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hny\OneDrive\Počítač\UvA\The Data Science in Everyday Music Listening\Tables\"/>
    </mc:Choice>
  </mc:AlternateContent>
  <xr:revisionPtr revIDLastSave="276" documentId="13_ncr:1_{2310A80A-66E6-49E0-ABD3-35004A17D6AA}" xr6:coauthVersionLast="44" xr6:coauthVersionMax="44" xr10:uidLastSave="{6A3C5BBC-D915-4AAC-BE8B-3897FC7E20C4}"/>
  <bookViews>
    <workbookView xWindow="-120" yWindow="-120" windowWidth="29040" windowHeight="15840" tabRatio="735" xr2:uid="{00000000-000D-0000-FFFF-FFFF00000000}"/>
  </bookViews>
  <sheets>
    <sheet name="Summary" sheetId="11" r:id="rId1"/>
    <sheet name="Responses" sheetId="1" r:id="rId2"/>
    <sheet name="AllSongs" sheetId="10" r:id="rId3"/>
    <sheet name="AllSongs_VALUES" sheetId="12" r:id="rId4"/>
    <sheet name="Male_st" sheetId="13" r:id="rId5"/>
    <sheet name="Male_ant" sheetId="14" r:id="rId6"/>
    <sheet name="Female_st" sheetId="15" r:id="rId7"/>
    <sheet name="Female_ant" sheetId="16" r:id="rId8"/>
  </sheets>
  <definedNames>
    <definedName name="_xlnm._FilterDatabase" localSheetId="3" hidden="1">AllSongs_VALUES!$A$1:$W$388</definedName>
  </definedNames>
  <calcPr calcId="191029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1" l="1"/>
  <c r="D19" i="11"/>
  <c r="E19" i="11"/>
  <c r="F19" i="11"/>
  <c r="G19" i="11"/>
  <c r="H19" i="11"/>
  <c r="I19" i="11"/>
  <c r="J19" i="11"/>
  <c r="K19" i="11"/>
  <c r="L19" i="11"/>
  <c r="R19" i="11"/>
  <c r="B19" i="11"/>
  <c r="C21" i="11"/>
  <c r="D21" i="11"/>
  <c r="E21" i="11"/>
  <c r="F21" i="11"/>
  <c r="G21" i="11"/>
  <c r="H21" i="11"/>
  <c r="I21" i="11"/>
  <c r="J21" i="11"/>
  <c r="K21" i="11"/>
  <c r="L21" i="11"/>
  <c r="R21" i="11"/>
  <c r="C23" i="11"/>
  <c r="D23" i="11"/>
  <c r="E23" i="11"/>
  <c r="F23" i="11"/>
  <c r="G23" i="11"/>
  <c r="H23" i="11"/>
  <c r="I23" i="11"/>
  <c r="J23" i="11"/>
  <c r="K23" i="11"/>
  <c r="L23" i="11"/>
  <c r="R23" i="11"/>
  <c r="C25" i="11"/>
  <c r="D25" i="11"/>
  <c r="E25" i="11"/>
  <c r="F25" i="11"/>
  <c r="G25" i="11"/>
  <c r="H25" i="11"/>
  <c r="I25" i="11"/>
  <c r="J25" i="11"/>
  <c r="K25" i="11"/>
  <c r="L25" i="11"/>
  <c r="R25" i="11"/>
  <c r="B25" i="11"/>
  <c r="B23" i="11"/>
  <c r="B21" i="11"/>
  <c r="W388" i="10"/>
  <c r="V388" i="10"/>
  <c r="U388" i="10"/>
  <c r="T388" i="10"/>
  <c r="W387" i="10"/>
  <c r="V387" i="10"/>
  <c r="U387" i="10"/>
  <c r="T387" i="10"/>
  <c r="W386" i="10"/>
  <c r="V386" i="10"/>
  <c r="U386" i="10"/>
  <c r="T386" i="10"/>
  <c r="W385" i="10"/>
  <c r="V385" i="10"/>
  <c r="U385" i="10"/>
  <c r="T385" i="10"/>
  <c r="W384" i="10"/>
  <c r="V384" i="10"/>
  <c r="U384" i="10"/>
  <c r="T384" i="10"/>
  <c r="W383" i="10"/>
  <c r="V383" i="10"/>
  <c r="U383" i="10"/>
  <c r="T383" i="10"/>
  <c r="W382" i="10"/>
  <c r="V382" i="10"/>
  <c r="U382" i="10"/>
  <c r="T382" i="10"/>
  <c r="W381" i="10"/>
  <c r="V381" i="10"/>
  <c r="U381" i="10"/>
  <c r="T381" i="10"/>
  <c r="W380" i="10"/>
  <c r="V380" i="10"/>
  <c r="U380" i="10"/>
  <c r="T380" i="10"/>
  <c r="W379" i="10"/>
  <c r="V379" i="10"/>
  <c r="U379" i="10"/>
  <c r="T379" i="10"/>
  <c r="W378" i="10"/>
  <c r="V378" i="10"/>
  <c r="U378" i="10"/>
  <c r="T378" i="10"/>
  <c r="W377" i="10"/>
  <c r="V377" i="10"/>
  <c r="U377" i="10"/>
  <c r="T377" i="10"/>
  <c r="W376" i="10"/>
  <c r="V376" i="10"/>
  <c r="U376" i="10"/>
  <c r="T376" i="10"/>
  <c r="W375" i="10"/>
  <c r="V375" i="10"/>
  <c r="U375" i="10"/>
  <c r="T375" i="10"/>
  <c r="W374" i="10"/>
  <c r="V374" i="10"/>
  <c r="U374" i="10"/>
  <c r="T374" i="10"/>
  <c r="W373" i="10"/>
  <c r="V373" i="10"/>
  <c r="U373" i="10"/>
  <c r="T373" i="10"/>
  <c r="W372" i="10"/>
  <c r="V372" i="10"/>
  <c r="U372" i="10"/>
  <c r="T372" i="10"/>
  <c r="W371" i="10"/>
  <c r="V371" i="10"/>
  <c r="U371" i="10"/>
  <c r="T371" i="10"/>
  <c r="W370" i="10"/>
  <c r="V370" i="10"/>
  <c r="U370" i="10"/>
  <c r="T370" i="10"/>
  <c r="W369" i="10"/>
  <c r="V369" i="10"/>
  <c r="U369" i="10"/>
  <c r="T369" i="10"/>
  <c r="W368" i="10"/>
  <c r="V368" i="10"/>
  <c r="U368" i="10"/>
  <c r="T368" i="10"/>
  <c r="W367" i="10"/>
  <c r="V367" i="10"/>
  <c r="U367" i="10"/>
  <c r="T367" i="10"/>
  <c r="W366" i="10"/>
  <c r="V366" i="10"/>
  <c r="U366" i="10"/>
  <c r="T366" i="10"/>
  <c r="W365" i="10"/>
  <c r="V365" i="10"/>
  <c r="U365" i="10"/>
  <c r="T365" i="10"/>
  <c r="W364" i="10"/>
  <c r="V364" i="10"/>
  <c r="U364" i="10"/>
  <c r="T364" i="10"/>
  <c r="W363" i="10"/>
  <c r="V363" i="10"/>
  <c r="U363" i="10"/>
  <c r="T363" i="10"/>
  <c r="W362" i="10"/>
  <c r="V362" i="10"/>
  <c r="U362" i="10"/>
  <c r="T362" i="10"/>
  <c r="W361" i="10"/>
  <c r="V361" i="10"/>
  <c r="U361" i="10"/>
  <c r="T361" i="10"/>
  <c r="W360" i="10"/>
  <c r="V360" i="10"/>
  <c r="U360" i="10"/>
  <c r="T360" i="10"/>
  <c r="W359" i="10"/>
  <c r="V359" i="10"/>
  <c r="U359" i="10"/>
  <c r="T359" i="10"/>
  <c r="W358" i="10"/>
  <c r="V358" i="10"/>
  <c r="U358" i="10"/>
  <c r="T358" i="10"/>
  <c r="W357" i="10"/>
  <c r="V357" i="10"/>
  <c r="U357" i="10"/>
  <c r="T357" i="10"/>
  <c r="W356" i="10"/>
  <c r="V356" i="10"/>
  <c r="U356" i="10"/>
  <c r="T356" i="10"/>
  <c r="W355" i="10"/>
  <c r="V355" i="10"/>
  <c r="U355" i="10"/>
  <c r="T355" i="10"/>
  <c r="W354" i="10"/>
  <c r="V354" i="10"/>
  <c r="U354" i="10"/>
  <c r="T354" i="10"/>
  <c r="W353" i="10"/>
  <c r="V353" i="10"/>
  <c r="U353" i="10"/>
  <c r="T353" i="10"/>
  <c r="W352" i="10"/>
  <c r="V352" i="10"/>
  <c r="U352" i="10"/>
  <c r="T352" i="10"/>
  <c r="W351" i="10"/>
  <c r="V351" i="10"/>
  <c r="U351" i="10"/>
  <c r="T351" i="10"/>
  <c r="W350" i="10"/>
  <c r="V350" i="10"/>
  <c r="U350" i="10"/>
  <c r="T350" i="10"/>
  <c r="W349" i="10"/>
  <c r="V349" i="10"/>
  <c r="U349" i="10"/>
  <c r="T349" i="10"/>
  <c r="W348" i="10"/>
  <c r="V348" i="10"/>
  <c r="U348" i="10"/>
  <c r="T348" i="10"/>
  <c r="W347" i="10"/>
  <c r="V347" i="10"/>
  <c r="U347" i="10"/>
  <c r="T347" i="10"/>
  <c r="W346" i="10"/>
  <c r="V346" i="10"/>
  <c r="U346" i="10"/>
  <c r="T346" i="10"/>
  <c r="W345" i="10"/>
  <c r="V345" i="10"/>
  <c r="U345" i="10"/>
  <c r="T345" i="10"/>
  <c r="W344" i="10"/>
  <c r="V344" i="10"/>
  <c r="U344" i="10"/>
  <c r="T344" i="10"/>
  <c r="W343" i="10"/>
  <c r="V343" i="10"/>
  <c r="U343" i="10"/>
  <c r="T343" i="10"/>
  <c r="W342" i="10"/>
  <c r="V342" i="10"/>
  <c r="U342" i="10"/>
  <c r="T342" i="10"/>
  <c r="W341" i="10"/>
  <c r="V341" i="10"/>
  <c r="U341" i="10"/>
  <c r="T341" i="10"/>
  <c r="W340" i="10"/>
  <c r="V340" i="10"/>
  <c r="U340" i="10"/>
  <c r="T340" i="10"/>
  <c r="W339" i="10"/>
  <c r="V339" i="10"/>
  <c r="U339" i="10"/>
  <c r="T339" i="10"/>
  <c r="W338" i="10"/>
  <c r="V338" i="10"/>
  <c r="U338" i="10"/>
  <c r="T338" i="10"/>
  <c r="W337" i="10"/>
  <c r="V337" i="10"/>
  <c r="U337" i="10"/>
  <c r="T337" i="10"/>
  <c r="W336" i="10"/>
  <c r="V336" i="10"/>
  <c r="U336" i="10"/>
  <c r="T336" i="10"/>
  <c r="W335" i="10"/>
  <c r="V335" i="10"/>
  <c r="U335" i="10"/>
  <c r="T335" i="10"/>
  <c r="W334" i="10"/>
  <c r="V334" i="10"/>
  <c r="U334" i="10"/>
  <c r="T334" i="10"/>
  <c r="W333" i="10"/>
  <c r="V333" i="10"/>
  <c r="U333" i="10"/>
  <c r="T333" i="10"/>
  <c r="W332" i="10"/>
  <c r="V332" i="10"/>
  <c r="U332" i="10"/>
  <c r="T332" i="10"/>
  <c r="W331" i="10"/>
  <c r="V331" i="10"/>
  <c r="U331" i="10"/>
  <c r="T331" i="10"/>
  <c r="W330" i="10"/>
  <c r="V330" i="10"/>
  <c r="U330" i="10"/>
  <c r="T330" i="10"/>
  <c r="W329" i="10"/>
  <c r="V329" i="10"/>
  <c r="U329" i="10"/>
  <c r="T329" i="10"/>
  <c r="W328" i="10"/>
  <c r="V328" i="10"/>
  <c r="U328" i="10"/>
  <c r="T328" i="10"/>
  <c r="W327" i="10"/>
  <c r="V327" i="10"/>
  <c r="U327" i="10"/>
  <c r="T327" i="10"/>
  <c r="W326" i="10"/>
  <c r="V326" i="10"/>
  <c r="U326" i="10"/>
  <c r="T326" i="10"/>
  <c r="W325" i="10"/>
  <c r="V325" i="10"/>
  <c r="U325" i="10"/>
  <c r="T325" i="10"/>
  <c r="W324" i="10"/>
  <c r="V324" i="10"/>
  <c r="U324" i="10"/>
  <c r="T324" i="10"/>
  <c r="W323" i="10"/>
  <c r="V323" i="10"/>
  <c r="U323" i="10"/>
  <c r="T323" i="10"/>
  <c r="W322" i="10"/>
  <c r="V322" i="10"/>
  <c r="U322" i="10"/>
  <c r="T322" i="10"/>
  <c r="W321" i="10"/>
  <c r="V321" i="10"/>
  <c r="U321" i="10"/>
  <c r="T321" i="10"/>
  <c r="W320" i="10"/>
  <c r="V320" i="10"/>
  <c r="U320" i="10"/>
  <c r="T320" i="10"/>
  <c r="W319" i="10"/>
  <c r="V319" i="10"/>
  <c r="U319" i="10"/>
  <c r="T319" i="10"/>
  <c r="W318" i="10"/>
  <c r="V318" i="10"/>
  <c r="U318" i="10"/>
  <c r="T318" i="10"/>
  <c r="W317" i="10"/>
  <c r="V317" i="10"/>
  <c r="U317" i="10"/>
  <c r="T317" i="10"/>
  <c r="W316" i="10"/>
  <c r="V316" i="10"/>
  <c r="U316" i="10"/>
  <c r="T316" i="10"/>
  <c r="W315" i="10"/>
  <c r="V315" i="10"/>
  <c r="U315" i="10"/>
  <c r="T315" i="10"/>
  <c r="W314" i="10"/>
  <c r="V314" i="10"/>
  <c r="U314" i="10"/>
  <c r="T314" i="10"/>
  <c r="W313" i="10"/>
  <c r="V313" i="10"/>
  <c r="U313" i="10"/>
  <c r="T313" i="10"/>
  <c r="W312" i="10"/>
  <c r="V312" i="10"/>
  <c r="U312" i="10"/>
  <c r="T312" i="10"/>
  <c r="W311" i="10"/>
  <c r="V311" i="10"/>
  <c r="U311" i="10"/>
  <c r="T311" i="10"/>
  <c r="W310" i="10"/>
  <c r="V310" i="10"/>
  <c r="U310" i="10"/>
  <c r="T310" i="10"/>
  <c r="W309" i="10"/>
  <c r="V309" i="10"/>
  <c r="U309" i="10"/>
  <c r="T309" i="10"/>
  <c r="W308" i="10"/>
  <c r="V308" i="10"/>
  <c r="U308" i="10"/>
  <c r="T308" i="10"/>
  <c r="W307" i="10"/>
  <c r="V307" i="10"/>
  <c r="U307" i="10"/>
  <c r="T307" i="10"/>
  <c r="W306" i="10"/>
  <c r="V306" i="10"/>
  <c r="U306" i="10"/>
  <c r="T306" i="10"/>
  <c r="W305" i="10"/>
  <c r="V305" i="10"/>
  <c r="U305" i="10"/>
  <c r="T305" i="10"/>
  <c r="W304" i="10"/>
  <c r="V304" i="10"/>
  <c r="U304" i="10"/>
  <c r="T304" i="10"/>
  <c r="W303" i="10"/>
  <c r="V303" i="10"/>
  <c r="U303" i="10"/>
  <c r="T303" i="10"/>
  <c r="W302" i="10"/>
  <c r="V302" i="10"/>
  <c r="U302" i="10"/>
  <c r="T302" i="10"/>
  <c r="W301" i="10"/>
  <c r="V301" i="10"/>
  <c r="U301" i="10"/>
  <c r="T301" i="10"/>
  <c r="W300" i="10"/>
  <c r="V300" i="10"/>
  <c r="U300" i="10"/>
  <c r="T300" i="10"/>
  <c r="W299" i="10"/>
  <c r="V299" i="10"/>
  <c r="U299" i="10"/>
  <c r="T299" i="10"/>
  <c r="W298" i="10"/>
  <c r="V298" i="10"/>
  <c r="U298" i="10"/>
  <c r="T298" i="10"/>
  <c r="W297" i="10"/>
  <c r="V297" i="10"/>
  <c r="U297" i="10"/>
  <c r="T297" i="10"/>
  <c r="W296" i="10"/>
  <c r="V296" i="10"/>
  <c r="U296" i="10"/>
  <c r="T296" i="10"/>
  <c r="W295" i="10"/>
  <c r="V295" i="10"/>
  <c r="U295" i="10"/>
  <c r="T295" i="10"/>
  <c r="W294" i="10"/>
  <c r="V294" i="10"/>
  <c r="U294" i="10"/>
  <c r="T294" i="10"/>
  <c r="W293" i="10"/>
  <c r="V293" i="10"/>
  <c r="U293" i="10"/>
  <c r="T293" i="10"/>
  <c r="W292" i="10"/>
  <c r="V292" i="10"/>
  <c r="U292" i="10"/>
  <c r="T292" i="10"/>
  <c r="W291" i="10"/>
  <c r="V291" i="10"/>
  <c r="U291" i="10"/>
  <c r="T291" i="10"/>
  <c r="W290" i="10"/>
  <c r="V290" i="10"/>
  <c r="U290" i="10"/>
  <c r="T290" i="10"/>
  <c r="W289" i="10"/>
  <c r="V289" i="10"/>
  <c r="U289" i="10"/>
  <c r="T289" i="10"/>
  <c r="W288" i="10"/>
  <c r="V288" i="10"/>
  <c r="U288" i="10"/>
  <c r="T288" i="10"/>
  <c r="W287" i="10"/>
  <c r="V287" i="10"/>
  <c r="U287" i="10"/>
  <c r="T287" i="10"/>
  <c r="W286" i="10"/>
  <c r="V286" i="10"/>
  <c r="U286" i="10"/>
  <c r="T286" i="10"/>
  <c r="W285" i="10"/>
  <c r="V285" i="10"/>
  <c r="U285" i="10"/>
  <c r="T285" i="10"/>
  <c r="W284" i="10"/>
  <c r="V284" i="10"/>
  <c r="U284" i="10"/>
  <c r="T284" i="10"/>
  <c r="W283" i="10"/>
  <c r="V283" i="10"/>
  <c r="U283" i="10"/>
  <c r="T283" i="10"/>
  <c r="W282" i="10"/>
  <c r="V282" i="10"/>
  <c r="U282" i="10"/>
  <c r="T282" i="10"/>
  <c r="W281" i="10"/>
  <c r="V281" i="10"/>
  <c r="U281" i="10"/>
  <c r="T281" i="10"/>
  <c r="W280" i="10"/>
  <c r="V280" i="10"/>
  <c r="U280" i="10"/>
  <c r="T280" i="10"/>
  <c r="W279" i="10"/>
  <c r="V279" i="10"/>
  <c r="U279" i="10"/>
  <c r="T279" i="10"/>
  <c r="W278" i="10"/>
  <c r="V278" i="10"/>
  <c r="U278" i="10"/>
  <c r="T278" i="10"/>
  <c r="W277" i="10"/>
  <c r="V277" i="10"/>
  <c r="U277" i="10"/>
  <c r="T277" i="10"/>
  <c r="W276" i="10"/>
  <c r="V276" i="10"/>
  <c r="U276" i="10"/>
  <c r="T276" i="10"/>
  <c r="W275" i="10"/>
  <c r="V275" i="10"/>
  <c r="U275" i="10"/>
  <c r="T275" i="10"/>
  <c r="W274" i="10"/>
  <c r="V274" i="10"/>
  <c r="U274" i="10"/>
  <c r="T274" i="10"/>
  <c r="W273" i="10"/>
  <c r="V273" i="10"/>
  <c r="U273" i="10"/>
  <c r="T273" i="10"/>
  <c r="W272" i="10"/>
  <c r="V272" i="10"/>
  <c r="U272" i="10"/>
  <c r="T272" i="10"/>
  <c r="W271" i="10"/>
  <c r="V271" i="10"/>
  <c r="U271" i="10"/>
  <c r="T271" i="10"/>
  <c r="W270" i="10"/>
  <c r="V270" i="10"/>
  <c r="U270" i="10"/>
  <c r="T270" i="10"/>
  <c r="W269" i="10"/>
  <c r="V269" i="10"/>
  <c r="U269" i="10"/>
  <c r="T269" i="10"/>
  <c r="W268" i="10"/>
  <c r="V268" i="10"/>
  <c r="U268" i="10"/>
  <c r="T268" i="10"/>
  <c r="W267" i="10"/>
  <c r="V267" i="10"/>
  <c r="U267" i="10"/>
  <c r="T267" i="10"/>
  <c r="W266" i="10"/>
  <c r="V266" i="10"/>
  <c r="U266" i="10"/>
  <c r="T266" i="10"/>
  <c r="W265" i="10"/>
  <c r="V265" i="10"/>
  <c r="U265" i="10"/>
  <c r="T265" i="10"/>
  <c r="W264" i="10"/>
  <c r="V264" i="10"/>
  <c r="U264" i="10"/>
  <c r="T264" i="10"/>
  <c r="W263" i="10"/>
  <c r="V263" i="10"/>
  <c r="U263" i="10"/>
  <c r="T263" i="10"/>
  <c r="W262" i="10"/>
  <c r="V262" i="10"/>
  <c r="U262" i="10"/>
  <c r="T262" i="10"/>
  <c r="W261" i="10"/>
  <c r="V261" i="10"/>
  <c r="U261" i="10"/>
  <c r="T261" i="10"/>
  <c r="W260" i="10"/>
  <c r="V260" i="10"/>
  <c r="U260" i="10"/>
  <c r="T260" i="10"/>
  <c r="W259" i="10"/>
  <c r="V259" i="10"/>
  <c r="U259" i="10"/>
  <c r="T259" i="10"/>
  <c r="W258" i="10"/>
  <c r="V258" i="10"/>
  <c r="U258" i="10"/>
  <c r="T258" i="10"/>
  <c r="W257" i="10"/>
  <c r="V257" i="10"/>
  <c r="U257" i="10"/>
  <c r="T257" i="10"/>
  <c r="W256" i="10"/>
  <c r="V256" i="10"/>
  <c r="U256" i="10"/>
  <c r="T256" i="10"/>
  <c r="W255" i="10"/>
  <c r="V255" i="10"/>
  <c r="U255" i="10"/>
  <c r="T255" i="10"/>
  <c r="W254" i="10"/>
  <c r="V254" i="10"/>
  <c r="U254" i="10"/>
  <c r="T254" i="10"/>
  <c r="W253" i="10"/>
  <c r="V253" i="10"/>
  <c r="U253" i="10"/>
  <c r="T253" i="10"/>
  <c r="W252" i="10"/>
  <c r="V252" i="10"/>
  <c r="U252" i="10"/>
  <c r="T252" i="10"/>
  <c r="W251" i="10"/>
  <c r="V251" i="10"/>
  <c r="U251" i="10"/>
  <c r="T251" i="10"/>
  <c r="W250" i="10"/>
  <c r="V250" i="10"/>
  <c r="U250" i="10"/>
  <c r="T250" i="10"/>
  <c r="W249" i="10"/>
  <c r="V249" i="10"/>
  <c r="U249" i="10"/>
  <c r="T249" i="10"/>
  <c r="W248" i="10"/>
  <c r="V248" i="10"/>
  <c r="U248" i="10"/>
  <c r="T248" i="10"/>
  <c r="W247" i="10"/>
  <c r="V247" i="10"/>
  <c r="U247" i="10"/>
  <c r="T247" i="10"/>
  <c r="W246" i="10"/>
  <c r="V246" i="10"/>
  <c r="U246" i="10"/>
  <c r="T246" i="10"/>
  <c r="W245" i="10"/>
  <c r="V245" i="10"/>
  <c r="U245" i="10"/>
  <c r="T245" i="10"/>
  <c r="W244" i="10"/>
  <c r="V244" i="10"/>
  <c r="U244" i="10"/>
  <c r="T244" i="10"/>
  <c r="W243" i="10"/>
  <c r="V243" i="10"/>
  <c r="U243" i="10"/>
  <c r="T243" i="10"/>
  <c r="W242" i="10"/>
  <c r="V242" i="10"/>
  <c r="U242" i="10"/>
  <c r="T242" i="10"/>
  <c r="W241" i="10"/>
  <c r="V241" i="10"/>
  <c r="U241" i="10"/>
  <c r="T241" i="10"/>
  <c r="W240" i="10"/>
  <c r="V240" i="10"/>
  <c r="U240" i="10"/>
  <c r="T240" i="10"/>
  <c r="W239" i="10"/>
  <c r="V239" i="10"/>
  <c r="U239" i="10"/>
  <c r="T239" i="10"/>
  <c r="W238" i="10"/>
  <c r="V238" i="10"/>
  <c r="U238" i="10"/>
  <c r="T238" i="10"/>
  <c r="W237" i="10"/>
  <c r="V237" i="10"/>
  <c r="U237" i="10"/>
  <c r="T237" i="10"/>
  <c r="W236" i="10"/>
  <c r="V236" i="10"/>
  <c r="U236" i="10"/>
  <c r="T236" i="10"/>
  <c r="W235" i="10"/>
  <c r="V235" i="10"/>
  <c r="U235" i="10"/>
  <c r="T235" i="10"/>
  <c r="W234" i="10"/>
  <c r="V234" i="10"/>
  <c r="U234" i="10"/>
  <c r="T234" i="10"/>
  <c r="W233" i="10"/>
  <c r="V233" i="10"/>
  <c r="U233" i="10"/>
  <c r="T233" i="10"/>
  <c r="W232" i="10"/>
  <c r="V232" i="10"/>
  <c r="U232" i="10"/>
  <c r="T232" i="10"/>
  <c r="W231" i="10"/>
  <c r="V231" i="10"/>
  <c r="U231" i="10"/>
  <c r="T231" i="10"/>
  <c r="W230" i="10"/>
  <c r="V230" i="10"/>
  <c r="U230" i="10"/>
  <c r="T230" i="10"/>
  <c r="W229" i="10"/>
  <c r="V229" i="10"/>
  <c r="U229" i="10"/>
  <c r="T229" i="10"/>
  <c r="W228" i="10"/>
  <c r="V228" i="10"/>
  <c r="U228" i="10"/>
  <c r="T228" i="10"/>
  <c r="W227" i="10"/>
  <c r="V227" i="10"/>
  <c r="U227" i="10"/>
  <c r="T227" i="10"/>
  <c r="W226" i="10"/>
  <c r="V226" i="10"/>
  <c r="U226" i="10"/>
  <c r="T226" i="10"/>
  <c r="W225" i="10"/>
  <c r="V225" i="10"/>
  <c r="U225" i="10"/>
  <c r="T225" i="10"/>
  <c r="W224" i="10"/>
  <c r="V224" i="10"/>
  <c r="U224" i="10"/>
  <c r="T224" i="10"/>
  <c r="W223" i="10"/>
  <c r="V223" i="10"/>
  <c r="U223" i="10"/>
  <c r="T223" i="10"/>
  <c r="W222" i="10"/>
  <c r="V222" i="10"/>
  <c r="U222" i="10"/>
  <c r="T222" i="10"/>
  <c r="W221" i="10"/>
  <c r="V221" i="10"/>
  <c r="U221" i="10"/>
  <c r="T221" i="10"/>
  <c r="W220" i="10"/>
  <c r="V220" i="10"/>
  <c r="U220" i="10"/>
  <c r="T220" i="10"/>
  <c r="W219" i="10"/>
  <c r="V219" i="10"/>
  <c r="U219" i="10"/>
  <c r="T219" i="10"/>
  <c r="W218" i="10"/>
  <c r="V218" i="10"/>
  <c r="U218" i="10"/>
  <c r="T218" i="10"/>
  <c r="W217" i="10"/>
  <c r="V217" i="10"/>
  <c r="U217" i="10"/>
  <c r="T217" i="10"/>
  <c r="W216" i="10"/>
  <c r="V216" i="10"/>
  <c r="U216" i="10"/>
  <c r="T216" i="10"/>
  <c r="W215" i="10"/>
  <c r="V215" i="10"/>
  <c r="U215" i="10"/>
  <c r="T215" i="10"/>
  <c r="W214" i="10"/>
  <c r="V214" i="10"/>
  <c r="U214" i="10"/>
  <c r="T214" i="10"/>
  <c r="W213" i="10"/>
  <c r="V213" i="10"/>
  <c r="U213" i="10"/>
  <c r="T213" i="10"/>
  <c r="W212" i="10"/>
  <c r="V212" i="10"/>
  <c r="U212" i="10"/>
  <c r="T212" i="10"/>
  <c r="W211" i="10"/>
  <c r="V211" i="10"/>
  <c r="U211" i="10"/>
  <c r="T211" i="10"/>
  <c r="W210" i="10"/>
  <c r="V210" i="10"/>
  <c r="U210" i="10"/>
  <c r="T210" i="10"/>
  <c r="W209" i="10"/>
  <c r="V209" i="10"/>
  <c r="U209" i="10"/>
  <c r="T209" i="10"/>
  <c r="W208" i="10"/>
  <c r="V208" i="10"/>
  <c r="U208" i="10"/>
  <c r="T208" i="10"/>
  <c r="W207" i="10"/>
  <c r="V207" i="10"/>
  <c r="U207" i="10"/>
  <c r="T207" i="10"/>
  <c r="W206" i="10"/>
  <c r="V206" i="10"/>
  <c r="U206" i="10"/>
  <c r="T206" i="10"/>
  <c r="W205" i="10"/>
  <c r="V205" i="10"/>
  <c r="U205" i="10"/>
  <c r="T205" i="10"/>
  <c r="W204" i="10"/>
  <c r="V204" i="10"/>
  <c r="U204" i="10"/>
  <c r="T204" i="10"/>
  <c r="W203" i="10"/>
  <c r="V203" i="10"/>
  <c r="U203" i="10"/>
  <c r="T203" i="10"/>
  <c r="W202" i="10"/>
  <c r="V202" i="10"/>
  <c r="U202" i="10"/>
  <c r="T202" i="10"/>
  <c r="W201" i="10"/>
  <c r="V201" i="10"/>
  <c r="U201" i="10"/>
  <c r="T201" i="10"/>
  <c r="W200" i="10"/>
  <c r="V200" i="10"/>
  <c r="U200" i="10"/>
  <c r="T200" i="10"/>
  <c r="W199" i="10"/>
  <c r="V199" i="10"/>
  <c r="U199" i="10"/>
  <c r="T199" i="10"/>
  <c r="W198" i="10"/>
  <c r="V198" i="10"/>
  <c r="U198" i="10"/>
  <c r="T198" i="10"/>
  <c r="W197" i="10"/>
  <c r="V197" i="10"/>
  <c r="U197" i="10"/>
  <c r="T197" i="10"/>
  <c r="W196" i="10"/>
  <c r="V196" i="10"/>
  <c r="U196" i="10"/>
  <c r="T196" i="10"/>
  <c r="W195" i="10"/>
  <c r="V195" i="10"/>
  <c r="U195" i="10"/>
  <c r="T195" i="10"/>
  <c r="W194" i="10"/>
  <c r="V194" i="10"/>
  <c r="U194" i="10"/>
  <c r="T194" i="10"/>
  <c r="W193" i="10"/>
  <c r="V193" i="10"/>
  <c r="U193" i="10"/>
  <c r="T193" i="10"/>
  <c r="W192" i="10"/>
  <c r="V192" i="10"/>
  <c r="U192" i="10"/>
  <c r="T192" i="10"/>
  <c r="W191" i="10"/>
  <c r="V191" i="10"/>
  <c r="U191" i="10"/>
  <c r="T191" i="10"/>
  <c r="W190" i="10"/>
  <c r="V190" i="10"/>
  <c r="U190" i="10"/>
  <c r="T190" i="10"/>
  <c r="W189" i="10"/>
  <c r="V189" i="10"/>
  <c r="U189" i="10"/>
  <c r="T189" i="10"/>
  <c r="W188" i="10"/>
  <c r="V188" i="10"/>
  <c r="U188" i="10"/>
  <c r="T188" i="10"/>
  <c r="W187" i="10"/>
  <c r="V187" i="10"/>
  <c r="U187" i="10"/>
  <c r="T187" i="10"/>
  <c r="W186" i="10"/>
  <c r="V186" i="10"/>
  <c r="U186" i="10"/>
  <c r="T186" i="10"/>
  <c r="W185" i="10"/>
  <c r="V185" i="10"/>
  <c r="U185" i="10"/>
  <c r="T185" i="10"/>
  <c r="W184" i="10"/>
  <c r="V184" i="10"/>
  <c r="U184" i="10"/>
  <c r="T184" i="10"/>
  <c r="W183" i="10"/>
  <c r="V183" i="10"/>
  <c r="U183" i="10"/>
  <c r="T183" i="10"/>
  <c r="W182" i="10"/>
  <c r="V182" i="10"/>
  <c r="U182" i="10"/>
  <c r="T182" i="10"/>
  <c r="W181" i="10"/>
  <c r="V181" i="10"/>
  <c r="U181" i="10"/>
  <c r="T181" i="10"/>
  <c r="W180" i="10"/>
  <c r="V180" i="10"/>
  <c r="U180" i="10"/>
  <c r="T180" i="10"/>
  <c r="W179" i="10"/>
  <c r="V179" i="10"/>
  <c r="U179" i="10"/>
  <c r="T179" i="10"/>
  <c r="W178" i="10"/>
  <c r="V178" i="10"/>
  <c r="U178" i="10"/>
  <c r="T178" i="10"/>
  <c r="W177" i="10"/>
  <c r="V177" i="10"/>
  <c r="U177" i="10"/>
  <c r="T177" i="10"/>
  <c r="W176" i="10"/>
  <c r="V176" i="10"/>
  <c r="U176" i="10"/>
  <c r="T176" i="10"/>
  <c r="W175" i="10"/>
  <c r="V175" i="10"/>
  <c r="U175" i="10"/>
  <c r="T175" i="10"/>
  <c r="W174" i="10"/>
  <c r="V174" i="10"/>
  <c r="U174" i="10"/>
  <c r="T174" i="10"/>
  <c r="W173" i="10"/>
  <c r="V173" i="10"/>
  <c r="U173" i="10"/>
  <c r="T173" i="10"/>
  <c r="W172" i="10"/>
  <c r="V172" i="10"/>
  <c r="U172" i="10"/>
  <c r="T172" i="10"/>
  <c r="W171" i="10"/>
  <c r="V171" i="10"/>
  <c r="U171" i="10"/>
  <c r="T171" i="10"/>
  <c r="W170" i="10"/>
  <c r="V170" i="10"/>
  <c r="U170" i="10"/>
  <c r="T170" i="10"/>
  <c r="W169" i="10"/>
  <c r="V169" i="10"/>
  <c r="U169" i="10"/>
  <c r="T169" i="10"/>
  <c r="W168" i="10"/>
  <c r="V168" i="10"/>
  <c r="U168" i="10"/>
  <c r="T168" i="10"/>
  <c r="W167" i="10"/>
  <c r="V167" i="10"/>
  <c r="U167" i="10"/>
  <c r="T167" i="10"/>
  <c r="W166" i="10"/>
  <c r="V166" i="10"/>
  <c r="U166" i="10"/>
  <c r="T166" i="10"/>
  <c r="W165" i="10"/>
  <c r="V165" i="10"/>
  <c r="U165" i="10"/>
  <c r="T165" i="10"/>
  <c r="W164" i="10"/>
  <c r="V164" i="10"/>
  <c r="U164" i="10"/>
  <c r="T164" i="10"/>
  <c r="W163" i="10"/>
  <c r="V163" i="10"/>
  <c r="U163" i="10"/>
  <c r="T163" i="10"/>
  <c r="W162" i="10"/>
  <c r="V162" i="10"/>
  <c r="U162" i="10"/>
  <c r="T162" i="10"/>
  <c r="W161" i="10"/>
  <c r="V161" i="10"/>
  <c r="U161" i="10"/>
  <c r="T161" i="10"/>
  <c r="W160" i="10"/>
  <c r="V160" i="10"/>
  <c r="U160" i="10"/>
  <c r="T160" i="10"/>
  <c r="W159" i="10"/>
  <c r="V159" i="10"/>
  <c r="U159" i="10"/>
  <c r="T159" i="10"/>
  <c r="W158" i="10"/>
  <c r="V158" i="10"/>
  <c r="U158" i="10"/>
  <c r="T158" i="10"/>
  <c r="W157" i="10"/>
  <c r="V157" i="10"/>
  <c r="U157" i="10"/>
  <c r="T157" i="10"/>
  <c r="W156" i="10"/>
  <c r="V156" i="10"/>
  <c r="U156" i="10"/>
  <c r="T156" i="10"/>
  <c r="W155" i="10"/>
  <c r="V155" i="10"/>
  <c r="U155" i="10"/>
  <c r="T155" i="10"/>
  <c r="W154" i="10"/>
  <c r="V154" i="10"/>
  <c r="U154" i="10"/>
  <c r="T154" i="10"/>
  <c r="W153" i="10"/>
  <c r="V153" i="10"/>
  <c r="U153" i="10"/>
  <c r="T153" i="10"/>
  <c r="W152" i="10"/>
  <c r="V152" i="10"/>
  <c r="U152" i="10"/>
  <c r="T152" i="10"/>
  <c r="W151" i="10"/>
  <c r="V151" i="10"/>
  <c r="U151" i="10"/>
  <c r="T151" i="10"/>
  <c r="W150" i="10"/>
  <c r="V150" i="10"/>
  <c r="U150" i="10"/>
  <c r="T150" i="10"/>
  <c r="W149" i="10"/>
  <c r="V149" i="10"/>
  <c r="U149" i="10"/>
  <c r="T149" i="10"/>
  <c r="W148" i="10"/>
  <c r="V148" i="10"/>
  <c r="U148" i="10"/>
  <c r="T148" i="10"/>
  <c r="W147" i="10"/>
  <c r="V147" i="10"/>
  <c r="U147" i="10"/>
  <c r="T147" i="10"/>
  <c r="W146" i="10"/>
  <c r="V146" i="10"/>
  <c r="U146" i="10"/>
  <c r="T146" i="10"/>
  <c r="W145" i="10"/>
  <c r="V145" i="10"/>
  <c r="U145" i="10"/>
  <c r="T145" i="10"/>
  <c r="W144" i="10"/>
  <c r="V144" i="10"/>
  <c r="U144" i="10"/>
  <c r="T144" i="10"/>
  <c r="W143" i="10"/>
  <c r="V143" i="10"/>
  <c r="U143" i="10"/>
  <c r="T143" i="10"/>
  <c r="W142" i="10"/>
  <c r="V142" i="10"/>
  <c r="U142" i="10"/>
  <c r="T142" i="10"/>
  <c r="W141" i="10"/>
  <c r="V141" i="10"/>
  <c r="U141" i="10"/>
  <c r="T141" i="10"/>
  <c r="W140" i="10"/>
  <c r="V140" i="10"/>
  <c r="U140" i="10"/>
  <c r="T140" i="10"/>
  <c r="W139" i="10"/>
  <c r="V139" i="10"/>
  <c r="U139" i="10"/>
  <c r="T139" i="10"/>
  <c r="W138" i="10"/>
  <c r="V138" i="10"/>
  <c r="U138" i="10"/>
  <c r="T138" i="10"/>
  <c r="W137" i="10"/>
  <c r="V137" i="10"/>
  <c r="U137" i="10"/>
  <c r="T137" i="10"/>
  <c r="W136" i="10"/>
  <c r="V136" i="10"/>
  <c r="U136" i="10"/>
  <c r="T136" i="10"/>
  <c r="W135" i="10"/>
  <c r="V135" i="10"/>
  <c r="U135" i="10"/>
  <c r="T135" i="10"/>
  <c r="W134" i="10"/>
  <c r="V134" i="10"/>
  <c r="U134" i="10"/>
  <c r="T134" i="10"/>
  <c r="W133" i="10"/>
  <c r="V133" i="10"/>
  <c r="U133" i="10"/>
  <c r="T133" i="10"/>
  <c r="W132" i="10"/>
  <c r="V132" i="10"/>
  <c r="U132" i="10"/>
  <c r="T132" i="10"/>
  <c r="W131" i="10"/>
  <c r="V131" i="10"/>
  <c r="U131" i="10"/>
  <c r="T131" i="10"/>
  <c r="W130" i="10"/>
  <c r="V130" i="10"/>
  <c r="U130" i="10"/>
  <c r="T130" i="10"/>
  <c r="W129" i="10"/>
  <c r="V129" i="10"/>
  <c r="U129" i="10"/>
  <c r="T129" i="10"/>
  <c r="W128" i="10"/>
  <c r="V128" i="10"/>
  <c r="U128" i="10"/>
  <c r="T128" i="10"/>
  <c r="W127" i="10"/>
  <c r="V127" i="10"/>
  <c r="U127" i="10"/>
  <c r="T127" i="10"/>
  <c r="W126" i="10"/>
  <c r="V126" i="10"/>
  <c r="U126" i="10"/>
  <c r="T126" i="10"/>
  <c r="W125" i="10"/>
  <c r="V125" i="10"/>
  <c r="U125" i="10"/>
  <c r="T125" i="10"/>
  <c r="W124" i="10"/>
  <c r="V124" i="10"/>
  <c r="U124" i="10"/>
  <c r="T124" i="10"/>
  <c r="W123" i="10"/>
  <c r="V123" i="10"/>
  <c r="U123" i="10"/>
  <c r="T123" i="10"/>
  <c r="W122" i="10"/>
  <c r="V122" i="10"/>
  <c r="U122" i="10"/>
  <c r="T122" i="10"/>
  <c r="W121" i="10"/>
  <c r="V121" i="10"/>
  <c r="U121" i="10"/>
  <c r="T121" i="10"/>
  <c r="W120" i="10"/>
  <c r="V120" i="10"/>
  <c r="U120" i="10"/>
  <c r="T120" i="10"/>
  <c r="W119" i="10"/>
  <c r="V119" i="10"/>
  <c r="U119" i="10"/>
  <c r="T119" i="10"/>
  <c r="W118" i="10"/>
  <c r="V118" i="10"/>
  <c r="U118" i="10"/>
  <c r="T118" i="10"/>
  <c r="W117" i="10"/>
  <c r="V117" i="10"/>
  <c r="U117" i="10"/>
  <c r="T117" i="10"/>
  <c r="W116" i="10"/>
  <c r="V116" i="10"/>
  <c r="U116" i="10"/>
  <c r="T116" i="10"/>
  <c r="W115" i="10"/>
  <c r="V115" i="10"/>
  <c r="U115" i="10"/>
  <c r="T115" i="10"/>
  <c r="W114" i="10"/>
  <c r="V114" i="10"/>
  <c r="U114" i="10"/>
  <c r="T114" i="10"/>
  <c r="W113" i="10"/>
  <c r="V113" i="10"/>
  <c r="U113" i="10"/>
  <c r="T113" i="10"/>
  <c r="W112" i="10"/>
  <c r="V112" i="10"/>
  <c r="U112" i="10"/>
  <c r="T112" i="10"/>
  <c r="W111" i="10"/>
  <c r="V111" i="10"/>
  <c r="U111" i="10"/>
  <c r="T111" i="10"/>
  <c r="W110" i="10"/>
  <c r="V110" i="10"/>
  <c r="U110" i="10"/>
  <c r="T110" i="10"/>
  <c r="W109" i="10"/>
  <c r="V109" i="10"/>
  <c r="U109" i="10"/>
  <c r="T109" i="10"/>
  <c r="W108" i="10"/>
  <c r="V108" i="10"/>
  <c r="U108" i="10"/>
  <c r="T108" i="10"/>
  <c r="W107" i="10"/>
  <c r="V107" i="10"/>
  <c r="U107" i="10"/>
  <c r="T107" i="10"/>
  <c r="W106" i="10"/>
  <c r="V106" i="10"/>
  <c r="U106" i="10"/>
  <c r="T106" i="10"/>
  <c r="W105" i="10"/>
  <c r="V105" i="10"/>
  <c r="U105" i="10"/>
  <c r="T105" i="10"/>
  <c r="W104" i="10"/>
  <c r="V104" i="10"/>
  <c r="U104" i="10"/>
  <c r="T104" i="10"/>
  <c r="W103" i="10"/>
  <c r="V103" i="10"/>
  <c r="U103" i="10"/>
  <c r="T103" i="10"/>
  <c r="W102" i="10"/>
  <c r="V102" i="10"/>
  <c r="U102" i="10"/>
  <c r="T102" i="10"/>
  <c r="W101" i="10"/>
  <c r="V101" i="10"/>
  <c r="U101" i="10"/>
  <c r="T101" i="10"/>
  <c r="W100" i="10"/>
  <c r="V100" i="10"/>
  <c r="U100" i="10"/>
  <c r="T100" i="10"/>
  <c r="W99" i="10"/>
  <c r="V99" i="10"/>
  <c r="U99" i="10"/>
  <c r="T99" i="10"/>
  <c r="W98" i="10"/>
  <c r="V98" i="10"/>
  <c r="U98" i="10"/>
  <c r="T98" i="10"/>
  <c r="W97" i="10"/>
  <c r="V97" i="10"/>
  <c r="U97" i="10"/>
  <c r="T97" i="10"/>
  <c r="W96" i="10"/>
  <c r="V96" i="10"/>
  <c r="U96" i="10"/>
  <c r="T96" i="10"/>
  <c r="W95" i="10"/>
  <c r="V95" i="10"/>
  <c r="U95" i="10"/>
  <c r="T95" i="10"/>
  <c r="W94" i="10"/>
  <c r="V94" i="10"/>
  <c r="U94" i="10"/>
  <c r="T94" i="10"/>
  <c r="W93" i="10"/>
  <c r="V93" i="10"/>
  <c r="U93" i="10"/>
  <c r="T93" i="10"/>
  <c r="W92" i="10"/>
  <c r="V92" i="10"/>
  <c r="U92" i="10"/>
  <c r="T92" i="10"/>
  <c r="W91" i="10"/>
  <c r="V91" i="10"/>
  <c r="U91" i="10"/>
  <c r="T91" i="10"/>
  <c r="W90" i="10"/>
  <c r="V90" i="10"/>
  <c r="U90" i="10"/>
  <c r="T90" i="10"/>
  <c r="W89" i="10"/>
  <c r="V89" i="10"/>
  <c r="U89" i="10"/>
  <c r="T89" i="10"/>
  <c r="W88" i="10"/>
  <c r="V88" i="10"/>
  <c r="U88" i="10"/>
  <c r="T88" i="10"/>
  <c r="W87" i="10"/>
  <c r="V87" i="10"/>
  <c r="U87" i="10"/>
  <c r="T87" i="10"/>
  <c r="W86" i="10"/>
  <c r="V86" i="10"/>
  <c r="U86" i="10"/>
  <c r="T86" i="10"/>
  <c r="W85" i="10"/>
  <c r="V85" i="10"/>
  <c r="U85" i="10"/>
  <c r="T85" i="10"/>
  <c r="W84" i="10"/>
  <c r="V84" i="10"/>
  <c r="U84" i="10"/>
  <c r="T84" i="10"/>
  <c r="W83" i="10"/>
  <c r="V83" i="10"/>
  <c r="U83" i="10"/>
  <c r="T83" i="10"/>
  <c r="W82" i="10"/>
  <c r="V82" i="10"/>
  <c r="U82" i="10"/>
  <c r="T82" i="10"/>
  <c r="W81" i="10"/>
  <c r="V81" i="10"/>
  <c r="U81" i="10"/>
  <c r="T81" i="10"/>
  <c r="W80" i="10"/>
  <c r="V80" i="10"/>
  <c r="U80" i="10"/>
  <c r="T80" i="10"/>
  <c r="W79" i="10"/>
  <c r="V79" i="10"/>
  <c r="U79" i="10"/>
  <c r="T79" i="10"/>
  <c r="W78" i="10"/>
  <c r="V78" i="10"/>
  <c r="U78" i="10"/>
  <c r="T78" i="10"/>
  <c r="W77" i="10"/>
  <c r="V77" i="10"/>
  <c r="U77" i="10"/>
  <c r="T77" i="10"/>
  <c r="W76" i="10"/>
  <c r="V76" i="10"/>
  <c r="U76" i="10"/>
  <c r="T76" i="10"/>
  <c r="W75" i="10"/>
  <c r="V75" i="10"/>
  <c r="U75" i="10"/>
  <c r="T75" i="10"/>
  <c r="W74" i="10"/>
  <c r="V74" i="10"/>
  <c r="U74" i="10"/>
  <c r="T74" i="10"/>
  <c r="W73" i="10"/>
  <c r="V73" i="10"/>
  <c r="U73" i="10"/>
  <c r="T73" i="10"/>
  <c r="W72" i="10"/>
  <c r="V72" i="10"/>
  <c r="U72" i="10"/>
  <c r="T72" i="10"/>
  <c r="W71" i="10"/>
  <c r="V71" i="10"/>
  <c r="U71" i="10"/>
  <c r="T71" i="10"/>
  <c r="W70" i="10"/>
  <c r="V70" i="10"/>
  <c r="U70" i="10"/>
  <c r="T70" i="10"/>
  <c r="W69" i="10"/>
  <c r="V69" i="10"/>
  <c r="U69" i="10"/>
  <c r="T69" i="10"/>
  <c r="W68" i="10"/>
  <c r="V68" i="10"/>
  <c r="U68" i="10"/>
  <c r="T68" i="10"/>
  <c r="W67" i="10"/>
  <c r="V67" i="10"/>
  <c r="U67" i="10"/>
  <c r="T67" i="10"/>
  <c r="W66" i="10"/>
  <c r="V66" i="10"/>
  <c r="U66" i="10"/>
  <c r="T66" i="10"/>
  <c r="W65" i="10"/>
  <c r="V65" i="10"/>
  <c r="U65" i="10"/>
  <c r="T65" i="10"/>
  <c r="W64" i="10"/>
  <c r="V64" i="10"/>
  <c r="U64" i="10"/>
  <c r="T64" i="10"/>
  <c r="W63" i="10"/>
  <c r="V63" i="10"/>
  <c r="U63" i="10"/>
  <c r="T63" i="10"/>
  <c r="W62" i="10"/>
  <c r="V62" i="10"/>
  <c r="U62" i="10"/>
  <c r="T62" i="10"/>
  <c r="W61" i="10"/>
  <c r="V61" i="10"/>
  <c r="U61" i="10"/>
  <c r="T61" i="10"/>
  <c r="W60" i="10"/>
  <c r="V60" i="10"/>
  <c r="U60" i="10"/>
  <c r="T60" i="10"/>
  <c r="W59" i="10"/>
  <c r="V59" i="10"/>
  <c r="U59" i="10"/>
  <c r="T59" i="10"/>
  <c r="W58" i="10"/>
  <c r="V58" i="10"/>
  <c r="U58" i="10"/>
  <c r="T58" i="10"/>
  <c r="W57" i="10"/>
  <c r="V57" i="10"/>
  <c r="U57" i="10"/>
  <c r="T57" i="10"/>
  <c r="W56" i="10"/>
  <c r="V56" i="10"/>
  <c r="U56" i="10"/>
  <c r="T56" i="10"/>
  <c r="W55" i="10"/>
  <c r="V55" i="10"/>
  <c r="U55" i="10"/>
  <c r="T55" i="10"/>
  <c r="W54" i="10"/>
  <c r="V54" i="10"/>
  <c r="U54" i="10"/>
  <c r="T54" i="10"/>
  <c r="W53" i="10"/>
  <c r="V53" i="10"/>
  <c r="U53" i="10"/>
  <c r="T53" i="10"/>
  <c r="W52" i="10"/>
  <c r="V52" i="10"/>
  <c r="U52" i="10"/>
  <c r="T52" i="10"/>
  <c r="W51" i="10"/>
  <c r="V51" i="10"/>
  <c r="U51" i="10"/>
  <c r="T51" i="10"/>
  <c r="W50" i="10"/>
  <c r="V50" i="10"/>
  <c r="U50" i="10"/>
  <c r="T50" i="10"/>
  <c r="W49" i="10"/>
  <c r="V49" i="10"/>
  <c r="U49" i="10"/>
  <c r="T49" i="10"/>
  <c r="W48" i="10"/>
  <c r="V48" i="10"/>
  <c r="U48" i="10"/>
  <c r="T48" i="10"/>
  <c r="W47" i="10"/>
  <c r="V47" i="10"/>
  <c r="U47" i="10"/>
  <c r="T47" i="10"/>
  <c r="W46" i="10"/>
  <c r="V46" i="10"/>
  <c r="U46" i="10"/>
  <c r="T46" i="10"/>
  <c r="W45" i="10"/>
  <c r="V45" i="10"/>
  <c r="U45" i="10"/>
  <c r="T45" i="10"/>
  <c r="W44" i="10"/>
  <c r="V44" i="10"/>
  <c r="U44" i="10"/>
  <c r="T44" i="10"/>
  <c r="W43" i="10"/>
  <c r="V43" i="10"/>
  <c r="U43" i="10"/>
  <c r="T43" i="10"/>
  <c r="W42" i="10"/>
  <c r="V42" i="10"/>
  <c r="U42" i="10"/>
  <c r="T42" i="10"/>
  <c r="W41" i="10"/>
  <c r="V41" i="10"/>
  <c r="U41" i="10"/>
  <c r="T41" i="10"/>
  <c r="W40" i="10"/>
  <c r="V40" i="10"/>
  <c r="U40" i="10"/>
  <c r="T40" i="10"/>
  <c r="W39" i="10"/>
  <c r="V39" i="10"/>
  <c r="U39" i="10"/>
  <c r="T39" i="10"/>
  <c r="W38" i="10"/>
  <c r="V38" i="10"/>
  <c r="U38" i="10"/>
  <c r="T38" i="10"/>
  <c r="W37" i="10"/>
  <c r="V37" i="10"/>
  <c r="U37" i="10"/>
  <c r="T37" i="10"/>
  <c r="W36" i="10"/>
  <c r="V36" i="10"/>
  <c r="U36" i="10"/>
  <c r="T36" i="10"/>
  <c r="W35" i="10"/>
  <c r="V35" i="10"/>
  <c r="U35" i="10"/>
  <c r="T35" i="10"/>
  <c r="W34" i="10"/>
  <c r="V34" i="10"/>
  <c r="U34" i="10"/>
  <c r="T34" i="10"/>
  <c r="W33" i="10"/>
  <c r="V33" i="10"/>
  <c r="U33" i="10"/>
  <c r="T33" i="10"/>
  <c r="W32" i="10"/>
  <c r="V32" i="10"/>
  <c r="U32" i="10"/>
  <c r="T32" i="10"/>
  <c r="W31" i="10"/>
  <c r="V31" i="10"/>
  <c r="U31" i="10"/>
  <c r="T31" i="10"/>
  <c r="W30" i="10"/>
  <c r="V30" i="10"/>
  <c r="U30" i="10"/>
  <c r="T30" i="10"/>
  <c r="W29" i="10"/>
  <c r="V29" i="10"/>
  <c r="U29" i="10"/>
  <c r="T29" i="10"/>
  <c r="W28" i="10"/>
  <c r="V28" i="10"/>
  <c r="U28" i="10"/>
  <c r="T28" i="10"/>
  <c r="W27" i="10"/>
  <c r="V27" i="10"/>
  <c r="U27" i="10"/>
  <c r="T27" i="10"/>
  <c r="W26" i="10"/>
  <c r="V26" i="10"/>
  <c r="U26" i="10"/>
  <c r="T26" i="10"/>
  <c r="W25" i="10"/>
  <c r="V25" i="10"/>
  <c r="U25" i="10"/>
  <c r="T25" i="10"/>
  <c r="W24" i="10"/>
  <c r="V24" i="10"/>
  <c r="U24" i="10"/>
  <c r="T24" i="10"/>
  <c r="W23" i="10"/>
  <c r="V23" i="10"/>
  <c r="U23" i="10"/>
  <c r="T23" i="10"/>
  <c r="W22" i="10"/>
  <c r="V22" i="10"/>
  <c r="U22" i="10"/>
  <c r="T22" i="10"/>
  <c r="W21" i="10"/>
  <c r="V21" i="10"/>
  <c r="U21" i="10"/>
  <c r="T21" i="10"/>
  <c r="W20" i="10"/>
  <c r="V20" i="10"/>
  <c r="U20" i="10"/>
  <c r="T20" i="10"/>
  <c r="W19" i="10"/>
  <c r="V19" i="10"/>
  <c r="U19" i="10"/>
  <c r="T19" i="10"/>
  <c r="W18" i="10"/>
  <c r="V18" i="10"/>
  <c r="U18" i="10"/>
  <c r="T18" i="10"/>
  <c r="W17" i="10"/>
  <c r="V17" i="10"/>
  <c r="U17" i="10"/>
  <c r="T17" i="10"/>
  <c r="W16" i="10"/>
  <c r="V16" i="10"/>
  <c r="U16" i="10"/>
  <c r="T16" i="10"/>
  <c r="W15" i="10"/>
  <c r="V15" i="10"/>
  <c r="U15" i="10"/>
  <c r="T15" i="10"/>
  <c r="W14" i="10"/>
  <c r="V14" i="10"/>
  <c r="U14" i="10"/>
  <c r="T14" i="10"/>
  <c r="W13" i="10"/>
  <c r="V13" i="10"/>
  <c r="U13" i="10"/>
  <c r="T13" i="10"/>
  <c r="W12" i="10"/>
  <c r="V12" i="10"/>
  <c r="U12" i="10"/>
  <c r="T12" i="10"/>
  <c r="W11" i="10"/>
  <c r="V11" i="10"/>
  <c r="U11" i="10"/>
  <c r="T11" i="10"/>
  <c r="W10" i="10"/>
  <c r="V10" i="10"/>
  <c r="U10" i="10"/>
  <c r="T10" i="10"/>
  <c r="W9" i="10"/>
  <c r="V9" i="10"/>
  <c r="U9" i="10"/>
  <c r="T9" i="10"/>
  <c r="W8" i="10"/>
  <c r="V8" i="10"/>
  <c r="U8" i="10"/>
  <c r="T8" i="10"/>
  <c r="W7" i="10"/>
  <c r="V7" i="10"/>
  <c r="U7" i="10"/>
  <c r="T7" i="10"/>
  <c r="W6" i="10"/>
  <c r="V6" i="10"/>
  <c r="U6" i="10"/>
  <c r="T6" i="10"/>
  <c r="W5" i="10"/>
  <c r="V5" i="10"/>
  <c r="U5" i="10"/>
  <c r="T5" i="10"/>
  <c r="W4" i="10"/>
  <c r="V4" i="10"/>
  <c r="U4" i="10"/>
  <c r="T4" i="10"/>
  <c r="W3" i="10"/>
  <c r="V3" i="10"/>
  <c r="U3" i="10"/>
  <c r="T3" i="10"/>
  <c r="W2" i="10"/>
  <c r="V2" i="10"/>
  <c r="U2" i="10"/>
  <c r="T2" i="10"/>
  <c r="B15" i="11"/>
  <c r="B14" i="11"/>
  <c r="B16" i="11" s="1"/>
  <c r="AE4" i="1"/>
  <c r="AE5" i="1"/>
  <c r="AE6" i="1"/>
  <c r="AE7" i="1"/>
  <c r="AE8" i="1"/>
  <c r="AE9" i="1"/>
  <c r="AE10" i="1"/>
  <c r="AE11" i="1"/>
  <c r="AE3" i="1"/>
  <c r="U4" i="1" l="1"/>
  <c r="V4" i="1"/>
  <c r="W4" i="1"/>
  <c r="U5" i="1"/>
  <c r="V5" i="1"/>
  <c r="W5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3" i="1"/>
  <c r="V23" i="1"/>
  <c r="W23" i="1"/>
  <c r="U24" i="1"/>
  <c r="V24" i="1"/>
  <c r="W24" i="1"/>
  <c r="U25" i="1"/>
  <c r="V25" i="1"/>
  <c r="W25" i="1"/>
  <c r="U26" i="1"/>
  <c r="V26" i="1"/>
  <c r="W26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8" i="1"/>
  <c r="V48" i="1"/>
  <c r="W48" i="1"/>
  <c r="U49" i="1"/>
  <c r="V49" i="1"/>
  <c r="W49" i="1"/>
  <c r="U50" i="1"/>
  <c r="V50" i="1"/>
  <c r="W50" i="1"/>
  <c r="U51" i="1"/>
  <c r="V51" i="1"/>
  <c r="W51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W2" i="1"/>
  <c r="V2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tc={6767EE05-E39C-4D9B-A335-00883F005578}</author>
  </authors>
  <commentList>
    <comment ref="G67" authorId="0" shapeId="0" xr:uid="{6767EE05-E39C-4D9B-A335-00883F00557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remix not on Spotify, OG song URI:
spotify:track:0WiGMQZ7nP483RG3HlgDqz</t>
      </text>
    </comment>
  </commentList>
</comments>
</file>

<file path=xl/sharedStrings.xml><?xml version="1.0" encoding="utf-8"?>
<sst xmlns="http://schemas.openxmlformats.org/spreadsheetml/2006/main" count="7069" uniqueCount="1618">
  <si>
    <t>Timestamp</t>
  </si>
  <si>
    <t>We would like to ask for your consent before you can commence the study:</t>
  </si>
  <si>
    <t>Are you currently studying?</t>
  </si>
  <si>
    <t>Do you ever listen to music while studying?</t>
  </si>
  <si>
    <t>#1 Song that enhances your focus</t>
  </si>
  <si>
    <t>#2 Song that enhances your focus</t>
  </si>
  <si>
    <t>#3 Song that enhances your focus</t>
  </si>
  <si>
    <t>#1 Song that reduces your focus</t>
  </si>
  <si>
    <t>#2 Song that reduces your focus</t>
  </si>
  <si>
    <t>#3 Song that reduces your focus</t>
  </si>
  <si>
    <t>Extraverted, enthusiastic</t>
  </si>
  <si>
    <t>Critical, quarrelsome</t>
  </si>
  <si>
    <t>Dependable, self-disciplined</t>
  </si>
  <si>
    <t>Anxious, easily upset</t>
  </si>
  <si>
    <t>Open to new experiences, complex</t>
  </si>
  <si>
    <t>Reserved, quiet</t>
  </si>
  <si>
    <t>Sympathetic, warm</t>
  </si>
  <si>
    <t>Disorganized, careless</t>
  </si>
  <si>
    <t>Calm, emotionally stable</t>
  </si>
  <si>
    <t>Conventional, uncreative</t>
  </si>
  <si>
    <t>What is your age (in years)?</t>
  </si>
  <si>
    <t>What is your gender?</t>
  </si>
  <si>
    <t>What is your field of study?</t>
  </si>
  <si>
    <t>What is your nationality?</t>
  </si>
  <si>
    <t>I understand the text presented above, and I agree to participate in the research study.</t>
  </si>
  <si>
    <t>Yes</t>
  </si>
  <si>
    <t>Sometimes</t>
  </si>
  <si>
    <t>Female</t>
  </si>
  <si>
    <t>Media and information</t>
  </si>
  <si>
    <t xml:space="preserve">Croatian </t>
  </si>
  <si>
    <t>No</t>
  </si>
  <si>
    <t>Always</t>
  </si>
  <si>
    <t>Zelda music</t>
  </si>
  <si>
    <t xml:space="preserve">Bruno snorring </t>
  </si>
  <si>
    <t xml:space="preserve">Metallica </t>
  </si>
  <si>
    <t>Croatian national anthem</t>
  </si>
  <si>
    <t>When bruno opens his mouth</t>
  </si>
  <si>
    <t>When people eat near me while I’m studying</t>
  </si>
  <si>
    <t>I prefer to see myself as mustard</t>
  </si>
  <si>
    <t>Banana studies</t>
  </si>
  <si>
    <t>Croatian off course</t>
  </si>
  <si>
    <t>Rarely</t>
  </si>
  <si>
    <t>Male</t>
  </si>
  <si>
    <t xml:space="preserve">Economics </t>
  </si>
  <si>
    <t>Dutch</t>
  </si>
  <si>
    <t>Never</t>
  </si>
  <si>
    <t>https://youtu.be/WPni755-Krg</t>
  </si>
  <si>
    <t>-</t>
  </si>
  <si>
    <t xml:space="preserve">Mechanical engineering </t>
  </si>
  <si>
    <t>Often</t>
  </si>
  <si>
    <t>Data Science</t>
  </si>
  <si>
    <t>Economics &amp; Business</t>
  </si>
  <si>
    <t>Philosophy</t>
  </si>
  <si>
    <t>Engineering</t>
  </si>
  <si>
    <t xml:space="preserve">Get swifty </t>
  </si>
  <si>
    <t>Bobs and vegane</t>
  </si>
  <si>
    <t>Bollywood music in general</t>
  </si>
  <si>
    <t>International relations</t>
  </si>
  <si>
    <t xml:space="preserve">Communication </t>
  </si>
  <si>
    <t>Business Administration</t>
  </si>
  <si>
    <t>Graphic Design</t>
  </si>
  <si>
    <t xml:space="preserve">Philosophy/sociology/politics </t>
  </si>
  <si>
    <t xml:space="preserve">Dutch </t>
  </si>
  <si>
    <t>Creative Business</t>
  </si>
  <si>
    <t>(you ain't much if you ain't) Dutch</t>
  </si>
  <si>
    <t>Betascience</t>
  </si>
  <si>
    <t xml:space="preserve">Pedagogics </t>
  </si>
  <si>
    <t>Law</t>
  </si>
  <si>
    <t>Communication</t>
  </si>
  <si>
    <t>Romanian</t>
  </si>
  <si>
    <t>Communication Science</t>
  </si>
  <si>
    <t>Indonesian</t>
  </si>
  <si>
    <t xml:space="preserve">Engineering </t>
  </si>
  <si>
    <t xml:space="preserve">Communications </t>
  </si>
  <si>
    <t>German</t>
  </si>
  <si>
    <t>Turkish</t>
  </si>
  <si>
    <t>International Studies</t>
  </si>
  <si>
    <t>Swiss</t>
  </si>
  <si>
    <t>Psychology</t>
  </si>
  <si>
    <t>Technic (Product Design)</t>
  </si>
  <si>
    <t xml:space="preserve">Trendwatching and concept creation </t>
  </si>
  <si>
    <t>Nederlands</t>
  </si>
  <si>
    <t>Chinese</t>
  </si>
  <si>
    <t xml:space="preserve">Nothing particular </t>
  </si>
  <si>
    <t xml:space="preserve">Hardcore </t>
  </si>
  <si>
    <t xml:space="preserve">Dubstep </t>
  </si>
  <si>
    <t xml:space="preserve">International business and management </t>
  </si>
  <si>
    <t>HBO Hotel-event management</t>
  </si>
  <si>
    <t>Media and Information</t>
  </si>
  <si>
    <t>Spanish</t>
  </si>
  <si>
    <t>Business administration</t>
  </si>
  <si>
    <t>Politics and International relations</t>
  </si>
  <si>
    <t>British</t>
  </si>
  <si>
    <t>European</t>
  </si>
  <si>
    <t xml:space="preserve">Business </t>
  </si>
  <si>
    <t>Chilean</t>
  </si>
  <si>
    <t>Architecture</t>
  </si>
  <si>
    <t>Slovak</t>
  </si>
  <si>
    <t xml:space="preserve">Game Design </t>
  </si>
  <si>
    <t>Biomedical science</t>
  </si>
  <si>
    <t>Business Economics</t>
  </si>
  <si>
    <t>IT</t>
  </si>
  <si>
    <t>Chemistry</t>
  </si>
  <si>
    <t>clinical psychology</t>
  </si>
  <si>
    <t>dutch</t>
  </si>
  <si>
    <t>Media</t>
  </si>
  <si>
    <t>Design</t>
  </si>
  <si>
    <t>Prefer not to say</t>
  </si>
  <si>
    <t>Psych</t>
  </si>
  <si>
    <t>CZ</t>
  </si>
  <si>
    <t>Ondernemen &amp; Retail Management</t>
  </si>
  <si>
    <t>Objekt at dekmantel selectors (soundcloud)</t>
  </si>
  <si>
    <t xml:space="preserve">D.dan - switchblade (millimetric remix) </t>
  </si>
  <si>
    <t>Everything that is called pop music</t>
  </si>
  <si>
    <t>Singer songwriters</t>
  </si>
  <si>
    <t>European studies</t>
  </si>
  <si>
    <t>Economics</t>
  </si>
  <si>
    <t>Political Science</t>
  </si>
  <si>
    <t>Sociology</t>
  </si>
  <si>
    <t>History</t>
  </si>
  <si>
    <t>French</t>
  </si>
  <si>
    <t>Alles hardstyle/hardcore</t>
  </si>
  <si>
    <t>Facility</t>
  </si>
  <si>
    <t>High school student (will be studying psychology)</t>
  </si>
  <si>
    <t>6uAFJ75WDAoAPyCWJAtvks</t>
  </si>
  <si>
    <t>5VRI5mHFHJVRoXIYSHOqEz</t>
  </si>
  <si>
    <t>4qLRgQ6REpp7Mka0aWVSHu</t>
  </si>
  <si>
    <t>6aR0uAIvLKcnXUXVSmF9Wu</t>
  </si>
  <si>
    <t>Economics and Business</t>
  </si>
  <si>
    <t>3cfOd4CMv2snFaKAnMdnvK</t>
  </si>
  <si>
    <t>6zlMAsPgiG81sZzsYVFwL3</t>
  </si>
  <si>
    <t>32sBVB5HmrwJ6e9g0S2BRL</t>
  </si>
  <si>
    <t>2KH16WveTQWT6KOG9Rg6e2</t>
  </si>
  <si>
    <t>1PXm5MAk3Q5wyKYZCYuAjA</t>
  </si>
  <si>
    <t>1ZMiCix7XSAbfAJlEZWMCp</t>
  </si>
  <si>
    <t>0qprlw0jfsW4H9cG0FFE0Z</t>
  </si>
  <si>
    <t>3YYKrn3iGOAel605Znt3ai</t>
  </si>
  <si>
    <t>1VNvsvEsUpuUCbHpVop1vo</t>
  </si>
  <si>
    <t>1mEO3xiJqEWXYIdZalDzHR</t>
  </si>
  <si>
    <t>2qrULrw1WvePyMkPr41F09</t>
  </si>
  <si>
    <t>34mEgQ8lubKSiASCZwEHiX</t>
  </si>
  <si>
    <t>5zrZHMklhOXABpnBl0EMBN</t>
  </si>
  <si>
    <t>2rXh4A15kcTFzXlwdNRLkY</t>
  </si>
  <si>
    <t>658ysPC6WdtiRSQjiv2AJZ</t>
  </si>
  <si>
    <t>1SXZJBDJ0i0EB3WUy1tKgB</t>
  </si>
  <si>
    <t>4vyrDnOQW9O00yRamiZmdv</t>
  </si>
  <si>
    <t>7E99x7JIOJhb9i7HVPYB1b</t>
  </si>
  <si>
    <t>1kwnxJNVl7cwcU98RvMBaR</t>
  </si>
  <si>
    <t>6niE7nOFrS1i5BTpBtj6eL</t>
  </si>
  <si>
    <t>781V2Y5LPtcpgONEOadadE</t>
  </si>
  <si>
    <t>3t844ssjXzE9M3SDtUxTI4</t>
  </si>
  <si>
    <t>2W6FUo3dwOTAQiIPelga2Y</t>
  </si>
  <si>
    <t>4hk0Vr2zGzVcZgirfsvws9</t>
  </si>
  <si>
    <t>1k7YGaUBlpBWgrhGdVwg0e</t>
  </si>
  <si>
    <t>6Xs9eaQXZaKfPkEyETxNl6</t>
  </si>
  <si>
    <t>0VfcYOujgf9JDAgwlgu1qm</t>
  </si>
  <si>
    <t>09HY1durG6DXbP5lZyp1VZ</t>
  </si>
  <si>
    <t>5tpfQ7Q2sbwJV8YsHaQI9p</t>
  </si>
  <si>
    <t>1crSsvtU9wZB15dIQXV2QH</t>
  </si>
  <si>
    <t>2MZSXhq4XDJWu6coGoXX1V</t>
  </si>
  <si>
    <t>5j0OQU0YfNBVOxA1vCqLZp</t>
  </si>
  <si>
    <t>3weNRklVDqb4Rr5MhKBR3D</t>
  </si>
  <si>
    <t>2374M0fQpWi3dLnB54qaLX</t>
  </si>
  <si>
    <t>77UhFgNiaoodk3UwM40M7k</t>
  </si>
  <si>
    <t>1tNxprI7wf87blRuXUyEvC</t>
  </si>
  <si>
    <t>4whYKrpVKvvaucBF0vtPuQ</t>
  </si>
  <si>
    <t>6wDbNnzah0y2vBWcs8zJFs</t>
  </si>
  <si>
    <t>70YTBH8vOGJNMhy6186yFm</t>
  </si>
  <si>
    <t>21UkknmSYISvDaQbaMIOgq</t>
  </si>
  <si>
    <t>28XDE6yXI6Bp4U3nLSGqzp</t>
  </si>
  <si>
    <t>3qp1ushu4Ve2Vl5keFaUDM</t>
  </si>
  <si>
    <t>6ZFbXIJkuI1dVNWvzJzown</t>
  </si>
  <si>
    <t>5VBbrj45TD14B9CEylf7NP</t>
  </si>
  <si>
    <t>4jXl6VtkFFKIt3ycUQc5LT</t>
  </si>
  <si>
    <t>3Qa944OTMZkg8DHjET8JQv</t>
  </si>
  <si>
    <t>6GCIYIWUBSLontW6divqsw</t>
  </si>
  <si>
    <t>0dbqPssLj7KzNTH81tcsrZ</t>
  </si>
  <si>
    <t>01Q55Xv60Gr56abx5ad5vK</t>
  </si>
  <si>
    <t>5o4pgCR3JIeIbzwqBfjmtn</t>
  </si>
  <si>
    <t>3Yt0liwMgB3I0xv3FQBDzI</t>
  </si>
  <si>
    <t>3zBhihYUHBmGd2bcQIobrF</t>
  </si>
  <si>
    <t>5HQVUIKwCEXpe7JIHyY734</t>
  </si>
  <si>
    <t>0UtnpKaReKUg2GquaSxCyD</t>
  </si>
  <si>
    <t>57qb6LEFIMAyH0buPBsjBw</t>
  </si>
  <si>
    <t>6gDt7eZjJNIkzLj9jVEBZo</t>
  </si>
  <si>
    <t>6mKjU5DPhT33bbcuqZnlwR</t>
  </si>
  <si>
    <t>5Nl4rE9HzhR1hF3N3EbTru</t>
  </si>
  <si>
    <t>64I9byMYBlS1ARsC3vtpgW</t>
  </si>
  <si>
    <t>37A0JOrJ5WnmhIyGNnAhRN</t>
  </si>
  <si>
    <t>2XeZi7qwChzLOt32tsoPXV</t>
  </si>
  <si>
    <t>6c2cqBYBh1dyR92lvz3mhR</t>
  </si>
  <si>
    <t>14q1CWouLEjFT6zu5re8hR</t>
  </si>
  <si>
    <t>1ZczOoLuCyDO5dKUPndxf5</t>
  </si>
  <si>
    <t>2Kh6yVFV9aQ6n5hnXa62zG</t>
  </si>
  <si>
    <t>4qnVWFIKCC8m6Itm64ZRVu</t>
  </si>
  <si>
    <t>1aA1pV4vmArBw0cl4CSNdK</t>
  </si>
  <si>
    <t>49NiBykpqF9sqSXnXR9qV9</t>
  </si>
  <si>
    <t>6HYCOHzY2xR4W2dOokH3ed</t>
  </si>
  <si>
    <t>3MRQn2RYo2VLYMoStnLRxu</t>
  </si>
  <si>
    <t>2XtkXvXNsqpTBddG6W4dkA</t>
  </si>
  <si>
    <t>59e1cNQUM2FXkLpYsPlbmi</t>
  </si>
  <si>
    <t>6LPIJOGd47u874BQCdlFf8</t>
  </si>
  <si>
    <t>3Dy4REq8O09IlgiwuHQ3sk</t>
  </si>
  <si>
    <t>0bXpmJyHHYPk6QBFj25bYF</t>
  </si>
  <si>
    <t>6zeE5tKyr8Nu882DQhhSQI</t>
  </si>
  <si>
    <t>0ZY9kPt23t9OVMLyybvKCj</t>
  </si>
  <si>
    <t>0JVQDa8fsmRpwQNG38Eegn</t>
  </si>
  <si>
    <t>0Oqc0kKFsQ6MhFOLBNZIGX</t>
  </si>
  <si>
    <t>1kqc6U8hVYZhY0gFGQclCz</t>
  </si>
  <si>
    <t>7tDHMhO0bJpbkXzMyMIE0b</t>
  </si>
  <si>
    <t>6WNLtXp6sBFEzKG6qCXa8N</t>
  </si>
  <si>
    <t>7IOW37zJgduauyHWdihAnl</t>
  </si>
  <si>
    <t>3U4KuguRkeLuhsZAl24ik3</t>
  </si>
  <si>
    <t>5DI3euiLQ9NYCZKYW5oYZk</t>
  </si>
  <si>
    <t>25SJaCCPiosugnlY53VhRG</t>
  </si>
  <si>
    <t>5BqFpUSAVMnxebiKfEizeP</t>
  </si>
  <si>
    <t>2Yv2mHzr5AQavVdwQjEokV</t>
  </si>
  <si>
    <t>0uYiq008XEGyl5CvbP7P5W</t>
  </si>
  <si>
    <t>58e9wqAPOuYBp9fMTdhEI8</t>
  </si>
  <si>
    <t>3eHtVkc0qhvwr0EWzi0gra</t>
  </si>
  <si>
    <t>0V6imIPZVXJEtl2umdNILO</t>
  </si>
  <si>
    <t>4EEjMyQub6tgFVshlM9j1M</t>
  </si>
  <si>
    <t>40YcuQysJ0KlGQTeGUosTC</t>
  </si>
  <si>
    <t>27a1mYSG5tYg7dmEjWBcmL</t>
  </si>
  <si>
    <t>2TVVXlOqianxo3AbYe45mn</t>
  </si>
  <si>
    <t>5aySvulLpl2GoOdZP4JBZo</t>
  </si>
  <si>
    <t>7MUazB4rGIqFFIkjT95rCO</t>
  </si>
  <si>
    <t>5NM8v7DOexgrrxefEnKR2V</t>
  </si>
  <si>
    <t>4VOUXdkDN3USHfEtBjCUPS</t>
  </si>
  <si>
    <t>0OJLzinqjcLi8npIRoCvCz</t>
  </si>
  <si>
    <t>6L73Pb4dv5p9OOlY1ja32c</t>
  </si>
  <si>
    <t>73tOHXLo3XDQgdGo9leE5J</t>
  </si>
  <si>
    <t>3AN70xkC9i9fFBpKlukRhY</t>
  </si>
  <si>
    <t>1OwMGxSzgDCeJHvekBcEzY</t>
  </si>
  <si>
    <t>6ugrRFZUNIpLiqhLUgC7ix</t>
  </si>
  <si>
    <t>4AD2dterIUjNt1LFNI9Bvi</t>
  </si>
  <si>
    <t>2wy29RBixBECDOsXuBs7md</t>
  </si>
  <si>
    <t>5gtiF6aMCLMHMJsRXlSv5V</t>
  </si>
  <si>
    <t>2sW7CSAb02YOAF32uRXBbX</t>
  </si>
  <si>
    <t>76E28NSlJpO8Ee5qKuN85v</t>
  </si>
  <si>
    <t>4mqKn7ewOLvVTJvGMRB5cp</t>
  </si>
  <si>
    <t>2diCZXC0Cjyv4xqByCHkmK</t>
  </si>
  <si>
    <t>5NORWMFC27ywGSZxi8uquP</t>
  </si>
  <si>
    <t>3Tc6x9waprUmAwaOjEIWEa</t>
  </si>
  <si>
    <t>47eSFHsPDVJwssTTG62Af3</t>
  </si>
  <si>
    <t>0ud7ma9G6buYyqfaeGRG4Y</t>
  </si>
  <si>
    <t>0ZK8TGOsngrstVPsnrHbK1</t>
  </si>
  <si>
    <t>0IcSLT53eE07Jmok64Ppo3</t>
  </si>
  <si>
    <t>4L7jMAP8UcIe309yQmkdcO</t>
  </si>
  <si>
    <t>4iUW2jCsr1jofP9GQGuXPh</t>
  </si>
  <si>
    <t>28Zg3EXyibO3UEda2WirSV</t>
  </si>
  <si>
    <t>1f7m3aueLvkYG3xTEqDxkY</t>
  </si>
  <si>
    <t>4ztPah3U03EQ6SZUrSV27g</t>
  </si>
  <si>
    <t>5UgRkgakxbr7D3KlG9SPec</t>
  </si>
  <si>
    <t>5hTpBe8h35rJ67eAWHQsJx</t>
  </si>
  <si>
    <t>56fiFTRrSiHHH3gBeaTg2P</t>
  </si>
  <si>
    <t>7KXjTSCq5nL1LoYtL7XAwS</t>
  </si>
  <si>
    <t>3DNRdudZ2SstnDCVKFdXxG</t>
  </si>
  <si>
    <t>23fgrtC18SfRUmEo9EAewF</t>
  </si>
  <si>
    <t>0ntQJM78wzOLVeCUAW7Y45</t>
  </si>
  <si>
    <t>1B3t5xC2jzTgjDOwawchu8</t>
  </si>
  <si>
    <t>0rIAC4PXANcKmitJfoqmVm</t>
  </si>
  <si>
    <t>1W4qc7UnAuRmT93W8Ad1t1</t>
  </si>
  <si>
    <t>4OROzZUy6gOWN4UGQVaZMF</t>
  </si>
  <si>
    <t>7v1JbouuzwrFU5waJXR5cu</t>
  </si>
  <si>
    <t>1dbI31tdknCDHwJ9j6yGYB</t>
  </si>
  <si>
    <t>2tW2Kn1IGFFVfRVnQE2UaQ</t>
  </si>
  <si>
    <t>5DXKtoZLm31msT7tNGNHLG</t>
  </si>
  <si>
    <t>4cluDES4hQEUhmXj6TXkSo</t>
  </si>
  <si>
    <t>5r85fDCrfLxOy0wB51hQsk</t>
  </si>
  <si>
    <t>5JZpQuRIX8MTiKwuELjTlx</t>
  </si>
  <si>
    <t>0eoDMc7PxDVbjttkEBG53q</t>
  </si>
  <si>
    <t>60R2v9lheAu3lwZwAFxMZK</t>
  </si>
  <si>
    <t>77QDBf1zTvyegtTpAO5EpH</t>
  </si>
  <si>
    <t>2xYlyywNgefLCRDG8hlxZq</t>
  </si>
  <si>
    <t>5dmlMfZajWNbUskAg9CN3V</t>
  </si>
  <si>
    <t>1YxLxQ8QCGsrtSLuQzpSUz</t>
  </si>
  <si>
    <t>1jo3TwNGCXfNdB5uba3ZVv</t>
  </si>
  <si>
    <t>67F8t0wmSM11UQO4Up39QT</t>
  </si>
  <si>
    <t>0VjIjW4GlUZAMYd2vXMi3b</t>
  </si>
  <si>
    <t>4ZJDJWI0XD5IMF3NHzJdK7</t>
  </si>
  <si>
    <t>31M2p45Vue2z5k0JFEuwWt</t>
  </si>
  <si>
    <t>6kR2hDB1Yh3wvf9KeKon0U</t>
  </si>
  <si>
    <t>78qd8dvwea0Gosb6Fe6j3k</t>
  </si>
  <si>
    <t>6WrI0LAC5M1Rw2MnX2ZvEg</t>
  </si>
  <si>
    <t>1FHNctV68GUNLgXclG2DtR</t>
  </si>
  <si>
    <t>2FckOooJry2GvbPSScL72j</t>
  </si>
  <si>
    <t>7aQeWViSfRWSEwtJD86Eq0</t>
  </si>
  <si>
    <t>66kGihUqR3kRZLxtFBSobF</t>
  </si>
  <si>
    <t>6I9VzXrHxO9rA9A5euc8Ak</t>
  </si>
  <si>
    <t>7rmUSOrOLRBzI8Uq63qYcR</t>
  </si>
  <si>
    <t>2YarjDYjBJuH63dUIh9OWv</t>
  </si>
  <si>
    <t>7cUWMQReSU1JAb8IlzNZGB</t>
  </si>
  <si>
    <t>76I3PmbGZazzNlEwlp1y85</t>
  </si>
  <si>
    <t>5KawlOMHjWeUjQtnuRs22c</t>
  </si>
  <si>
    <t>6c1lzQQV2WHDbhz4F9SSxo</t>
  </si>
  <si>
    <t>0Qrjuh29T0SIJdjgcDuTK5</t>
  </si>
  <si>
    <t>7IAa7vUJ11STN7le8XaxsH</t>
  </si>
  <si>
    <t>6glklpxk7EtKIdxA3kYQS5</t>
  </si>
  <si>
    <t>2GbS8QZToLioxL8XMEwX3P</t>
  </si>
  <si>
    <t>6h5IlvRJ2ZNPloCOdzUmyW</t>
  </si>
  <si>
    <t>3gVhsZtseYtY1fMuyYq06F</t>
  </si>
  <si>
    <t>3HE3BeV0RHC9Bt77nxbliY</t>
  </si>
  <si>
    <t>3G6OaAMXziRjgBGPVSZuba</t>
  </si>
  <si>
    <t>5AebNkVaY2zcdNFCqPBIV7</t>
  </si>
  <si>
    <t>4Wjhj0WjkyECccfHVIgaTq</t>
  </si>
  <si>
    <t>6jEZLz3YpnEBRpVkv35AmP</t>
  </si>
  <si>
    <t>18eCvloVrLmYgm68mE3Jfp</t>
  </si>
  <si>
    <t>3z4CGd63tpUn9a6oQSG0CI</t>
  </si>
  <si>
    <t>4Vy2kx4whJpq6ymOMaalNH</t>
  </si>
  <si>
    <t>6dGnYIeXmHdcikdzNNDMm2</t>
  </si>
  <si>
    <t>3AzjcOeAmA57TIOr9zF1ZW</t>
  </si>
  <si>
    <t>2dCmGcEOQrMQhMMS8Vj7Ca</t>
  </si>
  <si>
    <t>7xcFTtcCiyRvqLLq8s61WF</t>
  </si>
  <si>
    <t>1pLuLSngbXW9ftvgeSge6E</t>
  </si>
  <si>
    <t>6gBFPUFcJLzWGx4lenP6h2</t>
  </si>
  <si>
    <t>0S8oIxAeasIVz9WaBrP4CX</t>
  </si>
  <si>
    <t>5eek2X5459T1HoYJk2CKXv</t>
  </si>
  <si>
    <t>1zbTIdIbLYlXjtOqlHALh4</t>
  </si>
  <si>
    <t>7sdqtgsO9zxvKdrrVDpaNu</t>
  </si>
  <si>
    <t>1yechgLn4utQQMgyFFRkGJ</t>
  </si>
  <si>
    <t>2093eVNfimjmNjU1gk1ES7</t>
  </si>
  <si>
    <t>0IVFcWjtU9ORO2L7Ij3qV8</t>
  </si>
  <si>
    <t>7oK9VyNzrYvRFo7nQEYkWN</t>
  </si>
  <si>
    <t>0qi4b1l0eT3jpzeNHeFXDT</t>
  </si>
  <si>
    <t>7K3RiFYzoLb4j2gtMgjLuE</t>
  </si>
  <si>
    <t>07Oz5StQ7GRoygNLaXs2pd</t>
  </si>
  <si>
    <t>0wbDgMuAoy7O7pL3a69uZx</t>
  </si>
  <si>
    <t>4kLLWz7srcuLKA7Et40PQR</t>
  </si>
  <si>
    <t>17i5jLpzndlQhbS4SrTd0B</t>
  </si>
  <si>
    <t>5DYD4zlGiFlkpLaf2Bk8Vl</t>
  </si>
  <si>
    <t>2Fxmhks0bxGSBdJ92vM42m</t>
  </si>
  <si>
    <t>0svl7cK07gK1ia5ainczU5</t>
  </si>
  <si>
    <t>4lRXyI3hHvc946KWYq31JX</t>
  </si>
  <si>
    <t>2vwlzO0Qp8kfEtzTsCXfyE</t>
  </si>
  <si>
    <t>70ludZZEUJy1aFVkPI0Kpi</t>
  </si>
  <si>
    <t>3eekarcy7kvN4yt5ZFzltW</t>
  </si>
  <si>
    <t>4bEcoz1OcfMgUbp2ft8ieQ</t>
  </si>
  <si>
    <t>2zYzyRzz6pRmhPzyfMEC8s</t>
  </si>
  <si>
    <t>3PfIrDoz19wz7qK7tYeu62</t>
  </si>
  <si>
    <t>5x9VIW2fS21JMswOt6AORI</t>
  </si>
  <si>
    <t>4xkOaSrkexMciUUogZKVTS</t>
  </si>
  <si>
    <t>5ZULALImTm80tzUbYQYM9d</t>
  </si>
  <si>
    <t>2b4SSorCTQ2VzmllaeWuuT</t>
  </si>
  <si>
    <t>4etm3zRpkZS5ttjk6YgXMA</t>
  </si>
  <si>
    <t>70nMgdn0StiYRaDqTGJeCO</t>
  </si>
  <si>
    <t xml:space="preserve">14EXZEog1hW97d6yz8ejih </t>
  </si>
  <si>
    <t>0avjVeujL8PYfm8tKKszLH</t>
  </si>
  <si>
    <t>7MXVkk9YMctZqd1Srtv4MB</t>
  </si>
  <si>
    <t>7zLGHdfJ3JRPxvc96mEPEi</t>
  </si>
  <si>
    <t>1TlPZbhGxYXKz9vXlEWPOz</t>
  </si>
  <si>
    <t>5dVXY5359o7XBmfoNCBMxg</t>
  </si>
  <si>
    <t>127QTOFJsJQp5LbJbu3A1y</t>
  </si>
  <si>
    <t>2SZy40PLDk3vFucXUGFCFA</t>
  </si>
  <si>
    <t>7jgbMT5d6XDOJwDRnvaGU4</t>
  </si>
  <si>
    <t>6ka9APuo3QU5E5bs9lhagW</t>
  </si>
  <si>
    <t>6habFhsOp2NvshLv26DqMb</t>
  </si>
  <si>
    <t>4u7EnebtmKWzUH433cf5Qv</t>
  </si>
  <si>
    <t>5kwpCFs04lJCF7jiYHA0cu</t>
  </si>
  <si>
    <t>0w5Bdu51Ka25Pf3hojsKHh</t>
  </si>
  <si>
    <t>01MXD4SH5HFdLIUSp1SL3H</t>
  </si>
  <si>
    <t>58q2HKrzhC3ozto2nDdN4z</t>
  </si>
  <si>
    <t>1G2CAJeP7rCwOZjlSJ0Zw3</t>
  </si>
  <si>
    <t>5Gs0s3TurKvXyiE8gkK52T</t>
  </si>
  <si>
    <t>6QxClzv7Im79RAlqHbQHqZ</t>
  </si>
  <si>
    <t>3ipzZgH1766XXRamVwk1Iw</t>
  </si>
  <si>
    <t>1Ojz92vyPK4fJ5K8RVnV5u</t>
  </si>
  <si>
    <t>54QFGiOthVqXeJtiXdlLYa</t>
  </si>
  <si>
    <t>0DvqAXyoA7zRB8wgH0DjRO</t>
  </si>
  <si>
    <t>7mf9chuUZHpfyysoNH3WY0</t>
  </si>
  <si>
    <t>5CROeAiD7ZRyNGuByBMnVY</t>
  </si>
  <si>
    <t>4IsHMzDbRE8q5Z4ALsQj3o</t>
  </si>
  <si>
    <t>51Grd1UAo6TNuhYrCfLHv5</t>
  </si>
  <si>
    <t>1p9bEDnLkCJfuR0ey55YGK</t>
  </si>
  <si>
    <t>2NeSirLM2VHQW4upn0nMfB</t>
  </si>
  <si>
    <t>0aWMVrwxPNYkKmFthzmpRi</t>
  </si>
  <si>
    <t>75ZDycp7yczZ6AP5FuKb6M</t>
  </si>
  <si>
    <t>6ghMipqqYbh7zmh5FfDtrZ</t>
  </si>
  <si>
    <t>3Tc57t9l2O8FwQZtQOvPXK</t>
  </si>
  <si>
    <t>0TlmAoVlWMGEQC27Rf2XYL</t>
  </si>
  <si>
    <t>5Ps6yt0FmXilnOeq1Djg9O</t>
  </si>
  <si>
    <t>4KyEeZwIuoFH0n68qvl35b</t>
  </si>
  <si>
    <t>2sqsNXfN0HtgDEgaHXiUTa</t>
  </si>
  <si>
    <t>39kdh6z0m3UNDfBqLLiXcz</t>
  </si>
  <si>
    <t>1DWZUa5Mzf2BwzpHtgbHPY</t>
  </si>
  <si>
    <t>03lm0budvLeN51ri2W0eRJ</t>
  </si>
  <si>
    <t>2sOOXgEGB7nhKO8mmc1GhI</t>
  </si>
  <si>
    <t>0Nc1rZEB2tZLgpxw5nkpEu</t>
  </si>
  <si>
    <t>74D5pms3OKB8xEem6KwLdY</t>
  </si>
  <si>
    <t>58wKAW4alMU8WDg7aql5Jl</t>
  </si>
  <si>
    <t>3ZCTVFBt2Brf31RLEnCkWJ</t>
  </si>
  <si>
    <t>7fD72waADOZymEpuQfbiDE</t>
  </si>
  <si>
    <t>02uUhbsPgXFvsALSXIo1uH</t>
  </si>
  <si>
    <t>1cpANF6zMBoFoxkoIjZHjv</t>
  </si>
  <si>
    <t>6Et50X8JCM7xDxACF28mv3</t>
  </si>
  <si>
    <t>3Vscyj04nAqJWDfmmIdXHP</t>
  </si>
  <si>
    <t>3za3hxbolwmy9AeUpWzuRE</t>
  </si>
  <si>
    <t>6vcd0sKmiioXQKbcZPr7gq</t>
  </si>
  <si>
    <t>0JORICZG7cvBoHVEUHiUK3</t>
  </si>
  <si>
    <t>4w5ggUnIrrO3WET8fx2ImS</t>
  </si>
  <si>
    <t>221axOYlAKOvjsN6uoStQv</t>
  </si>
  <si>
    <t>6z7Y23tSMqnHVDU51I3VjT</t>
  </si>
  <si>
    <t>7eJMfftS33KTjuF7lTsMCx</t>
  </si>
  <si>
    <t>0Hm8vke3rwzGKm5sBpY762</t>
  </si>
  <si>
    <t>6lDAKdlQF7m9PErzvZlGv2</t>
  </si>
  <si>
    <t>0sf12qNH5qcw8qpgymFOqD</t>
  </si>
  <si>
    <t>5E30LdtzQTGqRvNd7l6kG5</t>
  </si>
  <si>
    <t>2xnLBULgfS7IifhN40kRWZ</t>
  </si>
  <si>
    <t>05myyEiQlJqYU6BntoFwG0</t>
  </si>
  <si>
    <t>6URm2kt7SV1bXWTxNQtVYR</t>
  </si>
  <si>
    <t>1PdJvxvhuImI0dpuWoPwWe</t>
  </si>
  <si>
    <t>4Pz65vGuB61XxFcYiYqUg1</t>
  </si>
  <si>
    <t>5NGtFXVpXSvwunEIGeviY3</t>
  </si>
  <si>
    <t>2twATEJbAYhWAELHfKjrDQ</t>
  </si>
  <si>
    <t>1Kjer1JoWuJGNwGV6Pbgv1</t>
  </si>
  <si>
    <t>2DtYhXc64WvfyQfz1CbfYa</t>
  </si>
  <si>
    <t>6fyI2QGPzUiqRHnuYD7oOp</t>
  </si>
  <si>
    <t>5jSHEphh8r7VnQYwavSFPf</t>
  </si>
  <si>
    <t>0U0ldCRmgCqhVvD6ksG63j</t>
  </si>
  <si>
    <t>3CuxLNOhtfpAqsKQkjgBrR</t>
  </si>
  <si>
    <t>29yPOxTKgYdQqfiu321qBK</t>
  </si>
  <si>
    <t>2B7UWqNqKgPVGQQ6FXn2PP</t>
  </si>
  <si>
    <t>5a5FOSEEq8NKxS9umr8S0q</t>
  </si>
  <si>
    <t>5WhZTVKHE32TysmSwKqVGl</t>
  </si>
  <si>
    <t>2xkrujtSjZz7EKAYGbIIzH</t>
  </si>
  <si>
    <t>68OpE5s8lsKLldbYLu5Vek</t>
  </si>
  <si>
    <t>76OfzNtY3nG5hCnh5COSjt</t>
  </si>
  <si>
    <t>45sGyAtAxD6efaN0bJAFgh</t>
  </si>
  <si>
    <t>0k664IuFwVP557Gnx7RhIl</t>
  </si>
  <si>
    <t>7tXCV0UwFwBxqum6i25you</t>
  </si>
  <si>
    <t>1iVqb0ofDsEWkYotCej6eh</t>
  </si>
  <si>
    <t>3lYQM1tw5LAfwnfMMYWWIM</t>
  </si>
  <si>
    <t>33JcUj9qQDayKswunZP9ar</t>
  </si>
  <si>
    <t>3qqEFTIFcZuWJYBtshrxca</t>
  </si>
  <si>
    <t>4XrZCdiWlQw3a3WXsbMWU0</t>
  </si>
  <si>
    <t>1iotuNBoOcFJXLHPL3RDdC</t>
  </si>
  <si>
    <t>2DEZmgHKAvm41k4J3R2E9Y</t>
  </si>
  <si>
    <t>24Yi9hE78yPEbZ4kxyoXAI</t>
  </si>
  <si>
    <t>2yKqqZQOYhzAfmU0ye6tVQ</t>
  </si>
  <si>
    <t>0U6bQIAh6MCGo1xjbIIx2S</t>
  </si>
  <si>
    <t>0Odu228D0yGcFySGuxU4rY</t>
  </si>
  <si>
    <t>2GGMabyHXnJmjY6CXhhB2e</t>
  </si>
  <si>
    <t>4ylOLt7XCUxq4UTsh08uF4</t>
  </si>
  <si>
    <t>5ig7Zg3ULxQam70XgvYaJp</t>
  </si>
  <si>
    <t>0Gpq0lllEPZf98gVo9C4uS</t>
  </si>
  <si>
    <t>4Lh4lVFojznlPnJ73OLgEU</t>
  </si>
  <si>
    <t>7cxlRELP8fZSoJ2a8svMZg</t>
  </si>
  <si>
    <t>3J74BX8wb1xHHKa9LOWWIw</t>
  </si>
  <si>
    <t>5OhjkylPjKnmR7I2gnVNwz</t>
  </si>
  <si>
    <t>0Bo5fjMtTfCD8vHGebivqc</t>
  </si>
  <si>
    <t>0bTLGlCqwZXwJGWGE2Dywg</t>
  </si>
  <si>
    <t>1Je1IMUlBXcx1Fz0WE7oPT</t>
  </si>
  <si>
    <t>0svvvbTUgEy79F6Sxweyjo</t>
  </si>
  <si>
    <t>4wzZqzOKWhQkv9vTLHS4HP</t>
  </si>
  <si>
    <t>14msK75pk3pA33pzPVNtBF</t>
  </si>
  <si>
    <t>1BW2QdLe6RtJTMJDSYmg9w</t>
  </si>
  <si>
    <t>1tNJrcVe6gwLEiZCtprs1u</t>
  </si>
  <si>
    <t>58Y91bjvyMtnSu3nAnt6Gp</t>
  </si>
  <si>
    <t>5W8YXBz9MTIDyrpYaCg2Ky</t>
  </si>
  <si>
    <t>40A37QNnp1txwuKepY2cgN</t>
  </si>
  <si>
    <t>5rBRCcqh5j2fWvB4HTbuqp</t>
  </si>
  <si>
    <t>4HDCLYli2SUdkq9OjmvhSD</t>
  </si>
  <si>
    <t>7k4t7uLgtOxPwTpFmtJNTY</t>
  </si>
  <si>
    <t>11x1BI4T2OBW0LMEUUyXNI</t>
  </si>
  <si>
    <t>0bRXwKfigvpKZUurwqAlEh</t>
  </si>
  <si>
    <t>4urfoihLOuB5EBMt73HscI</t>
  </si>
  <si>
    <t>2fyIS6GXMgUcSv4oejx63f</t>
  </si>
  <si>
    <t>463PQggkmk5tTw8ug0ahOX</t>
  </si>
  <si>
    <t>3ziRihYWZ2PfBlW2LXQL3S</t>
  </si>
  <si>
    <t>5u85l53Y04W59OfzQUsQX6</t>
  </si>
  <si>
    <t>2SCghrpuF274tiblusAlxx</t>
  </si>
  <si>
    <t>7ueBDrMV5iVl4mFl5ddpmF</t>
  </si>
  <si>
    <t>5nm4isRiDiiUM4VhVK9jru</t>
  </si>
  <si>
    <t>7CUYHcu0RnbOnMz4RuN07w</t>
  </si>
  <si>
    <t>0t7iaAvWxIifiKxSoTCNK8</t>
  </si>
  <si>
    <t>6fM8nxYwUYzjOCJCp8Uy5F</t>
  </si>
  <si>
    <t>1vBeIXlzbAieGoDqInav5j</t>
  </si>
  <si>
    <t>4Htt3QaBWdLggq88rJI5MU</t>
  </si>
  <si>
    <t>3CLybBBBKDIlLTthBF1NUn</t>
  </si>
  <si>
    <t>7mPTNAEPnzCYwwjlyQLLRS</t>
  </si>
  <si>
    <t>2GMYlyYenip76bibud7UVV</t>
  </si>
  <si>
    <t>1G1Tqrn6G7VcWhZmr8r1fz</t>
  </si>
  <si>
    <t>38HkYfvnhHLLB5Yaj2VpZg</t>
  </si>
  <si>
    <t>5w9c2J52mkdntKOmRLeM2m</t>
  </si>
  <si>
    <t>2eLTkjdcbBCTew9qvn6hzz</t>
  </si>
  <si>
    <t>2Uk0aFqYCtecHL5MCq2we0</t>
  </si>
  <si>
    <t>0klZpFX0a84jdkqzPNrLQs</t>
  </si>
  <si>
    <t>1vvnYpYEMVB4aq9I6tHIEB</t>
  </si>
  <si>
    <t>4uziEsK1yiqdauKVDPsmVG</t>
  </si>
  <si>
    <t>4CMrdHWqic0usIZfTrKoI3</t>
  </si>
  <si>
    <t>3OLPjAr2kvsNinDvi8Mndl</t>
  </si>
  <si>
    <t>Field of study (alpha 0, beta 1, gamma 2)</t>
  </si>
  <si>
    <t>Extraversion</t>
  </si>
  <si>
    <t>Emotional Stability</t>
  </si>
  <si>
    <t>Openness to Experiences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</si>
  <si>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</si>
  <si>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</si>
  <si>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</si>
  <si>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</si>
  <si>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</si>
  <si>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</si>
  <si>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</si>
  <si>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</si>
  <si>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</si>
  <si>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</si>
  <si>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</si>
  <si>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type</t>
  </si>
  <si>
    <t>id</t>
  </si>
  <si>
    <t>uri</t>
  </si>
  <si>
    <t>track_href</t>
  </si>
  <si>
    <t>analysis_url</t>
  </si>
  <si>
    <t>duration_ms</t>
  </si>
  <si>
    <t>time_signature</t>
  </si>
  <si>
    <t>audio_features</t>
  </si>
  <si>
    <t>spotify:track:3cfOd4CMv2snFaKAnMdnvK</t>
  </si>
  <si>
    <t>https://api.spotify.com/v1/tracks/3cfOd4CMv2snFaKAnMdnvK</t>
  </si>
  <si>
    <t>https://api.spotify.com/v1/audio-analysis/3cfOd4CMv2snFaKAnMdnvK</t>
  </si>
  <si>
    <t>spotify:track:6zlMAsPgiG81sZzsYVFwL3</t>
  </si>
  <si>
    <t>https://api.spotify.com/v1/tracks/6zlMAsPgiG81sZzsYVFwL3</t>
  </si>
  <si>
    <t>https://api.spotify.com/v1/audio-analysis/6zlMAsPgiG81sZzsYVFwL3</t>
  </si>
  <si>
    <t>spotify:track:3ipzZgH1766XXRamVwk1Iw</t>
  </si>
  <si>
    <t>https://api.spotify.com/v1/tracks/3ipzZgH1766XXRamVwk1Iw</t>
  </si>
  <si>
    <t>https://api.spotify.com/v1/audio-analysis/3ipzZgH1766XXRamVwk1Iw</t>
  </si>
  <si>
    <t>spotify:track:1Ojz92vyPK4fJ5K8RVnV5u</t>
  </si>
  <si>
    <t>https://api.spotify.com/v1/tracks/1Ojz92vyPK4fJ5K8RVnV5u</t>
  </si>
  <si>
    <t>https://api.spotify.com/v1/audio-analysis/1Ojz92vyPK4fJ5K8RVnV5u</t>
  </si>
  <si>
    <t>spotify:track:2KH16WveTQWT6KOG9Rg6e2</t>
  </si>
  <si>
    <t>https://api.spotify.com/v1/tracks/2KH16WveTQWT6KOG9Rg6e2</t>
  </si>
  <si>
    <t>https://api.spotify.com/v1/audio-analysis/2KH16WveTQWT6KOG9Rg6e2</t>
  </si>
  <si>
    <t>spotify:track:1PXm5MAk3Q5wyKYZCYuAjA</t>
  </si>
  <si>
    <t>https://api.spotify.com/v1/tracks/1PXm5MAk3Q5wyKYZCYuAjA</t>
  </si>
  <si>
    <t>https://api.spotify.com/v1/audio-analysis/1PXm5MAk3Q5wyKYZCYuAjA</t>
  </si>
  <si>
    <t>spotify:track:1ZMiCix7XSAbfAJlEZWMCp</t>
  </si>
  <si>
    <t>https://api.spotify.com/v1/tracks/1ZMiCix7XSAbfAJlEZWMCp</t>
  </si>
  <si>
    <t>https://api.spotify.com/v1/audio-analysis/1ZMiCix7XSAbfAJlEZWMCp</t>
  </si>
  <si>
    <t>spotify:track:54QFGiOthVqXeJtiXdlLYa</t>
  </si>
  <si>
    <t>https://api.spotify.com/v1/tracks/54QFGiOthVqXeJtiXdlLYa</t>
  </si>
  <si>
    <t>https://api.spotify.com/v1/audio-analysis/54QFGiOthVqXeJtiXdlLYa</t>
  </si>
  <si>
    <t>spotify:track:0DvqAXyoA7zRB8wgH0DjRO</t>
  </si>
  <si>
    <t>https://api.spotify.com/v1/tracks/0DvqAXyoA7zRB8wgH0DjRO</t>
  </si>
  <si>
    <t>https://api.spotify.com/v1/audio-analysis/0DvqAXyoA7zRB8wgH0DjRO</t>
  </si>
  <si>
    <t>spotify:track:0qprlw0jfsW4H9cG0FFE0Z</t>
  </si>
  <si>
    <t>https://api.spotify.com/v1/tracks/0qprlw0jfsW4H9cG0FFE0Z</t>
  </si>
  <si>
    <t>https://api.spotify.com/v1/audio-analysis/0qprlw0jfsW4H9cG0FFE0Z</t>
  </si>
  <si>
    <t>spotify:track:3YYKrn3iGOAel605Znt3ai</t>
  </si>
  <si>
    <t>https://api.spotify.com/v1/tracks/3YYKrn3iGOAel605Znt3ai</t>
  </si>
  <si>
    <t>https://api.spotify.com/v1/audio-analysis/3YYKrn3iGOAel605Znt3ai</t>
  </si>
  <si>
    <t>spotify:track:5CROeAiD7ZRyNGuByBMnVY</t>
  </si>
  <si>
    <t>https://api.spotify.com/v1/tracks/5CROeAiD7ZRyNGuByBMnVY</t>
  </si>
  <si>
    <t>https://api.spotify.com/v1/audio-analysis/5CROeAiD7ZRyNGuByBMnVY</t>
  </si>
  <si>
    <t>spotify:track:4IsHMzDbRE8q5Z4ALsQj3o</t>
  </si>
  <si>
    <t>https://api.spotify.com/v1/tracks/4IsHMzDbRE8q5Z4ALsQj3o</t>
  </si>
  <si>
    <t>https://api.spotify.com/v1/audio-analysis/4IsHMzDbRE8q5Z4ALsQj3o</t>
  </si>
  <si>
    <t>spotify:track:51Grd1UAo6TNuhYrCfLHv5</t>
  </si>
  <si>
    <t>https://api.spotify.com/v1/tracks/51Grd1UAo6TNuhYrCfLHv5</t>
  </si>
  <si>
    <t>https://api.spotify.com/v1/audio-analysis/51Grd1UAo6TNuhYrCfLHv5</t>
  </si>
  <si>
    <t>spotify:track:1VNvsvEsUpuUCbHpVop1vo</t>
  </si>
  <si>
    <t>https://api.spotify.com/v1/tracks/1VNvsvEsUpuUCbHpVop1vo</t>
  </si>
  <si>
    <t>https://api.spotify.com/v1/audio-analysis/1VNvsvEsUpuUCbHpVop1vo</t>
  </si>
  <si>
    <t>spotify:track:1p9bEDnLkCJfuR0ey55YGK</t>
  </si>
  <si>
    <t>https://api.spotify.com/v1/tracks/1p9bEDnLkCJfuR0ey55YGK</t>
  </si>
  <si>
    <t>https://api.spotify.com/v1/audio-analysis/1p9bEDnLkCJfuR0ey55YGK</t>
  </si>
  <si>
    <t>spotify:track:2qrULrw1WvePyMkPr41F09</t>
  </si>
  <si>
    <t>https://api.spotify.com/v1/tracks/2qrULrw1WvePyMkPr41F09</t>
  </si>
  <si>
    <t>https://api.spotify.com/v1/audio-analysis/2qrULrw1WvePyMkPr41F09</t>
  </si>
  <si>
    <t>spotify:track:658ysPC6WdtiRSQjiv2AJZ</t>
  </si>
  <si>
    <t>https://api.spotify.com/v1/tracks/658ysPC6WdtiRSQjiv2AJZ</t>
  </si>
  <si>
    <t>https://api.spotify.com/v1/audio-analysis/658ysPC6WdtiRSQjiv2AJZ</t>
  </si>
  <si>
    <t>spotify:track:1SXZJBDJ0i0EB3WUy1tKgB</t>
  </si>
  <si>
    <t>https://api.spotify.com/v1/tracks/1SXZJBDJ0i0EB3WUy1tKgB</t>
  </si>
  <si>
    <t>https://api.spotify.com/v1/audio-analysis/1SXZJBDJ0i0EB3WUy1tKgB</t>
  </si>
  <si>
    <t>spotify:track:4vyrDnOQW9O00yRamiZmdv</t>
  </si>
  <si>
    <t>https://api.spotify.com/v1/tracks/4vyrDnOQW9O00yRamiZmdv</t>
  </si>
  <si>
    <t>https://api.spotify.com/v1/audio-analysis/4vyrDnOQW9O00yRamiZmdv</t>
  </si>
  <si>
    <t>spotify:track:7E99x7JIOJhb9i7HVPYB1b</t>
  </si>
  <si>
    <t>https://api.spotify.com/v1/tracks/7E99x7JIOJhb9i7HVPYB1b</t>
  </si>
  <si>
    <t>https://api.spotify.com/v1/audio-analysis/7E99x7JIOJhb9i7HVPYB1b</t>
  </si>
  <si>
    <t>spotify:track:1kwnxJNVl7cwcU98RvMBaR</t>
  </si>
  <si>
    <t>https://api.spotify.com/v1/tracks/1kwnxJNVl7cwcU98RvMBaR</t>
  </si>
  <si>
    <t>https://api.spotify.com/v1/audio-analysis/1kwnxJNVl7cwcU98RvMBaR</t>
  </si>
  <si>
    <t>spotify:track:75ZDycp7yczZ6AP5FuKb6M</t>
  </si>
  <si>
    <t>https://api.spotify.com/v1/tracks/75ZDycp7yczZ6AP5FuKb6M</t>
  </si>
  <si>
    <t>https://api.spotify.com/v1/audio-analysis/75ZDycp7yczZ6AP5FuKb6M</t>
  </si>
  <si>
    <t>spotify:track:6niE7nOFrS1i5BTpBtj6eL</t>
  </si>
  <si>
    <t>https://api.spotify.com/v1/tracks/6niE7nOFrS1i5BTpBtj6eL</t>
  </si>
  <si>
    <t>https://api.spotify.com/v1/audio-analysis/6niE7nOFrS1i5BTpBtj6eL</t>
  </si>
  <si>
    <t>spotify:track:6ghMipqqYbh7zmh5FfDtrZ</t>
  </si>
  <si>
    <t>https://api.spotify.com/v1/tracks/6ghMipqqYbh7zmh5FfDtrZ</t>
  </si>
  <si>
    <t>https://api.spotify.com/v1/audio-analysis/6ghMipqqYbh7zmh5FfDtrZ</t>
  </si>
  <si>
    <t>spotify:track:3Tc57t9l2O8FwQZtQOvPXK</t>
  </si>
  <si>
    <t>https://api.spotify.com/v1/tracks/3Tc57t9l2O8FwQZtQOvPXK</t>
  </si>
  <si>
    <t>https://api.spotify.com/v1/audio-analysis/3Tc57t9l2O8FwQZtQOvPXK</t>
  </si>
  <si>
    <t>spotify:track:3t844ssjXzE9M3SDtUxTI4</t>
  </si>
  <si>
    <t>https://api.spotify.com/v1/tracks/3t844ssjXzE9M3SDtUxTI4</t>
  </si>
  <si>
    <t>https://api.spotify.com/v1/audio-analysis/3t844ssjXzE9M3SDtUxTI4</t>
  </si>
  <si>
    <t>spotify:track:6Xs9eaQXZaKfPkEyETxNl6</t>
  </si>
  <si>
    <t>https://api.spotify.com/v1/tracks/6Xs9eaQXZaKfPkEyETxNl6</t>
  </si>
  <si>
    <t>https://api.spotify.com/v1/audio-analysis/6Xs9eaQXZaKfPkEyETxNl6</t>
  </si>
  <si>
    <t>spotify:track:09HY1durG6DXbP5lZyp1VZ</t>
  </si>
  <si>
    <t>https://api.spotify.com/v1/tracks/09HY1durG6DXbP5lZyp1VZ</t>
  </si>
  <si>
    <t>https://api.spotify.com/v1/audio-analysis/09HY1durG6DXbP5lZyp1VZ</t>
  </si>
  <si>
    <t>spotify:track:5tpfQ7Q2sbwJV8YsHaQI9p</t>
  </si>
  <si>
    <t>https://api.spotify.com/v1/tracks/5tpfQ7Q2sbwJV8YsHaQI9p</t>
  </si>
  <si>
    <t>https://api.spotify.com/v1/audio-analysis/5tpfQ7Q2sbwJV8YsHaQI9p</t>
  </si>
  <si>
    <t>spotify:track:1crSsvtU9wZB15dIQXV2QH</t>
  </si>
  <si>
    <t>https://api.spotify.com/v1/tracks/1crSsvtU9wZB15dIQXV2QH</t>
  </si>
  <si>
    <t>https://api.spotify.com/v1/audio-analysis/1crSsvtU9wZB15dIQXV2QH</t>
  </si>
  <si>
    <t>spotify:track:2MZSXhq4XDJWu6coGoXX1V</t>
  </si>
  <si>
    <t>https://api.spotify.com/v1/tracks/2MZSXhq4XDJWu6coGoXX1V</t>
  </si>
  <si>
    <t>https://api.spotify.com/v1/audio-analysis/2MZSXhq4XDJWu6coGoXX1V</t>
  </si>
  <si>
    <t>spotify:track:17i5jLpzndlQhbS4SrTd0B</t>
  </si>
  <si>
    <t>https://api.spotify.com/v1/tracks/17i5jLpzndlQhbS4SrTd0B</t>
  </si>
  <si>
    <t>https://api.spotify.com/v1/audio-analysis/17i5jLpzndlQhbS4SrTd0B</t>
  </si>
  <si>
    <t>spotify:track:5j0OQU0YfNBVOxA1vCqLZp</t>
  </si>
  <si>
    <t>https://api.spotify.com/v1/tracks/5j0OQU0YfNBVOxA1vCqLZp</t>
  </si>
  <si>
    <t>https://api.spotify.com/v1/audio-analysis/5j0OQU0YfNBVOxA1vCqLZp</t>
  </si>
  <si>
    <t>spotify:track:77UhFgNiaoodk3UwM40M7k</t>
  </si>
  <si>
    <t>https://api.spotify.com/v1/tracks/77UhFgNiaoodk3UwM40M7k</t>
  </si>
  <si>
    <t>https://api.spotify.com/v1/audio-analysis/77UhFgNiaoodk3UwM40M7k</t>
  </si>
  <si>
    <t>spotify:track:1tNxprI7wf87blRuXUyEvC</t>
  </si>
  <si>
    <t>https://api.spotify.com/v1/tracks/1tNxprI7wf87blRuXUyEvC</t>
  </si>
  <si>
    <t>https://api.spotify.com/v1/audio-analysis/1tNxprI7wf87blRuXUyEvC</t>
  </si>
  <si>
    <t>spotify:track:4whYKrpVKvvaucBF0vtPuQ</t>
  </si>
  <si>
    <t>https://api.spotify.com/v1/tracks/4whYKrpVKvvaucBF0vtPuQ</t>
  </si>
  <si>
    <t>https://api.spotify.com/v1/audio-analysis/4whYKrpVKvvaucBF0vtPuQ</t>
  </si>
  <si>
    <t>spotify:track:4KyEeZwIuoFH0n68qvl35b</t>
  </si>
  <si>
    <t>https://api.spotify.com/v1/tracks/4KyEeZwIuoFH0n68qvl35b</t>
  </si>
  <si>
    <t>https://api.spotify.com/v1/audio-analysis/4KyEeZwIuoFH0n68qvl35b</t>
  </si>
  <si>
    <t>spotify:track:6wDbNnzah0y2vBWcs8zJFs</t>
  </si>
  <si>
    <t>https://api.spotify.com/v1/tracks/6wDbNnzah0y2vBWcs8zJFs</t>
  </si>
  <si>
    <t>https://api.spotify.com/v1/audio-analysis/6wDbNnzah0y2vBWcs8zJFs</t>
  </si>
  <si>
    <t>spotify:track:70YTBH8vOGJNMhy6186yFm</t>
  </si>
  <si>
    <t>https://api.spotify.com/v1/tracks/70YTBH8vOGJNMhy6186yFm</t>
  </si>
  <si>
    <t>https://api.spotify.com/v1/audio-analysis/70YTBH8vOGJNMhy6186yFm</t>
  </si>
  <si>
    <t>spotify:track:21UkknmSYISvDaQbaMIOgq</t>
  </si>
  <si>
    <t>https://api.spotify.com/v1/tracks/21UkknmSYISvDaQbaMIOgq</t>
  </si>
  <si>
    <t>https://api.spotify.com/v1/audio-analysis/21UkknmSYISvDaQbaMIOgq</t>
  </si>
  <si>
    <t>spotify:track:28XDE6yXI6Bp4U3nLSGqzp</t>
  </si>
  <si>
    <t>https://api.spotify.com/v1/tracks/28XDE6yXI6Bp4U3nLSGqzp</t>
  </si>
  <si>
    <t>https://api.spotify.com/v1/audio-analysis/28XDE6yXI6Bp4U3nLSGqzp</t>
  </si>
  <si>
    <t>spotify:track:3qp1ushu4Ve2Vl5keFaUDM</t>
  </si>
  <si>
    <t>https://api.spotify.com/v1/tracks/3qp1ushu4Ve2Vl5keFaUDM</t>
  </si>
  <si>
    <t>https://api.spotify.com/v1/audio-analysis/3qp1ushu4Ve2Vl5keFaUDM</t>
  </si>
  <si>
    <t>spotify:track:5VBbrj45TD14B9CEylf7NP</t>
  </si>
  <si>
    <t>https://api.spotify.com/v1/tracks/5VBbrj45TD14B9CEylf7NP</t>
  </si>
  <si>
    <t>https://api.spotify.com/v1/audio-analysis/5VBbrj45TD14B9CEylf7NP</t>
  </si>
  <si>
    <t>spotify:track:1DWZUa5Mzf2BwzpHtgbHPY</t>
  </si>
  <si>
    <t>https://api.spotify.com/v1/tracks/1DWZUa5Mzf2BwzpHtgbHPY</t>
  </si>
  <si>
    <t>https://api.spotify.com/v1/audio-analysis/1DWZUa5Mzf2BwzpHtgbHPY</t>
  </si>
  <si>
    <t>spotify:track:3Qa944OTMZkg8DHjET8JQv</t>
  </si>
  <si>
    <t>https://api.spotify.com/v1/tracks/3Qa944OTMZkg8DHjET8JQv</t>
  </si>
  <si>
    <t>https://api.spotify.com/v1/audio-analysis/3Qa944OTMZkg8DHjET8JQv</t>
  </si>
  <si>
    <t>spotify:track:6GCIYIWUBSLontW6divqsw</t>
  </si>
  <si>
    <t>https://api.spotify.com/v1/tracks/6GCIYIWUBSLontW6divqsw</t>
  </si>
  <si>
    <t>https://api.spotify.com/v1/audio-analysis/6GCIYIWUBSLontW6divqsw</t>
  </si>
  <si>
    <t>spotify:track:03lm0budvLeN51ri2W0eRJ</t>
  </si>
  <si>
    <t>https://api.spotify.com/v1/tracks/03lm0budvLeN51ri2W0eRJ</t>
  </si>
  <si>
    <t>https://api.spotify.com/v1/audio-analysis/03lm0budvLeN51ri2W0eRJ</t>
  </si>
  <si>
    <t>spotify:track:2sOOXgEGB7nhKO8mmc1GhI</t>
  </si>
  <si>
    <t>https://api.spotify.com/v1/tracks/2sOOXgEGB7nhKO8mmc1GhI</t>
  </si>
  <si>
    <t>https://api.spotify.com/v1/audio-analysis/2sOOXgEGB7nhKO8mmc1GhI</t>
  </si>
  <si>
    <t>spotify:track:0dbqPssLj7KzNTH81tcsrZ</t>
  </si>
  <si>
    <t>https://api.spotify.com/v1/tracks/0dbqPssLj7KzNTH81tcsrZ</t>
  </si>
  <si>
    <t>https://api.spotify.com/v1/audio-analysis/0dbqPssLj7KzNTH81tcsrZ</t>
  </si>
  <si>
    <t>spotify:track:01Q55Xv60Gr56abx5ad5vK</t>
  </si>
  <si>
    <t>https://api.spotify.com/v1/tracks/01Q55Xv60Gr56abx5ad5vK</t>
  </si>
  <si>
    <t>https://api.spotify.com/v1/audio-analysis/01Q55Xv60Gr56abx5ad5vK</t>
  </si>
  <si>
    <t>spotify:track:74D5pms3OKB8xEem6KwLdY</t>
  </si>
  <si>
    <t>https://api.spotify.com/v1/tracks/74D5pms3OKB8xEem6KwLdY</t>
  </si>
  <si>
    <t>https://api.spotify.com/v1/audio-analysis/74D5pms3OKB8xEem6KwLdY</t>
  </si>
  <si>
    <t>spotify:track:58wKAW4alMU8WDg7aql5Jl</t>
  </si>
  <si>
    <t>https://api.spotify.com/v1/tracks/58wKAW4alMU8WDg7aql5Jl</t>
  </si>
  <si>
    <t>https://api.spotify.com/v1/audio-analysis/58wKAW4alMU8WDg7aql5Jl</t>
  </si>
  <si>
    <t>spotify:track:3ZCTVFBt2Brf31RLEnCkWJ</t>
  </si>
  <si>
    <t>https://api.spotify.com/v1/tracks/3ZCTVFBt2Brf31RLEnCkWJ</t>
  </si>
  <si>
    <t>https://api.spotify.com/v1/audio-analysis/3ZCTVFBt2Brf31RLEnCkWJ</t>
  </si>
  <si>
    <t>spotify:track:5o4pgCR3JIeIbzwqBfjmtn</t>
  </si>
  <si>
    <t>https://api.spotify.com/v1/tracks/5o4pgCR3JIeIbzwqBfjmtn</t>
  </si>
  <si>
    <t>https://api.spotify.com/v1/audio-analysis/5o4pgCR3JIeIbzwqBfjmtn</t>
  </si>
  <si>
    <t>spotify:track:7fD72waADOZymEpuQfbiDE</t>
  </si>
  <si>
    <t>https://api.spotify.com/v1/tracks/7fD72waADOZymEpuQfbiDE</t>
  </si>
  <si>
    <t>https://api.spotify.com/v1/audio-analysis/7fD72waADOZymEpuQfbiDE</t>
  </si>
  <si>
    <t>spotify:track:3zBhihYUHBmGd2bcQIobrF</t>
  </si>
  <si>
    <t>https://api.spotify.com/v1/tracks/3zBhihYUHBmGd2bcQIobrF</t>
  </si>
  <si>
    <t>https://api.spotify.com/v1/audio-analysis/3zBhihYUHBmGd2bcQIobrF</t>
  </si>
  <si>
    <t>spotify:track:02uUhbsPgXFvsALSXIo1uH</t>
  </si>
  <si>
    <t>https://api.spotify.com/v1/tracks/02uUhbsPgXFvsALSXIo1uH</t>
  </si>
  <si>
    <t>https://api.spotify.com/v1/audio-analysis/02uUhbsPgXFvsALSXIo1uH</t>
  </si>
  <si>
    <t>spotify:track:57qb6LEFIMAyH0buPBsjBw</t>
  </si>
  <si>
    <t>https://api.spotify.com/v1/tracks/57qb6LEFIMAyH0buPBsjBw</t>
  </si>
  <si>
    <t>https://api.spotify.com/v1/audio-analysis/57qb6LEFIMAyH0buPBsjBw</t>
  </si>
  <si>
    <t>spotify:track:6gDt7eZjJNIkzLj9jVEBZo</t>
  </si>
  <si>
    <t>https://api.spotify.com/v1/tracks/6gDt7eZjJNIkzLj9jVEBZo</t>
  </si>
  <si>
    <t>https://api.spotify.com/v1/audio-analysis/6gDt7eZjJNIkzLj9jVEBZo</t>
  </si>
  <si>
    <t>spotify:track:6mKjU5DPhT33bbcuqZnlwR</t>
  </si>
  <si>
    <t>https://api.spotify.com/v1/tracks/6mKjU5DPhT33bbcuqZnlwR</t>
  </si>
  <si>
    <t>https://api.spotify.com/v1/audio-analysis/6mKjU5DPhT33bbcuqZnlwR</t>
  </si>
  <si>
    <t>spotify:track:1cpANF6zMBoFoxkoIjZHjv</t>
  </si>
  <si>
    <t>https://api.spotify.com/v1/tracks/1cpANF6zMBoFoxkoIjZHjv</t>
  </si>
  <si>
    <t>https://api.spotify.com/v1/audio-analysis/1cpANF6zMBoFoxkoIjZHjv</t>
  </si>
  <si>
    <t>spotify:track:5Nl4rE9HzhR1hF3N3EbTru</t>
  </si>
  <si>
    <t>https://api.spotify.com/v1/tracks/5Nl4rE9HzhR1hF3N3EbTru</t>
  </si>
  <si>
    <t>https://api.spotify.com/v1/audio-analysis/5Nl4rE9HzhR1hF3N3EbTru</t>
  </si>
  <si>
    <t>spotify:track:64I9byMYBlS1ARsC3vtpgW</t>
  </si>
  <si>
    <t>https://api.spotify.com/v1/tracks/64I9byMYBlS1ARsC3vtpgW</t>
  </si>
  <si>
    <t>https://api.spotify.com/v1/audio-analysis/64I9byMYBlS1ARsC3vtpgW</t>
  </si>
  <si>
    <t>spotify:track:37A0JOrJ5WnmhIyGNnAhRN</t>
  </si>
  <si>
    <t>https://api.spotify.com/v1/tracks/37A0JOrJ5WnmhIyGNnAhRN</t>
  </si>
  <si>
    <t>https://api.spotify.com/v1/audio-analysis/37A0JOrJ5WnmhIyGNnAhRN</t>
  </si>
  <si>
    <t>spotify:track:2XeZi7qwChzLOt32tsoPXV</t>
  </si>
  <si>
    <t>https://api.spotify.com/v1/tracks/2XeZi7qwChzLOt32tsoPXV</t>
  </si>
  <si>
    <t>https://api.spotify.com/v1/audio-analysis/2XeZi7qwChzLOt32tsoPXV</t>
  </si>
  <si>
    <t>spotify:track:6c2cqBYBh1dyR92lvz3mhR</t>
  </si>
  <si>
    <t>https://api.spotify.com/v1/tracks/6c2cqBYBh1dyR92lvz3mhR</t>
  </si>
  <si>
    <t>https://api.spotify.com/v1/audio-analysis/6c2cqBYBh1dyR92lvz3mhR</t>
  </si>
  <si>
    <t>spotify:track:3Vscyj04nAqJWDfmmIdXHP</t>
  </si>
  <si>
    <t>https://api.spotify.com/v1/tracks/3Vscyj04nAqJWDfmmIdXHP</t>
  </si>
  <si>
    <t>https://api.spotify.com/v1/audio-analysis/3Vscyj04nAqJWDfmmIdXHP</t>
  </si>
  <si>
    <t>spotify:track:3za3hxbolwmy9AeUpWzuRE</t>
  </si>
  <si>
    <t>https://api.spotify.com/v1/tracks/3za3hxbolwmy9AeUpWzuRE</t>
  </si>
  <si>
    <t>https://api.spotify.com/v1/audio-analysis/3za3hxbolwmy9AeUpWzuRE</t>
  </si>
  <si>
    <t>spotify:track:1ZczOoLuCyDO5dKUPndxf5</t>
  </si>
  <si>
    <t>https://api.spotify.com/v1/tracks/1ZczOoLuCyDO5dKUPndxf5</t>
  </si>
  <si>
    <t>https://api.spotify.com/v1/audio-analysis/1ZczOoLuCyDO5dKUPndxf5</t>
  </si>
  <si>
    <t>spotify:track:49NiBykpqF9sqSXnXR9qV9</t>
  </si>
  <si>
    <t>https://api.spotify.com/v1/tracks/49NiBykpqF9sqSXnXR9qV9</t>
  </si>
  <si>
    <t>https://api.spotify.com/v1/audio-analysis/49NiBykpqF9sqSXnXR9qV9</t>
  </si>
  <si>
    <t>spotify:track:6Et50X8JCM7xDxACF28mv3</t>
  </si>
  <si>
    <t>https://api.spotify.com/v1/tracks/6Et50X8JCM7xDxACF28mv3</t>
  </si>
  <si>
    <t>https://api.spotify.com/v1/audio-analysis/6Et50X8JCM7xDxACF28mv3</t>
  </si>
  <si>
    <t>spotify:track:3MRQn2RYo2VLYMoStnLRxu</t>
  </si>
  <si>
    <t>https://api.spotify.com/v1/tracks/3MRQn2RYo2VLYMoStnLRxu</t>
  </si>
  <si>
    <t>https://api.spotify.com/v1/audio-analysis/3MRQn2RYo2VLYMoStnLRxu</t>
  </si>
  <si>
    <t>spotify:track:2XtkXvXNsqpTBddG6W4dkA</t>
  </si>
  <si>
    <t>https://api.spotify.com/v1/tracks/2XtkXvXNsqpTBddG6W4dkA</t>
  </si>
  <si>
    <t>https://api.spotify.com/v1/audio-analysis/2XtkXvXNsqpTBddG6W4dkA</t>
  </si>
  <si>
    <t>spotify:track:59e1cNQUM2FXkLpYsPlbmi</t>
  </si>
  <si>
    <t>https://api.spotify.com/v1/tracks/59e1cNQUM2FXkLpYsPlbmi</t>
  </si>
  <si>
    <t>https://api.spotify.com/v1/audio-analysis/59e1cNQUM2FXkLpYsPlbmi</t>
  </si>
  <si>
    <t>spotify:track:6LPIJOGd47u874BQCdlFf8</t>
  </si>
  <si>
    <t>https://api.spotify.com/v1/tracks/6LPIJOGd47u874BQCdlFf8</t>
  </si>
  <si>
    <t>https://api.spotify.com/v1/audio-analysis/6LPIJOGd47u874BQCdlFf8</t>
  </si>
  <si>
    <t>spotify:track:221axOYlAKOvjsN6uoStQv</t>
  </si>
  <si>
    <t>https://api.spotify.com/v1/tracks/221axOYlAKOvjsN6uoStQv</t>
  </si>
  <si>
    <t>https://api.spotify.com/v1/audio-analysis/221axOYlAKOvjsN6uoStQv</t>
  </si>
  <si>
    <t>spotify:track:3Dy4REq8O09IlgiwuHQ3sk</t>
  </si>
  <si>
    <t>https://api.spotify.com/v1/tracks/3Dy4REq8O09IlgiwuHQ3sk</t>
  </si>
  <si>
    <t>https://api.spotify.com/v1/audio-analysis/3Dy4REq8O09IlgiwuHQ3sk</t>
  </si>
  <si>
    <t>spotify:track:0bXpmJyHHYPk6QBFj25bYF</t>
  </si>
  <si>
    <t>https://api.spotify.com/v1/tracks/0bXpmJyHHYPk6QBFj25bYF</t>
  </si>
  <si>
    <t>https://api.spotify.com/v1/audio-analysis/0bXpmJyHHYPk6QBFj25bYF</t>
  </si>
  <si>
    <t>spotify:track:6zeE5tKyr8Nu882DQhhSQI</t>
  </si>
  <si>
    <t>https://api.spotify.com/v1/tracks/6zeE5tKyr8Nu882DQhhSQI</t>
  </si>
  <si>
    <t>https://api.spotify.com/v1/audio-analysis/6zeE5tKyr8Nu882DQhhSQI</t>
  </si>
  <si>
    <t>spotify:track:6vcd0sKmiioXQKbcZPr7gq</t>
  </si>
  <si>
    <t>https://api.spotify.com/v1/tracks/6vcd0sKmiioXQKbcZPr7gq</t>
  </si>
  <si>
    <t>https://api.spotify.com/v1/audio-analysis/6vcd0sKmiioXQKbcZPr7gq</t>
  </si>
  <si>
    <t>spotify:track:0ZY9kPt23t9OVMLyybvKCj</t>
  </si>
  <si>
    <t>https://api.spotify.com/v1/tracks/0ZY9kPt23t9OVMLyybvKCj</t>
  </si>
  <si>
    <t>https://api.spotify.com/v1/audio-analysis/0ZY9kPt23t9OVMLyybvKCj</t>
  </si>
  <si>
    <t>spotify:track:0JVQDa8fsmRpwQNG38Eegn</t>
  </si>
  <si>
    <t>https://api.spotify.com/v1/tracks/0JVQDa8fsmRpwQNG38Eegn</t>
  </si>
  <si>
    <t>https://api.spotify.com/v1/audio-analysis/0JVQDa8fsmRpwQNG38Eegn</t>
  </si>
  <si>
    <t>spotify:track:6z7Y23tSMqnHVDU51I3VjT</t>
  </si>
  <si>
    <t>https://api.spotify.com/v1/tracks/6z7Y23tSMqnHVDU51I3VjT</t>
  </si>
  <si>
    <t>https://api.spotify.com/v1/audio-analysis/6z7Y23tSMqnHVDU51I3VjT</t>
  </si>
  <si>
    <t>spotify:track:0Oqc0kKFsQ6MhFOLBNZIGX</t>
  </si>
  <si>
    <t>https://api.spotify.com/v1/tracks/0Oqc0kKFsQ6MhFOLBNZIGX</t>
  </si>
  <si>
    <t>https://api.spotify.com/v1/audio-analysis/0Oqc0kKFsQ6MhFOLBNZIGX</t>
  </si>
  <si>
    <t>spotify:track:1kqc6U8hVYZhY0gFGQclCz</t>
  </si>
  <si>
    <t>https://api.spotify.com/v1/tracks/1kqc6U8hVYZhY0gFGQclCz</t>
  </si>
  <si>
    <t>https://api.spotify.com/v1/audio-analysis/1kqc6U8hVYZhY0gFGQclCz</t>
  </si>
  <si>
    <t>spotify:track:7tDHMhO0bJpbkXzMyMIE0b</t>
  </si>
  <si>
    <t>https://api.spotify.com/v1/tracks/7tDHMhO0bJpbkXzMyMIE0b</t>
  </si>
  <si>
    <t>https://api.spotify.com/v1/audio-analysis/7tDHMhO0bJpbkXzMyMIE0b</t>
  </si>
  <si>
    <t>spotify:track:6WNLtXp6sBFEzKG6qCXa8N</t>
  </si>
  <si>
    <t>https://api.spotify.com/v1/tracks/6WNLtXp6sBFEzKG6qCXa8N</t>
  </si>
  <si>
    <t>https://api.spotify.com/v1/audio-analysis/6WNLtXp6sBFEzKG6qCXa8N</t>
  </si>
  <si>
    <t>spotify:track:7IOW37zJgduauyHWdihAnl</t>
  </si>
  <si>
    <t>https://api.spotify.com/v1/tracks/7IOW37zJgduauyHWdihAnl</t>
  </si>
  <si>
    <t>https://api.spotify.com/v1/audio-analysis/7IOW37zJgduauyHWdihAnl</t>
  </si>
  <si>
    <t>spotify:track:3U4KuguRkeLuhsZAl24ik3</t>
  </si>
  <si>
    <t>https://api.spotify.com/v1/tracks/3U4KuguRkeLuhsZAl24ik3</t>
  </si>
  <si>
    <t>https://api.spotify.com/v1/audio-analysis/3U4KuguRkeLuhsZAl24ik3</t>
  </si>
  <si>
    <t>spotify:track:5DI3euiLQ9NYCZKYW5oYZk</t>
  </si>
  <si>
    <t>https://api.spotify.com/v1/tracks/5DI3euiLQ9NYCZKYW5oYZk</t>
  </si>
  <si>
    <t>https://api.spotify.com/v1/audio-analysis/5DI3euiLQ9NYCZKYW5oYZk</t>
  </si>
  <si>
    <t>spotify:track:25SJaCCPiosugnlY53VhRG</t>
  </si>
  <si>
    <t>https://api.spotify.com/v1/tracks/25SJaCCPiosugnlY53VhRG</t>
  </si>
  <si>
    <t>https://api.spotify.com/v1/audio-analysis/25SJaCCPiosugnlY53VhRG</t>
  </si>
  <si>
    <t>spotify:track:6lDAKdlQF7m9PErzvZlGv2</t>
  </si>
  <si>
    <t>https://api.spotify.com/v1/tracks/6lDAKdlQF7m9PErzvZlGv2</t>
  </si>
  <si>
    <t>https://api.spotify.com/v1/audio-analysis/6lDAKdlQF7m9PErzvZlGv2</t>
  </si>
  <si>
    <t>spotify:track:0sf12qNH5qcw8qpgymFOqD</t>
  </si>
  <si>
    <t>https://api.spotify.com/v1/tracks/0sf12qNH5qcw8qpgymFOqD</t>
  </si>
  <si>
    <t>https://api.spotify.com/v1/audio-analysis/0sf12qNH5qcw8qpgymFOqD</t>
  </si>
  <si>
    <t>spotify:track:2Yv2mHzr5AQavVdwQjEokV</t>
  </si>
  <si>
    <t>https://api.spotify.com/v1/tracks/2Yv2mHzr5AQavVdwQjEokV</t>
  </si>
  <si>
    <t>https://api.spotify.com/v1/audio-analysis/2Yv2mHzr5AQavVdwQjEokV</t>
  </si>
  <si>
    <t>spotify:track:5E30LdtzQTGqRvNd7l6kG5</t>
  </si>
  <si>
    <t>https://api.spotify.com/v1/tracks/5E30LdtzQTGqRvNd7l6kG5</t>
  </si>
  <si>
    <t>https://api.spotify.com/v1/audio-analysis/5E30LdtzQTGqRvNd7l6kG5</t>
  </si>
  <si>
    <t>spotify:track:0uYiq008XEGyl5CvbP7P5W</t>
  </si>
  <si>
    <t>https://api.spotify.com/v1/tracks/0uYiq008XEGyl5CvbP7P5W</t>
  </si>
  <si>
    <t>https://api.spotify.com/v1/audio-analysis/0uYiq008XEGyl5CvbP7P5W</t>
  </si>
  <si>
    <t>spotify:track:58e9wqAPOuYBp9fMTdhEI8</t>
  </si>
  <si>
    <t>https://api.spotify.com/v1/tracks/58e9wqAPOuYBp9fMTdhEI8</t>
  </si>
  <si>
    <t>https://api.spotify.com/v1/audio-analysis/58e9wqAPOuYBp9fMTdhEI8</t>
  </si>
  <si>
    <t>spotify:track:2xnLBULgfS7IifhN40kRWZ</t>
  </si>
  <si>
    <t>https://api.spotify.com/v1/tracks/2xnLBULgfS7IifhN40kRWZ</t>
  </si>
  <si>
    <t>https://api.spotify.com/v1/audio-analysis/2xnLBULgfS7IifhN40kRWZ</t>
  </si>
  <si>
    <t>spotify:track:05myyEiQlJqYU6BntoFwG0</t>
  </si>
  <si>
    <t>https://api.spotify.com/v1/tracks/05myyEiQlJqYU6BntoFwG0</t>
  </si>
  <si>
    <t>https://api.spotify.com/v1/audio-analysis/05myyEiQlJqYU6BntoFwG0</t>
  </si>
  <si>
    <t>spotify:track:6URm2kt7SV1bXWTxNQtVYR</t>
  </si>
  <si>
    <t>https://api.spotify.com/v1/tracks/6URm2kt7SV1bXWTxNQtVYR</t>
  </si>
  <si>
    <t>https://api.spotify.com/v1/audio-analysis/6URm2kt7SV1bXWTxNQtVYR</t>
  </si>
  <si>
    <t>spotify:track:3eHtVkc0qhvwr0EWzi0gra</t>
  </si>
  <si>
    <t>https://api.spotify.com/v1/tracks/3eHtVkc0qhvwr0EWzi0gra</t>
  </si>
  <si>
    <t>https://api.spotify.com/v1/audio-analysis/3eHtVkc0qhvwr0EWzi0gra</t>
  </si>
  <si>
    <t>spotify:track:1PdJvxvhuImI0dpuWoPwWe</t>
  </si>
  <si>
    <t>https://api.spotify.com/v1/tracks/1PdJvxvhuImI0dpuWoPwWe</t>
  </si>
  <si>
    <t>https://api.spotify.com/v1/audio-analysis/1PdJvxvhuImI0dpuWoPwWe</t>
  </si>
  <si>
    <t>spotify:track:4EEjMyQub6tgFVshlM9j1M</t>
  </si>
  <si>
    <t>https://api.spotify.com/v1/tracks/4EEjMyQub6tgFVshlM9j1M</t>
  </si>
  <si>
    <t>https://api.spotify.com/v1/audio-analysis/4EEjMyQub6tgFVshlM9j1M</t>
  </si>
  <si>
    <t>spotify:track:4Pz65vGuB61XxFcYiYqUg1</t>
  </si>
  <si>
    <t>https://api.spotify.com/v1/tracks/4Pz65vGuB61XxFcYiYqUg1</t>
  </si>
  <si>
    <t>https://api.spotify.com/v1/audio-analysis/4Pz65vGuB61XxFcYiYqUg1</t>
  </si>
  <si>
    <t>spotify:track:2TVVXlOqianxo3AbYe45mn</t>
  </si>
  <si>
    <t>https://api.spotify.com/v1/tracks/2TVVXlOqianxo3AbYe45mn</t>
  </si>
  <si>
    <t>https://api.spotify.com/v1/audio-analysis/2TVVXlOqianxo3AbYe45mn</t>
  </si>
  <si>
    <t>spotify:track:5aySvulLpl2GoOdZP4JBZo</t>
  </si>
  <si>
    <t>https://api.spotify.com/v1/tracks/5aySvulLpl2GoOdZP4JBZo</t>
  </si>
  <si>
    <t>https://api.spotify.com/v1/audio-analysis/5aySvulLpl2GoOdZP4JBZo</t>
  </si>
  <si>
    <t>spotify:track:7MUazB4rGIqFFIkjT95rCO</t>
  </si>
  <si>
    <t>https://api.spotify.com/v1/tracks/7MUazB4rGIqFFIkjT95rCO</t>
  </si>
  <si>
    <t>https://api.spotify.com/v1/audio-analysis/7MUazB4rGIqFFIkjT95rCO</t>
  </si>
  <si>
    <t>spotify:track:5NGtFXVpXSvwunEIGeviY3</t>
  </si>
  <si>
    <t>https://api.spotify.com/v1/tracks/5NGtFXVpXSvwunEIGeviY3</t>
  </si>
  <si>
    <t>https://api.spotify.com/v1/audio-analysis/5NGtFXVpXSvwunEIGeviY3</t>
  </si>
  <si>
    <t>spotify:track:5NM8v7DOexgrrxefEnKR2V</t>
  </si>
  <si>
    <t>https://api.spotify.com/v1/tracks/5NM8v7DOexgrrxefEnKR2V</t>
  </si>
  <si>
    <t>https://api.spotify.com/v1/audio-analysis/5NM8v7DOexgrrxefEnKR2V</t>
  </si>
  <si>
    <t>spotify:track:4VOUXdkDN3USHfEtBjCUPS</t>
  </si>
  <si>
    <t>https://api.spotify.com/v1/tracks/4VOUXdkDN3USHfEtBjCUPS</t>
  </si>
  <si>
    <t>https://api.spotify.com/v1/audio-analysis/4VOUXdkDN3USHfEtBjCUPS</t>
  </si>
  <si>
    <t>spotify:track:0OJLzinqjcLi8npIRoCvCz</t>
  </si>
  <si>
    <t>https://api.spotify.com/v1/tracks/0OJLzinqjcLi8npIRoCvCz</t>
  </si>
  <si>
    <t>https://api.spotify.com/v1/audio-analysis/0OJLzinqjcLi8npIRoCvCz</t>
  </si>
  <si>
    <t>spotify:track:6L73Pb4dv5p9OOlY1ja32c</t>
  </si>
  <si>
    <t>https://api.spotify.com/v1/tracks/6L73Pb4dv5p9OOlY1ja32c</t>
  </si>
  <si>
    <t>https://api.spotify.com/v1/audio-analysis/6L73Pb4dv5p9OOlY1ja32c</t>
  </si>
  <si>
    <t>spotify:track:73tOHXLo3XDQgdGo9leE5J</t>
  </si>
  <si>
    <t>https://api.spotify.com/v1/tracks/73tOHXLo3XDQgdGo9leE5J</t>
  </si>
  <si>
    <t>https://api.spotify.com/v1/audio-analysis/73tOHXLo3XDQgdGo9leE5J</t>
  </si>
  <si>
    <t>spotify:track:2twATEJbAYhWAELHfKjrDQ</t>
  </si>
  <si>
    <t>https://api.spotify.com/v1/tracks/2twATEJbAYhWAELHfKjrDQ</t>
  </si>
  <si>
    <t>https://api.spotify.com/v1/audio-analysis/2twATEJbAYhWAELHfKjrDQ</t>
  </si>
  <si>
    <t>spotify:track:1Kjer1JoWuJGNwGV6Pbgv1</t>
  </si>
  <si>
    <t>https://api.spotify.com/v1/tracks/1Kjer1JoWuJGNwGV6Pbgv1</t>
  </si>
  <si>
    <t>https://api.spotify.com/v1/audio-analysis/1Kjer1JoWuJGNwGV6Pbgv1</t>
  </si>
  <si>
    <t>spotify:track:3AN70xkC9i9fFBpKlukRhY</t>
  </si>
  <si>
    <t>https://api.spotify.com/v1/tracks/3AN70xkC9i9fFBpKlukRhY</t>
  </si>
  <si>
    <t>https://api.spotify.com/v1/audio-analysis/3AN70xkC9i9fFBpKlukRhY</t>
  </si>
  <si>
    <t>spotify:track:2wy29RBixBECDOsXuBs7md</t>
  </si>
  <si>
    <t>https://api.spotify.com/v1/tracks/2wy29RBixBECDOsXuBs7md</t>
  </si>
  <si>
    <t>https://api.spotify.com/v1/audio-analysis/2wy29RBixBECDOsXuBs7md</t>
  </si>
  <si>
    <t>spotify:track:2sW7CSAb02YOAF32uRXBbX</t>
  </si>
  <si>
    <t>https://api.spotify.com/v1/tracks/2sW7CSAb02YOAF32uRXBbX</t>
  </si>
  <si>
    <t>https://api.spotify.com/v1/audio-analysis/2sW7CSAb02YOAF32uRXBbX</t>
  </si>
  <si>
    <t>spotify:track:76E28NSlJpO8Ee5qKuN85v</t>
  </si>
  <si>
    <t>https://api.spotify.com/v1/tracks/76E28NSlJpO8Ee5qKuN85v</t>
  </si>
  <si>
    <t>https://api.spotify.com/v1/audio-analysis/76E28NSlJpO8Ee5qKuN85v</t>
  </si>
  <si>
    <t>spotify:track:4mqKn7ewOLvVTJvGMRB5cp</t>
  </si>
  <si>
    <t>https://api.spotify.com/v1/tracks/4mqKn7ewOLvVTJvGMRB5cp</t>
  </si>
  <si>
    <t>https://api.spotify.com/v1/audio-analysis/4mqKn7ewOLvVTJvGMRB5cp</t>
  </si>
  <si>
    <t>spotify:track:2diCZXC0Cjyv4xqByCHkmK</t>
  </si>
  <si>
    <t>https://api.spotify.com/v1/tracks/2diCZXC0Cjyv4xqByCHkmK</t>
  </si>
  <si>
    <t>https://api.spotify.com/v1/audio-analysis/2diCZXC0Cjyv4xqByCHkmK</t>
  </si>
  <si>
    <t>spotify:track:0U0ldCRmgCqhVvD6ksG63j</t>
  </si>
  <si>
    <t>https://api.spotify.com/v1/tracks/0U0ldCRmgCqhVvD6ksG63j</t>
  </si>
  <si>
    <t>https://api.spotify.com/v1/audio-analysis/0U0ldCRmgCqhVvD6ksG63j</t>
  </si>
  <si>
    <t>spotify:track:5NORWMFC27ywGSZxi8uquP</t>
  </si>
  <si>
    <t>https://api.spotify.com/v1/tracks/5NORWMFC27ywGSZxi8uquP</t>
  </si>
  <si>
    <t>https://api.spotify.com/v1/audio-analysis/5NORWMFC27ywGSZxi8uquP</t>
  </si>
  <si>
    <t>spotify:track:3Tc6x9waprUmAwaOjEIWEa</t>
  </si>
  <si>
    <t>https://api.spotify.com/v1/tracks/3Tc6x9waprUmAwaOjEIWEa</t>
  </si>
  <si>
    <t>https://api.spotify.com/v1/audio-analysis/3Tc6x9waprUmAwaOjEIWEa</t>
  </si>
  <si>
    <t>spotify:track:47eSFHsPDVJwssTTG62Af3</t>
  </si>
  <si>
    <t>https://api.spotify.com/v1/tracks/47eSFHsPDVJwssTTG62Af3</t>
  </si>
  <si>
    <t>https://api.spotify.com/v1/audio-analysis/47eSFHsPDVJwssTTG62Af3</t>
  </si>
  <si>
    <t>spotify:track:0ud7ma9G6buYyqfaeGRG4Y</t>
  </si>
  <si>
    <t>https://api.spotify.com/v1/tracks/0ud7ma9G6buYyqfaeGRG4Y</t>
  </si>
  <si>
    <t>https://api.spotify.com/v1/audio-analysis/0ud7ma9G6buYyqfaeGRG4Y</t>
  </si>
  <si>
    <t>spotify:track:0ZK8TGOsngrstVPsnrHbK1</t>
  </si>
  <si>
    <t>https://api.spotify.com/v1/tracks/0ZK8TGOsngrstVPsnrHbK1</t>
  </si>
  <si>
    <t>https://api.spotify.com/v1/audio-analysis/0ZK8TGOsngrstVPsnrHbK1</t>
  </si>
  <si>
    <t>spotify:track:3CuxLNOhtfpAqsKQkjgBrR</t>
  </si>
  <si>
    <t>https://api.spotify.com/v1/tracks/3CuxLNOhtfpAqsKQkjgBrR</t>
  </si>
  <si>
    <t>https://api.spotify.com/v1/audio-analysis/3CuxLNOhtfpAqsKQkjgBrR</t>
  </si>
  <si>
    <t>spotify:track:2DtYhXc64WvfyQfz1CbfYa</t>
  </si>
  <si>
    <t>https://api.spotify.com/v1/tracks/2DtYhXc64WvfyQfz1CbfYa</t>
  </si>
  <si>
    <t>https://api.spotify.com/v1/audio-analysis/2DtYhXc64WvfyQfz1CbfYa</t>
  </si>
  <si>
    <t>spotify:track:0IcSLT53eE07Jmok64Ppo3</t>
  </si>
  <si>
    <t>https://api.spotify.com/v1/tracks/0IcSLT53eE07Jmok64Ppo3</t>
  </si>
  <si>
    <t>https://api.spotify.com/v1/audio-analysis/0IcSLT53eE07Jmok64Ppo3</t>
  </si>
  <si>
    <t>spotify:track:4L7jMAP8UcIe309yQmkdcO</t>
  </si>
  <si>
    <t>https://api.spotify.com/v1/tracks/4L7jMAP8UcIe309yQmkdcO</t>
  </si>
  <si>
    <t>https://api.spotify.com/v1/audio-analysis/4L7jMAP8UcIe309yQmkdcO</t>
  </si>
  <si>
    <t>spotify:track:4iUW2jCsr1jofP9GQGuXPh</t>
  </si>
  <si>
    <t>https://api.spotify.com/v1/tracks/4iUW2jCsr1jofP9GQGuXPh</t>
  </si>
  <si>
    <t>https://api.spotify.com/v1/audio-analysis/4iUW2jCsr1jofP9GQGuXPh</t>
  </si>
  <si>
    <t>spotify:track:28Zg3EXyibO3UEda2WirSV</t>
  </si>
  <si>
    <t>https://api.spotify.com/v1/tracks/28Zg3EXyibO3UEda2WirSV</t>
  </si>
  <si>
    <t>https://api.spotify.com/v1/audio-analysis/28Zg3EXyibO3UEda2WirSV</t>
  </si>
  <si>
    <t>spotify:track:1f7m3aueLvkYG3xTEqDxkY</t>
  </si>
  <si>
    <t>https://api.spotify.com/v1/tracks/1f7m3aueLvkYG3xTEqDxkY</t>
  </si>
  <si>
    <t>https://api.spotify.com/v1/audio-analysis/1f7m3aueLvkYG3xTEqDxkY</t>
  </si>
  <si>
    <t>spotify:track:4ztPah3U03EQ6SZUrSV27g</t>
  </si>
  <si>
    <t>https://api.spotify.com/v1/tracks/4ztPah3U03EQ6SZUrSV27g</t>
  </si>
  <si>
    <t>https://api.spotify.com/v1/audio-analysis/4ztPah3U03EQ6SZUrSV27g</t>
  </si>
  <si>
    <t>spotify:track:34mEgQ8lubKSiASCZwEHiX</t>
  </si>
  <si>
    <t>https://api.spotify.com/v1/tracks/34mEgQ8lubKSiASCZwEHiX</t>
  </si>
  <si>
    <t>https://api.spotify.com/v1/audio-analysis/34mEgQ8lubKSiASCZwEHiX</t>
  </si>
  <si>
    <t>spotify:track:2NeSirLM2VHQW4upn0nMfB</t>
  </si>
  <si>
    <t>https://api.spotify.com/v1/tracks/2NeSirLM2VHQW4upn0nMfB</t>
  </si>
  <si>
    <t>https://api.spotify.com/v1/audio-analysis/2NeSirLM2VHQW4upn0nMfB</t>
  </si>
  <si>
    <t>spotify:track:0aWMVrwxPNYkKmFthzmpRi</t>
  </si>
  <si>
    <t>https://api.spotify.com/v1/tracks/0aWMVrwxPNYkKmFthzmpRi</t>
  </si>
  <si>
    <t>https://api.spotify.com/v1/audio-analysis/0aWMVrwxPNYkKmFthzmpRi</t>
  </si>
  <si>
    <t>spotify:track:2374M0fQpWi3dLnB54qaLX</t>
  </si>
  <si>
    <t>https://api.spotify.com/v1/tracks/2374M0fQpWi3dLnB54qaLX</t>
  </si>
  <si>
    <t>https://api.spotify.com/v1/audio-analysis/2374M0fQpWi3dLnB54qaLX</t>
  </si>
  <si>
    <t>spotify:track:5HQVUIKwCEXpe7JIHyY734</t>
  </si>
  <si>
    <t>https://api.spotify.com/v1/tracks/5HQVUIKwCEXpe7JIHyY734</t>
  </si>
  <si>
    <t>https://api.spotify.com/v1/audio-analysis/5HQVUIKwCEXpe7JIHyY734</t>
  </si>
  <si>
    <t>spotify:track:5UgRkgakxbr7D3KlG9SPec</t>
  </si>
  <si>
    <t>https://api.spotify.com/v1/tracks/5UgRkgakxbr7D3KlG9SPec</t>
  </si>
  <si>
    <t>https://api.spotify.com/v1/audio-analysis/5UgRkgakxbr7D3KlG9SPec</t>
  </si>
  <si>
    <t>spotify:track:5hTpBe8h35rJ67eAWHQsJx</t>
  </si>
  <si>
    <t>https://api.spotify.com/v1/tracks/5hTpBe8h35rJ67eAWHQsJx</t>
  </si>
  <si>
    <t>https://api.spotify.com/v1/audio-analysis/5hTpBe8h35rJ67eAWHQsJx</t>
  </si>
  <si>
    <t>spotify:track:56fiFTRrSiHHH3gBeaTg2P</t>
  </si>
  <si>
    <t>https://api.spotify.com/v1/tracks/56fiFTRrSiHHH3gBeaTg2P</t>
  </si>
  <si>
    <t>https://api.spotify.com/v1/audio-analysis/56fiFTRrSiHHH3gBeaTg2P</t>
  </si>
  <si>
    <t>spotify:track:29yPOxTKgYdQqfiu321qBK</t>
  </si>
  <si>
    <t>https://api.spotify.com/v1/tracks/29yPOxTKgYdQqfiu321qBK</t>
  </si>
  <si>
    <t>https://api.spotify.com/v1/audio-analysis/29yPOxTKgYdQqfiu321qBK</t>
  </si>
  <si>
    <t>spotify:track:2B7UWqNqKgPVGQQ6FXn2PP</t>
  </si>
  <si>
    <t>https://api.spotify.com/v1/tracks/2B7UWqNqKgPVGQQ6FXn2PP</t>
  </si>
  <si>
    <t>https://api.spotify.com/v1/audio-analysis/2B7UWqNqKgPVGQQ6FXn2PP</t>
  </si>
  <si>
    <t>spotify:track:5a5FOSEEq8NKxS9umr8S0q</t>
  </si>
  <si>
    <t>https://api.spotify.com/v1/tracks/5a5FOSEEq8NKxS9umr8S0q</t>
  </si>
  <si>
    <t>https://api.spotify.com/v1/audio-analysis/5a5FOSEEq8NKxS9umr8S0q</t>
  </si>
  <si>
    <t>spotify:track:5WhZTVKHE32TysmSwKqVGl</t>
  </si>
  <si>
    <t>https://api.spotify.com/v1/tracks/5WhZTVKHE32TysmSwKqVGl</t>
  </si>
  <si>
    <t>https://api.spotify.com/v1/audio-analysis/5WhZTVKHE32TysmSwKqVGl</t>
  </si>
  <si>
    <t>spotify:track:7KXjTSCq5nL1LoYtL7XAwS</t>
  </si>
  <si>
    <t>https://api.spotify.com/v1/tracks/7KXjTSCq5nL1LoYtL7XAwS</t>
  </si>
  <si>
    <t>https://api.spotify.com/v1/audio-analysis/7KXjTSCq5nL1LoYtL7XAwS</t>
  </si>
  <si>
    <t>spotify:track:3DNRdudZ2SstnDCVKFdXxG</t>
  </si>
  <si>
    <t>https://api.spotify.com/v1/tracks/3DNRdudZ2SstnDCVKFdXxG</t>
  </si>
  <si>
    <t>https://api.spotify.com/v1/audio-analysis/3DNRdudZ2SstnDCVKFdXxG</t>
  </si>
  <si>
    <t>spotify:track:23fgrtC18SfRUmEo9EAewF</t>
  </si>
  <si>
    <t>https://api.spotify.com/v1/tracks/23fgrtC18SfRUmEo9EAewF</t>
  </si>
  <si>
    <t>https://api.spotify.com/v1/audio-analysis/23fgrtC18SfRUmEo9EAewF</t>
  </si>
  <si>
    <t>spotify:track:2xkrujtSjZz7EKAYGbIIzH</t>
  </si>
  <si>
    <t>https://api.spotify.com/v1/tracks/2xkrujtSjZz7EKAYGbIIzH</t>
  </si>
  <si>
    <t>https://api.spotify.com/v1/audio-analysis/2xkrujtSjZz7EKAYGbIIzH</t>
  </si>
  <si>
    <t>spotify:track:68OpE5s8lsKLldbYLu5Vek</t>
  </si>
  <si>
    <t>https://api.spotify.com/v1/tracks/68OpE5s8lsKLldbYLu5Vek</t>
  </si>
  <si>
    <t>https://api.spotify.com/v1/audio-analysis/68OpE5s8lsKLldbYLu5Vek</t>
  </si>
  <si>
    <t>spotify:track:0ntQJM78wzOLVeCUAW7Y45</t>
  </si>
  <si>
    <t>https://api.spotify.com/v1/tracks/0ntQJM78wzOLVeCUAW7Y45</t>
  </si>
  <si>
    <t>https://api.spotify.com/v1/audio-analysis/0ntQJM78wzOLVeCUAW7Y45</t>
  </si>
  <si>
    <t>spotify:track:1B3t5xC2jzTgjDOwawchu8</t>
  </si>
  <si>
    <t>https://api.spotify.com/v1/tracks/1B3t5xC2jzTgjDOwawchu8</t>
  </si>
  <si>
    <t>https://api.spotify.com/v1/audio-analysis/1B3t5xC2jzTgjDOwawchu8</t>
  </si>
  <si>
    <t>spotify:track:76OfzNtY3nG5hCnh5COSjt</t>
  </si>
  <si>
    <t>https://api.spotify.com/v1/tracks/76OfzNtY3nG5hCnh5COSjt</t>
  </si>
  <si>
    <t>https://api.spotify.com/v1/audio-analysis/76OfzNtY3nG5hCnh5COSjt</t>
  </si>
  <si>
    <t>spotify:track:45sGyAtAxD6efaN0bJAFgh</t>
  </si>
  <si>
    <t>https://api.spotify.com/v1/tracks/45sGyAtAxD6efaN0bJAFgh</t>
  </si>
  <si>
    <t>https://api.spotify.com/v1/audio-analysis/45sGyAtAxD6efaN0bJAFgh</t>
  </si>
  <si>
    <t>spotify:track:0k664IuFwVP557Gnx7RhIl</t>
  </si>
  <si>
    <t>https://api.spotify.com/v1/tracks/0k664IuFwVP557Gnx7RhIl</t>
  </si>
  <si>
    <t>https://api.spotify.com/v1/audio-analysis/0k664IuFwVP557Gnx7RhIl</t>
  </si>
  <si>
    <t>spotify:track:7tXCV0UwFwBxqum6i25you</t>
  </si>
  <si>
    <t>https://api.spotify.com/v1/tracks/7tXCV0UwFwBxqum6i25you</t>
  </si>
  <si>
    <t>https://api.spotify.com/v1/audio-analysis/7tXCV0UwFwBxqum6i25you</t>
  </si>
  <si>
    <t>spotify:track:0rIAC4PXANcKmitJfoqmVm</t>
  </si>
  <si>
    <t>https://api.spotify.com/v1/tracks/0rIAC4PXANcKmitJfoqmVm</t>
  </si>
  <si>
    <t>https://api.spotify.com/v1/audio-analysis/0rIAC4PXANcKmitJfoqmVm</t>
  </si>
  <si>
    <t>spotify:track:1iVqb0ofDsEWkYotCej6eh</t>
  </si>
  <si>
    <t>https://api.spotify.com/v1/tracks/1iVqb0ofDsEWkYotCej6eh</t>
  </si>
  <si>
    <t>https://api.spotify.com/v1/audio-analysis/1iVqb0ofDsEWkYotCej6eh</t>
  </si>
  <si>
    <t>spotify:track:3lYQM1tw5LAfwnfMMYWWIM</t>
  </si>
  <si>
    <t>https://api.spotify.com/v1/tracks/3lYQM1tw5LAfwnfMMYWWIM</t>
  </si>
  <si>
    <t>https://api.spotify.com/v1/audio-analysis/3lYQM1tw5LAfwnfMMYWWIM</t>
  </si>
  <si>
    <t>spotify:track:1W4qc7UnAuRmT93W8Ad1t1</t>
  </si>
  <si>
    <t>https://api.spotify.com/v1/tracks/1W4qc7UnAuRmT93W8Ad1t1</t>
  </si>
  <si>
    <t>https://api.spotify.com/v1/audio-analysis/1W4qc7UnAuRmT93W8Ad1t1</t>
  </si>
  <si>
    <t>spotify:track:1dbI31tdknCDHwJ9j6yGYB</t>
  </si>
  <si>
    <t>https://api.spotify.com/v1/tracks/1dbI31tdknCDHwJ9j6yGYB</t>
  </si>
  <si>
    <t>https://api.spotify.com/v1/audio-analysis/1dbI31tdknCDHwJ9j6yGYB</t>
  </si>
  <si>
    <t>spotify:track:2tW2Kn1IGFFVfRVnQE2UaQ</t>
  </si>
  <si>
    <t>https://api.spotify.com/v1/tracks/2tW2Kn1IGFFVfRVnQE2UaQ</t>
  </si>
  <si>
    <t>https://api.spotify.com/v1/audio-analysis/2tW2Kn1IGFFVfRVnQE2UaQ</t>
  </si>
  <si>
    <t>spotify:track:7v1JbouuzwrFU5waJXR5cu</t>
  </si>
  <si>
    <t>https://api.spotify.com/v1/tracks/7v1JbouuzwrFU5waJXR5cu</t>
  </si>
  <si>
    <t>https://api.spotify.com/v1/audio-analysis/7v1JbouuzwrFU5waJXR5cu</t>
  </si>
  <si>
    <t>spotify:track:33JcUj9qQDayKswunZP9ar</t>
  </si>
  <si>
    <t>https://api.spotify.com/v1/tracks/33JcUj9qQDayKswunZP9ar</t>
  </si>
  <si>
    <t>https://api.spotify.com/v1/audio-analysis/33JcUj9qQDayKswunZP9ar</t>
  </si>
  <si>
    <t>spotify:track:4cluDES4hQEUhmXj6TXkSo</t>
  </si>
  <si>
    <t>https://api.spotify.com/v1/tracks/4cluDES4hQEUhmXj6TXkSo</t>
  </si>
  <si>
    <t>https://api.spotify.com/v1/audio-analysis/4cluDES4hQEUhmXj6TXkSo</t>
  </si>
  <si>
    <t>spotify:track:5r85fDCrfLxOy0wB51hQsk</t>
  </si>
  <si>
    <t>https://api.spotify.com/v1/tracks/5r85fDCrfLxOy0wB51hQsk</t>
  </si>
  <si>
    <t>https://api.spotify.com/v1/audio-analysis/5r85fDCrfLxOy0wB51hQsk</t>
  </si>
  <si>
    <t>spotify:track:5JZpQuRIX8MTiKwuELjTlx</t>
  </si>
  <si>
    <t>https://api.spotify.com/v1/tracks/5JZpQuRIX8MTiKwuELjTlx</t>
  </si>
  <si>
    <t>https://api.spotify.com/v1/audio-analysis/5JZpQuRIX8MTiKwuELjTlx</t>
  </si>
  <si>
    <t>spotify:track:0eoDMc7PxDVbjttkEBG53q</t>
  </si>
  <si>
    <t>https://api.spotify.com/v1/tracks/0eoDMc7PxDVbjttkEBG53q</t>
  </si>
  <si>
    <t>https://api.spotify.com/v1/audio-analysis/0eoDMc7PxDVbjttkEBG53q</t>
  </si>
  <si>
    <t>spotify:track:3qqEFTIFcZuWJYBtshrxca</t>
  </si>
  <si>
    <t>https://api.spotify.com/v1/tracks/3qqEFTIFcZuWJYBtshrxca</t>
  </si>
  <si>
    <t>https://api.spotify.com/v1/audio-analysis/3qqEFTIFcZuWJYBtshrxca</t>
  </si>
  <si>
    <t>spotify:track:4XrZCdiWlQw3a3WXsbMWU0</t>
  </si>
  <si>
    <t>https://api.spotify.com/v1/tracks/4XrZCdiWlQw3a3WXsbMWU0</t>
  </si>
  <si>
    <t>https://api.spotify.com/v1/audio-analysis/4XrZCdiWlQw3a3WXsbMWU0</t>
  </si>
  <si>
    <t>spotify:track:1iotuNBoOcFJXLHPL3RDdC</t>
  </si>
  <si>
    <t>https://api.spotify.com/v1/tracks/1iotuNBoOcFJXLHPL3RDdC</t>
  </si>
  <si>
    <t>https://api.spotify.com/v1/audio-analysis/1iotuNBoOcFJXLHPL3RDdC</t>
  </si>
  <si>
    <t>spotify:track:2DEZmgHKAvm41k4J3R2E9Y</t>
  </si>
  <si>
    <t>https://api.spotify.com/v1/tracks/2DEZmgHKAvm41k4J3R2E9Y</t>
  </si>
  <si>
    <t>https://api.spotify.com/v1/audio-analysis/2DEZmgHKAvm41k4J3R2E9Y</t>
  </si>
  <si>
    <t>spotify:track:77QDBf1zTvyegtTpAO5EpH</t>
  </si>
  <si>
    <t>https://api.spotify.com/v1/tracks/77QDBf1zTvyegtTpAO5EpH</t>
  </si>
  <si>
    <t>https://api.spotify.com/v1/audio-analysis/77QDBf1zTvyegtTpAO5EpH</t>
  </si>
  <si>
    <t>spotify:track:2xYlyywNgefLCRDG8hlxZq</t>
  </si>
  <si>
    <t>https://api.spotify.com/v1/tracks/2xYlyywNgefLCRDG8hlxZq</t>
  </si>
  <si>
    <t>https://api.spotify.com/v1/audio-analysis/2xYlyywNgefLCRDG8hlxZq</t>
  </si>
  <si>
    <t>spotify:track:1jo3TwNGCXfNdB5uba3ZVv</t>
  </si>
  <si>
    <t>https://api.spotify.com/v1/tracks/1jo3TwNGCXfNdB5uba3ZVv</t>
  </si>
  <si>
    <t>https://api.spotify.com/v1/audio-analysis/1jo3TwNGCXfNdB5uba3ZVv</t>
  </si>
  <si>
    <t>spotify:track:60R2v9lheAu3lwZwAFxMZK</t>
  </si>
  <si>
    <t>https://api.spotify.com/v1/tracks/60R2v9lheAu3lwZwAFxMZK</t>
  </si>
  <si>
    <t>https://api.spotify.com/v1/audio-analysis/60R2v9lheAu3lwZwAFxMZK</t>
  </si>
  <si>
    <t>spotify:track:0VjIjW4GlUZAMYd2vXMi3b</t>
  </si>
  <si>
    <t>https://api.spotify.com/v1/tracks/0VjIjW4GlUZAMYd2vXMi3b</t>
  </si>
  <si>
    <t>https://api.spotify.com/v1/audio-analysis/0VjIjW4GlUZAMYd2vXMi3b</t>
  </si>
  <si>
    <t>spotify:track:4ZJDJWI0XD5IMF3NHzJdK7</t>
  </si>
  <si>
    <t>https://api.spotify.com/v1/tracks/4ZJDJWI0XD5IMF3NHzJdK7</t>
  </si>
  <si>
    <t>https://api.spotify.com/v1/audio-analysis/4ZJDJWI0XD5IMF3NHzJdK7</t>
  </si>
  <si>
    <t>spotify:track:0Odu228D0yGcFySGuxU4rY</t>
  </si>
  <si>
    <t>https://api.spotify.com/v1/tracks/0Odu228D0yGcFySGuxU4rY</t>
  </si>
  <si>
    <t>https://api.spotify.com/v1/audio-analysis/0Odu228D0yGcFySGuxU4rY</t>
  </si>
  <si>
    <t>spotify:track:24Yi9hE78yPEbZ4kxyoXAI</t>
  </si>
  <si>
    <t>https://api.spotify.com/v1/tracks/24Yi9hE78yPEbZ4kxyoXAI</t>
  </si>
  <si>
    <t>https://api.spotify.com/v1/audio-analysis/24Yi9hE78yPEbZ4kxyoXAI</t>
  </si>
  <si>
    <t>spotify:track:5dmlMfZajWNbUskAg9CN3V</t>
  </si>
  <si>
    <t>https://api.spotify.com/v1/tracks/5dmlMfZajWNbUskAg9CN3V</t>
  </si>
  <si>
    <t>https://api.spotify.com/v1/audio-analysis/5dmlMfZajWNbUskAg9CN3V</t>
  </si>
  <si>
    <t>spotify:track:2yKqqZQOYhzAfmU0ye6tVQ</t>
  </si>
  <si>
    <t>https://api.spotify.com/v1/tracks/2yKqqZQOYhzAfmU0ye6tVQ</t>
  </si>
  <si>
    <t>https://api.spotify.com/v1/audio-analysis/2yKqqZQOYhzAfmU0ye6tVQ</t>
  </si>
  <si>
    <t>spotify:track:1YxLxQ8QCGsrtSLuQzpSUz</t>
  </si>
  <si>
    <t>https://api.spotify.com/v1/tracks/1YxLxQ8QCGsrtSLuQzpSUz</t>
  </si>
  <si>
    <t>https://api.spotify.com/v1/audio-analysis/1YxLxQ8QCGsrtSLuQzpSUz</t>
  </si>
  <si>
    <t>spotify:track:31M2p45Vue2z5k0JFEuwWt</t>
  </si>
  <si>
    <t>https://api.spotify.com/v1/tracks/31M2p45Vue2z5k0JFEuwWt</t>
  </si>
  <si>
    <t>https://api.spotify.com/v1/audio-analysis/31M2p45Vue2z5k0JFEuwWt</t>
  </si>
  <si>
    <t>spotify:track:67F8t0wmSM11UQO4Up39QT</t>
  </si>
  <si>
    <t>https://api.spotify.com/v1/tracks/67F8t0wmSM11UQO4Up39QT</t>
  </si>
  <si>
    <t>https://api.spotify.com/v1/audio-analysis/67F8t0wmSM11UQO4Up39QT</t>
  </si>
  <si>
    <t>spotify:track:0U6bQIAh6MCGo1xjbIIx2S</t>
  </si>
  <si>
    <t>https://api.spotify.com/v1/tracks/0U6bQIAh6MCGo1xjbIIx2S</t>
  </si>
  <si>
    <t>https://api.spotify.com/v1/audio-analysis/0U6bQIAh6MCGo1xjbIIx2S</t>
  </si>
  <si>
    <t>spotify:track:2GGMabyHXnJmjY6CXhhB2e</t>
  </si>
  <si>
    <t>https://api.spotify.com/v1/tracks/2GGMabyHXnJmjY6CXhhB2e</t>
  </si>
  <si>
    <t>https://api.spotify.com/v1/audio-analysis/2GGMabyHXnJmjY6CXhhB2e</t>
  </si>
  <si>
    <t>spotify:track:6kR2hDB1Yh3wvf9KeKon0U</t>
  </si>
  <si>
    <t>https://api.spotify.com/v1/tracks/6kR2hDB1Yh3wvf9KeKon0U</t>
  </si>
  <si>
    <t>https://api.spotify.com/v1/audio-analysis/6kR2hDB1Yh3wvf9KeKon0U</t>
  </si>
  <si>
    <t>spotify:track:78qd8dvwea0Gosb6Fe6j3k</t>
  </si>
  <si>
    <t>https://api.spotify.com/v1/tracks/78qd8dvwea0Gosb6Fe6j3k</t>
  </si>
  <si>
    <t>https://api.spotify.com/v1/audio-analysis/78qd8dvwea0Gosb6Fe6j3k</t>
  </si>
  <si>
    <t>spotify:track:4ylOLt7XCUxq4UTsh08uF4</t>
  </si>
  <si>
    <t>https://api.spotify.com/v1/tracks/4ylOLt7XCUxq4UTsh08uF4</t>
  </si>
  <si>
    <t>https://api.spotify.com/v1/audio-analysis/4ylOLt7XCUxq4UTsh08uF4</t>
  </si>
  <si>
    <t>spotify:track:6WrI0LAC5M1Rw2MnX2ZvEg</t>
  </si>
  <si>
    <t>https://api.spotify.com/v1/tracks/6WrI0LAC5M1Rw2MnX2ZvEg</t>
  </si>
  <si>
    <t>https://api.spotify.com/v1/audio-analysis/6WrI0LAC5M1Rw2MnX2ZvEg</t>
  </si>
  <si>
    <t>spotify:track:1FHNctV68GUNLgXclG2DtR</t>
  </si>
  <si>
    <t>https://api.spotify.com/v1/tracks/1FHNctV68GUNLgXclG2DtR</t>
  </si>
  <si>
    <t>https://api.spotify.com/v1/audio-analysis/1FHNctV68GUNLgXclG2DtR</t>
  </si>
  <si>
    <t>spotify:track:2FckOooJry2GvbPSScL72j</t>
  </si>
  <si>
    <t>https://api.spotify.com/v1/tracks/2FckOooJry2GvbPSScL72j</t>
  </si>
  <si>
    <t>https://api.spotify.com/v1/audio-analysis/2FckOooJry2GvbPSScL72j</t>
  </si>
  <si>
    <t>spotify:track:7aQeWViSfRWSEwtJD86Eq0</t>
  </si>
  <si>
    <t>https://api.spotify.com/v1/tracks/7aQeWViSfRWSEwtJD86Eq0</t>
  </si>
  <si>
    <t>https://api.spotify.com/v1/audio-analysis/7aQeWViSfRWSEwtJD86Eq0</t>
  </si>
  <si>
    <t>spotify:track:5ig7Zg3ULxQam70XgvYaJp</t>
  </si>
  <si>
    <t>https://api.spotify.com/v1/tracks/5ig7Zg3ULxQam70XgvYaJp</t>
  </si>
  <si>
    <t>https://api.spotify.com/v1/audio-analysis/5ig7Zg3ULxQam70XgvYaJp</t>
  </si>
  <si>
    <t>spotify:track:66kGihUqR3kRZLxtFBSobF</t>
  </si>
  <si>
    <t>https://api.spotify.com/v1/tracks/66kGihUqR3kRZLxtFBSobF</t>
  </si>
  <si>
    <t>https://api.spotify.com/v1/audio-analysis/66kGihUqR3kRZLxtFBSobF</t>
  </si>
  <si>
    <t>spotify:track:6I9VzXrHxO9rA9A5euc8Ak</t>
  </si>
  <si>
    <t>https://api.spotify.com/v1/tracks/6I9VzXrHxO9rA9A5euc8Ak</t>
  </si>
  <si>
    <t>https://api.spotify.com/v1/audio-analysis/6I9VzXrHxO9rA9A5euc8Ak</t>
  </si>
  <si>
    <t>spotify:track:7rmUSOrOLRBzI8Uq63qYcR</t>
  </si>
  <si>
    <t>https://api.spotify.com/v1/tracks/7rmUSOrOLRBzI8Uq63qYcR</t>
  </si>
  <si>
    <t>https://api.spotify.com/v1/audio-analysis/7rmUSOrOLRBzI8Uq63qYcR</t>
  </si>
  <si>
    <t>spotify:track:2YarjDYjBJuH63dUIh9OWv</t>
  </si>
  <si>
    <t>https://api.spotify.com/v1/tracks/2YarjDYjBJuH63dUIh9OWv</t>
  </si>
  <si>
    <t>https://api.spotify.com/v1/audio-analysis/2YarjDYjBJuH63dUIh9OWv</t>
  </si>
  <si>
    <t>spotify:track:0Gpq0lllEPZf98gVo9C4uS</t>
  </si>
  <si>
    <t>https://api.spotify.com/v1/tracks/0Gpq0lllEPZf98gVo9C4uS</t>
  </si>
  <si>
    <t>https://api.spotify.com/v1/audio-analysis/0Gpq0lllEPZf98gVo9C4uS</t>
  </si>
  <si>
    <t>spotify:track:3J74BX8wb1xHHKa9LOWWIw</t>
  </si>
  <si>
    <t>https://api.spotify.com/v1/tracks/3J74BX8wb1xHHKa9LOWWIw</t>
  </si>
  <si>
    <t>https://api.spotify.com/v1/audio-analysis/3J74BX8wb1xHHKa9LOWWIw</t>
  </si>
  <si>
    <t>spotify:track:5OhjkylPjKnmR7I2gnVNwz</t>
  </si>
  <si>
    <t>https://api.spotify.com/v1/tracks/5OhjkylPjKnmR7I2gnVNwz</t>
  </si>
  <si>
    <t>https://api.spotify.com/v1/audio-analysis/5OhjkylPjKnmR7I2gnVNwz</t>
  </si>
  <si>
    <t>spotify:track:6c1lzQQV2WHDbhz4F9SSxo</t>
  </si>
  <si>
    <t>https://api.spotify.com/v1/tracks/6c1lzQQV2WHDbhz4F9SSxo</t>
  </si>
  <si>
    <t>https://api.spotify.com/v1/audio-analysis/6c1lzQQV2WHDbhz4F9SSxo</t>
  </si>
  <si>
    <t>spotify:track:0Qrjuh29T0SIJdjgcDuTK5</t>
  </si>
  <si>
    <t>https://api.spotify.com/v1/tracks/0Qrjuh29T0SIJdjgcDuTK5</t>
  </si>
  <si>
    <t>https://api.spotify.com/v1/audio-analysis/0Qrjuh29T0SIJdjgcDuTK5</t>
  </si>
  <si>
    <t>spotify:track:7cUWMQReSU1JAb8IlzNZGB</t>
  </si>
  <si>
    <t>https://api.spotify.com/v1/tracks/7cUWMQReSU1JAb8IlzNZGB</t>
  </si>
  <si>
    <t>https://api.spotify.com/v1/audio-analysis/7cUWMQReSU1JAb8IlzNZGB</t>
  </si>
  <si>
    <t>spotify:track:4Lh4lVFojznlPnJ73OLgEU</t>
  </si>
  <si>
    <t>https://api.spotify.com/v1/tracks/4Lh4lVFojznlPnJ73OLgEU</t>
  </si>
  <si>
    <t>https://api.spotify.com/v1/audio-analysis/4Lh4lVFojznlPnJ73OLgEU</t>
  </si>
  <si>
    <t>spotify:track:7cxlRELP8fZSoJ2a8svMZg</t>
  </si>
  <si>
    <t>https://api.spotify.com/v1/tracks/7cxlRELP8fZSoJ2a8svMZg</t>
  </si>
  <si>
    <t>https://api.spotify.com/v1/audio-analysis/7cxlRELP8fZSoJ2a8svMZg</t>
  </si>
  <si>
    <t>spotify:track:0Bo5fjMtTfCD8vHGebivqc</t>
  </si>
  <si>
    <t>https://api.spotify.com/v1/tracks/0Bo5fjMtTfCD8vHGebivqc</t>
  </si>
  <si>
    <t>https://api.spotify.com/v1/audio-analysis/0Bo5fjMtTfCD8vHGebivqc</t>
  </si>
  <si>
    <t>spotify:track:0bTLGlCqwZXwJGWGE2Dywg</t>
  </si>
  <si>
    <t>https://api.spotify.com/v1/tracks/0bTLGlCqwZXwJGWGE2Dywg</t>
  </si>
  <si>
    <t>https://api.spotify.com/v1/audio-analysis/0bTLGlCqwZXwJGWGE2Dywg</t>
  </si>
  <si>
    <t>spotify:track:76I3PmbGZazzNlEwlp1y85</t>
  </si>
  <si>
    <t>https://api.spotify.com/v1/tracks/76I3PmbGZazzNlEwlp1y85</t>
  </si>
  <si>
    <t>https://api.spotify.com/v1/audio-analysis/76I3PmbGZazzNlEwlp1y85</t>
  </si>
  <si>
    <t>spotify:track:5KawlOMHjWeUjQtnuRs22c</t>
  </si>
  <si>
    <t>https://api.spotify.com/v1/tracks/5KawlOMHjWeUjQtnuRs22c</t>
  </si>
  <si>
    <t>https://api.spotify.com/v1/audio-analysis/5KawlOMHjWeUjQtnuRs22c</t>
  </si>
  <si>
    <t>spotify:track:7IAa7vUJ11STN7le8XaxsH</t>
  </si>
  <si>
    <t>https://api.spotify.com/v1/tracks/7IAa7vUJ11STN7le8XaxsH</t>
  </si>
  <si>
    <t>https://api.spotify.com/v1/audio-analysis/7IAa7vUJ11STN7le8XaxsH</t>
  </si>
  <si>
    <t>spotify:track:6glklpxk7EtKIdxA3kYQS5</t>
  </si>
  <si>
    <t>https://api.spotify.com/v1/tracks/6glklpxk7EtKIdxA3kYQS5</t>
  </si>
  <si>
    <t>https://api.spotify.com/v1/audio-analysis/6glklpxk7EtKIdxA3kYQS5</t>
  </si>
  <si>
    <t>spotify:track:0svvvbTUgEy79F6Sxweyjo</t>
  </si>
  <si>
    <t>https://api.spotify.com/v1/tracks/0svvvbTUgEy79F6Sxweyjo</t>
  </si>
  <si>
    <t>https://api.spotify.com/v1/audio-analysis/0svvvbTUgEy79F6Sxweyjo</t>
  </si>
  <si>
    <t>spotify:track:4wzZqzOKWhQkv9vTLHS4HP</t>
  </si>
  <si>
    <t>https://api.spotify.com/v1/tracks/4wzZqzOKWhQkv9vTLHS4HP</t>
  </si>
  <si>
    <t>https://api.spotify.com/v1/audio-analysis/4wzZqzOKWhQkv9vTLHS4HP</t>
  </si>
  <si>
    <t>spotify:track:14msK75pk3pA33pzPVNtBF</t>
  </si>
  <si>
    <t>https://api.spotify.com/v1/tracks/14msK75pk3pA33pzPVNtBF</t>
  </si>
  <si>
    <t>https://api.spotify.com/v1/audio-analysis/14msK75pk3pA33pzPVNtBF</t>
  </si>
  <si>
    <t>spotify:track:2GbS8QZToLioxL8XMEwX3P</t>
  </si>
  <si>
    <t>https://api.spotify.com/v1/tracks/2GbS8QZToLioxL8XMEwX3P</t>
  </si>
  <si>
    <t>https://api.spotify.com/v1/audio-analysis/2GbS8QZToLioxL8XMEwX3P</t>
  </si>
  <si>
    <t>spotify:track:1Je1IMUlBXcx1Fz0WE7oPT</t>
  </si>
  <si>
    <t>https://api.spotify.com/v1/tracks/1Je1IMUlBXcx1Fz0WE7oPT</t>
  </si>
  <si>
    <t>https://api.spotify.com/v1/audio-analysis/1Je1IMUlBXcx1Fz0WE7oPT</t>
  </si>
  <si>
    <t>spotify:track:1tNJrcVe6gwLEiZCtprs1u</t>
  </si>
  <si>
    <t>https://api.spotify.com/v1/tracks/1tNJrcVe6gwLEiZCtprs1u</t>
  </si>
  <si>
    <t>https://api.spotify.com/v1/audio-analysis/1tNJrcVe6gwLEiZCtprs1u</t>
  </si>
  <si>
    <t>spotify:track:6h5IlvRJ2ZNPloCOdzUmyW</t>
  </si>
  <si>
    <t>https://api.spotify.com/v1/tracks/6h5IlvRJ2ZNPloCOdzUmyW</t>
  </si>
  <si>
    <t>https://api.spotify.com/v1/audio-analysis/6h5IlvRJ2ZNPloCOdzUmyW</t>
  </si>
  <si>
    <t>spotify:track:58Y91bjvyMtnSu3nAnt6Gp</t>
  </si>
  <si>
    <t>https://api.spotify.com/v1/tracks/58Y91bjvyMtnSu3nAnt6Gp</t>
  </si>
  <si>
    <t>https://api.spotify.com/v1/audio-analysis/58Y91bjvyMtnSu3nAnt6Gp</t>
  </si>
  <si>
    <t>spotify:track:3G6OaAMXziRjgBGPVSZuba</t>
  </si>
  <si>
    <t>https://api.spotify.com/v1/tracks/3G6OaAMXziRjgBGPVSZuba</t>
  </si>
  <si>
    <t>https://api.spotify.com/v1/audio-analysis/3G6OaAMXziRjgBGPVSZuba</t>
  </si>
  <si>
    <t>spotify:track:1BW2QdLe6RtJTMJDSYmg9w</t>
  </si>
  <si>
    <t>https://api.spotify.com/v1/tracks/1BW2QdLe6RtJTMJDSYmg9w</t>
  </si>
  <si>
    <t>https://api.spotify.com/v1/audio-analysis/1BW2QdLe6RtJTMJDSYmg9w</t>
  </si>
  <si>
    <t>spotify:track:5AebNkVaY2zcdNFCqPBIV7</t>
  </si>
  <si>
    <t>https://api.spotify.com/v1/tracks/5AebNkVaY2zcdNFCqPBIV7</t>
  </si>
  <si>
    <t>https://api.spotify.com/v1/audio-analysis/5AebNkVaY2zcdNFCqPBIV7</t>
  </si>
  <si>
    <t>spotify:track:4Wjhj0WjkyECccfHVIgaTq</t>
  </si>
  <si>
    <t>https://api.spotify.com/v1/tracks/4Wjhj0WjkyECccfHVIgaTq</t>
  </si>
  <si>
    <t>https://api.spotify.com/v1/audio-analysis/4Wjhj0WjkyECccfHVIgaTq</t>
  </si>
  <si>
    <t>spotify:track:5W8YXBz9MTIDyrpYaCg2Ky</t>
  </si>
  <si>
    <t>https://api.spotify.com/v1/tracks/5W8YXBz9MTIDyrpYaCg2Ky</t>
  </si>
  <si>
    <t>https://api.spotify.com/v1/audio-analysis/5W8YXBz9MTIDyrpYaCg2Ky</t>
  </si>
  <si>
    <t>spotify:track:6jEZLz3YpnEBRpVkv35AmP</t>
  </si>
  <si>
    <t>https://api.spotify.com/v1/tracks/6jEZLz3YpnEBRpVkv35AmP</t>
  </si>
  <si>
    <t>https://api.spotify.com/v1/audio-analysis/6jEZLz3YpnEBRpVkv35AmP</t>
  </si>
  <si>
    <t>spotify:track:3HE3BeV0RHC9Bt77nxbliY</t>
  </si>
  <si>
    <t>https://api.spotify.com/v1/tracks/3HE3BeV0RHC9Bt77nxbliY</t>
  </si>
  <si>
    <t>https://api.spotify.com/v1/audio-analysis/3HE3BeV0RHC9Bt77nxbliY</t>
  </si>
  <si>
    <t>spotify:track:18eCvloVrLmYgm68mE3Jfp</t>
  </si>
  <si>
    <t>https://api.spotify.com/v1/tracks/18eCvloVrLmYgm68mE3Jfp</t>
  </si>
  <si>
    <t>https://api.spotify.com/v1/audio-analysis/18eCvloVrLmYgm68mE3Jfp</t>
  </si>
  <si>
    <t>spotify:track:3z4CGd63tpUn9a6oQSG0CI</t>
  </si>
  <si>
    <t>https://api.spotify.com/v1/tracks/3z4CGd63tpUn9a6oQSG0CI</t>
  </si>
  <si>
    <t>https://api.spotify.com/v1/audio-analysis/3z4CGd63tpUn9a6oQSG0CI</t>
  </si>
  <si>
    <t>spotify:track:4Vy2kx4whJpq6ymOMaalNH</t>
  </si>
  <si>
    <t>https://api.spotify.com/v1/tracks/4Vy2kx4whJpq6ymOMaalNH</t>
  </si>
  <si>
    <t>https://api.spotify.com/v1/audio-analysis/4Vy2kx4whJpq6ymOMaalNH</t>
  </si>
  <si>
    <t>spotify:track:5rBRCcqh5j2fWvB4HTbuqp</t>
  </si>
  <si>
    <t>https://api.spotify.com/v1/tracks/5rBRCcqh5j2fWvB4HTbuqp</t>
  </si>
  <si>
    <t>https://api.spotify.com/v1/audio-analysis/5rBRCcqh5j2fWvB4HTbuqp</t>
  </si>
  <si>
    <t>spotify:track:4HDCLYli2SUdkq9OjmvhSD</t>
  </si>
  <si>
    <t>https://api.spotify.com/v1/tracks/4HDCLYli2SUdkq9OjmvhSD</t>
  </si>
  <si>
    <t>https://api.spotify.com/v1/audio-analysis/4HDCLYli2SUdkq9OjmvhSD</t>
  </si>
  <si>
    <t>spotify:track:40A37QNnp1txwuKepY2cgN</t>
  </si>
  <si>
    <t>https://api.spotify.com/v1/tracks/40A37QNnp1txwuKepY2cgN</t>
  </si>
  <si>
    <t>https://api.spotify.com/v1/audio-analysis/40A37QNnp1txwuKepY2cgN</t>
  </si>
  <si>
    <t>spotify:track:7k4t7uLgtOxPwTpFmtJNTY</t>
  </si>
  <si>
    <t>https://api.spotify.com/v1/tracks/7k4t7uLgtOxPwTpFmtJNTY</t>
  </si>
  <si>
    <t>https://api.spotify.com/v1/audio-analysis/7k4t7uLgtOxPwTpFmtJNTY</t>
  </si>
  <si>
    <t>spotify:track:3AzjcOeAmA57TIOr9zF1ZW</t>
  </si>
  <si>
    <t>https://api.spotify.com/v1/tracks/3AzjcOeAmA57TIOr9zF1ZW</t>
  </si>
  <si>
    <t>https://api.spotify.com/v1/audio-analysis/3AzjcOeAmA57TIOr9zF1ZW</t>
  </si>
  <si>
    <t>spotify:track:6gBFPUFcJLzWGx4lenP6h2</t>
  </si>
  <si>
    <t>https://api.spotify.com/v1/tracks/6gBFPUFcJLzWGx4lenP6h2</t>
  </si>
  <si>
    <t>https://api.spotify.com/v1/audio-analysis/6gBFPUFcJLzWGx4lenP6h2</t>
  </si>
  <si>
    <t>spotify:track:5eek2X5459T1HoYJk2CKXv</t>
  </si>
  <si>
    <t>https://api.spotify.com/v1/tracks/5eek2X5459T1HoYJk2CKXv</t>
  </si>
  <si>
    <t>https://api.spotify.com/v1/audio-analysis/5eek2X5459T1HoYJk2CKXv</t>
  </si>
  <si>
    <t>spotify:track:1zbTIdIbLYlXjtOqlHALh4</t>
  </si>
  <si>
    <t>https://api.spotify.com/v1/tracks/1zbTIdIbLYlXjtOqlHALh4</t>
  </si>
  <si>
    <t>https://api.spotify.com/v1/audio-analysis/1zbTIdIbLYlXjtOqlHALh4</t>
  </si>
  <si>
    <t>spotify:track:7sdqtgsO9zxvKdrrVDpaNu</t>
  </si>
  <si>
    <t>https://api.spotify.com/v1/tracks/7sdqtgsO9zxvKdrrVDpaNu</t>
  </si>
  <si>
    <t>https://api.spotify.com/v1/audio-analysis/7sdqtgsO9zxvKdrrVDpaNu</t>
  </si>
  <si>
    <t>spotify:track:6dGnYIeXmHdcikdzNNDMm2</t>
  </si>
  <si>
    <t>https://api.spotify.com/v1/tracks/6dGnYIeXmHdcikdzNNDMm2</t>
  </si>
  <si>
    <t>https://api.spotify.com/v1/audio-analysis/6dGnYIeXmHdcikdzNNDMm2</t>
  </si>
  <si>
    <t>spotify:track:1yechgLn4utQQMgyFFRkGJ</t>
  </si>
  <si>
    <t>https://api.spotify.com/v1/tracks/1yechgLn4utQQMgyFFRkGJ</t>
  </si>
  <si>
    <t>https://api.spotify.com/v1/audio-analysis/1yechgLn4utQQMgyFFRkGJ</t>
  </si>
  <si>
    <t>spotify:track:4urfoihLOuB5EBMt73HscI</t>
  </si>
  <si>
    <t>https://api.spotify.com/v1/tracks/4urfoihLOuB5EBMt73HscI</t>
  </si>
  <si>
    <t>https://api.spotify.com/v1/audio-analysis/4urfoihLOuB5EBMt73HscI</t>
  </si>
  <si>
    <t>spotify:track:2dCmGcEOQrMQhMMS8Vj7Ca</t>
  </si>
  <si>
    <t>https://api.spotify.com/v1/tracks/2dCmGcEOQrMQhMMS8Vj7Ca</t>
  </si>
  <si>
    <t>https://api.spotify.com/v1/audio-analysis/2dCmGcEOQrMQhMMS8Vj7Ca</t>
  </si>
  <si>
    <t>spotify:track:2fyIS6GXMgUcSv4oejx63f</t>
  </si>
  <si>
    <t>https://api.spotify.com/v1/tracks/2fyIS6GXMgUcSv4oejx63f</t>
  </si>
  <si>
    <t>https://api.spotify.com/v1/audio-analysis/2fyIS6GXMgUcSv4oejx63f</t>
  </si>
  <si>
    <t>spotify:track:7xcFTtcCiyRvqLLq8s61WF</t>
  </si>
  <si>
    <t>https://api.spotify.com/v1/tracks/7xcFTtcCiyRvqLLq8s61WF</t>
  </si>
  <si>
    <t>https://api.spotify.com/v1/audio-analysis/7xcFTtcCiyRvqLLq8s61WF</t>
  </si>
  <si>
    <t>spotify:track:11x1BI4T2OBW0LMEUUyXNI</t>
  </si>
  <si>
    <t>https://api.spotify.com/v1/tracks/11x1BI4T2OBW0LMEUUyXNI</t>
  </si>
  <si>
    <t>https://api.spotify.com/v1/audio-analysis/11x1BI4T2OBW0LMEUUyXNI</t>
  </si>
  <si>
    <t>spotify:track:1pLuLSngbXW9ftvgeSge6E</t>
  </si>
  <si>
    <t>https://api.spotify.com/v1/tracks/1pLuLSngbXW9ftvgeSge6E</t>
  </si>
  <si>
    <t>https://api.spotify.com/v1/audio-analysis/1pLuLSngbXW9ftvgeSge6E</t>
  </si>
  <si>
    <t>spotify:track:2093eVNfimjmNjU1gk1ES7</t>
  </si>
  <si>
    <t>https://api.spotify.com/v1/tracks/2093eVNfimjmNjU1gk1ES7</t>
  </si>
  <si>
    <t>https://api.spotify.com/v1/audio-analysis/2093eVNfimjmNjU1gk1ES7</t>
  </si>
  <si>
    <t>spotify:track:0S8oIxAeasIVz9WaBrP4CX</t>
  </si>
  <si>
    <t>https://api.spotify.com/v1/tracks/0S8oIxAeasIVz9WaBrP4CX</t>
  </si>
  <si>
    <t>https://api.spotify.com/v1/audio-analysis/0S8oIxAeasIVz9WaBrP4CX</t>
  </si>
  <si>
    <t>spotify:track:0bRXwKfigvpKZUurwqAlEh</t>
  </si>
  <si>
    <t>https://api.spotify.com/v1/tracks/0bRXwKfigvpKZUurwqAlEh</t>
  </si>
  <si>
    <t>https://api.spotify.com/v1/audio-analysis/0bRXwKfigvpKZUurwqAlEh</t>
  </si>
  <si>
    <t>spotify:track:0IVFcWjtU9ORO2L7Ij3qV8</t>
  </si>
  <si>
    <t>https://api.spotify.com/v1/tracks/0IVFcWjtU9ORO2L7Ij3qV8</t>
  </si>
  <si>
    <t>https://api.spotify.com/v1/audio-analysis/0IVFcWjtU9ORO2L7Ij3qV8</t>
  </si>
  <si>
    <t>spotify:track:463PQggkmk5tTw8ug0ahOX</t>
  </si>
  <si>
    <t>https://api.spotify.com/v1/tracks/463PQggkmk5tTw8ug0ahOX</t>
  </si>
  <si>
    <t>https://api.spotify.com/v1/audio-analysis/463PQggkmk5tTw8ug0ahOX</t>
  </si>
  <si>
    <t>spotify:track:7oK9VyNzrYvRFo7nQEYkWN</t>
  </si>
  <si>
    <t>https://api.spotify.com/v1/tracks/7oK9VyNzrYvRFo7nQEYkWN</t>
  </si>
  <si>
    <t>https://api.spotify.com/v1/audio-analysis/7oK9VyNzrYvRFo7nQEYkWN</t>
  </si>
  <si>
    <t>spotify:track:0qi4b1l0eT3jpzeNHeFXDT</t>
  </si>
  <si>
    <t>https://api.spotify.com/v1/tracks/0qi4b1l0eT3jpzeNHeFXDT</t>
  </si>
  <si>
    <t>https://api.spotify.com/v1/audio-analysis/0qi4b1l0eT3jpzeNHeFXDT</t>
  </si>
  <si>
    <t>spotify:track:7K3RiFYzoLb4j2gtMgjLuE</t>
  </si>
  <si>
    <t>https://api.spotify.com/v1/tracks/7K3RiFYzoLb4j2gtMgjLuE</t>
  </si>
  <si>
    <t>https://api.spotify.com/v1/audio-analysis/7K3RiFYzoLb4j2gtMgjLuE</t>
  </si>
  <si>
    <t>spotify:track:3ziRihYWZ2PfBlW2LXQL3S</t>
  </si>
  <si>
    <t>https://api.spotify.com/v1/tracks/3ziRihYWZ2PfBlW2LXQL3S</t>
  </si>
  <si>
    <t>https://api.spotify.com/v1/audio-analysis/3ziRihYWZ2PfBlW2LXQL3S</t>
  </si>
  <si>
    <t>spotify:track:0wbDgMuAoy7O7pL3a69uZx</t>
  </si>
  <si>
    <t>https://api.spotify.com/v1/tracks/0wbDgMuAoy7O7pL3a69uZx</t>
  </si>
  <si>
    <t>https://api.spotify.com/v1/audio-analysis/0wbDgMuAoy7O7pL3a69uZx</t>
  </si>
  <si>
    <t>spotify:track:4kLLWz7srcuLKA7Et40PQR</t>
  </si>
  <si>
    <t>https://api.spotify.com/v1/tracks/4kLLWz7srcuLKA7Et40PQR</t>
  </si>
  <si>
    <t>https://api.spotify.com/v1/audio-analysis/4kLLWz7srcuLKA7Et40PQR</t>
  </si>
  <si>
    <t>spotify:track:5DYD4zlGiFlkpLaf2Bk8Vl</t>
  </si>
  <si>
    <t>https://api.spotify.com/v1/tracks/5DYD4zlGiFlkpLaf2Bk8Vl</t>
  </si>
  <si>
    <t>https://api.spotify.com/v1/audio-analysis/5DYD4zlGiFlkpLaf2Bk8Vl</t>
  </si>
  <si>
    <t>spotify:track:2SCghrpuF274tiblusAlxx</t>
  </si>
  <si>
    <t>https://api.spotify.com/v1/tracks/2SCghrpuF274tiblusAlxx</t>
  </si>
  <si>
    <t>https://api.spotify.com/v1/audio-analysis/2SCghrpuF274tiblusAlxx</t>
  </si>
  <si>
    <t>spotify:track:4lRXyI3hHvc946KWYq31JX</t>
  </si>
  <si>
    <t>https://api.spotify.com/v1/tracks/4lRXyI3hHvc946KWYq31JX</t>
  </si>
  <si>
    <t>https://api.spotify.com/v1/audio-analysis/4lRXyI3hHvc946KWYq31JX</t>
  </si>
  <si>
    <t>spotify:track:6uAFJ75WDAoAPyCWJAtvks</t>
  </si>
  <si>
    <t>https://api.spotify.com/v1/tracks/6uAFJ75WDAoAPyCWJAtvks</t>
  </si>
  <si>
    <t>https://api.spotify.com/v1/audio-analysis/6uAFJ75WDAoAPyCWJAtvks</t>
  </si>
  <si>
    <t>spotify:track:7ueBDrMV5iVl4mFl5ddpmF</t>
  </si>
  <si>
    <t>https://api.spotify.com/v1/tracks/7ueBDrMV5iVl4mFl5ddpmF</t>
  </si>
  <si>
    <t>https://api.spotify.com/v1/audio-analysis/7ueBDrMV5iVl4mFl5ddpmF</t>
  </si>
  <si>
    <t>spotify:track:5nm4isRiDiiUM4VhVK9jru</t>
  </si>
  <si>
    <t>https://api.spotify.com/v1/tracks/5nm4isRiDiiUM4VhVK9jru</t>
  </si>
  <si>
    <t>https://api.spotify.com/v1/audio-analysis/5nm4isRiDiiUM4VhVK9jru</t>
  </si>
  <si>
    <t>spotify:track:2vwlzO0Qp8kfEtzTsCXfyE</t>
  </si>
  <si>
    <t>https://api.spotify.com/v1/tracks/2vwlzO0Qp8kfEtzTsCXfyE</t>
  </si>
  <si>
    <t>https://api.spotify.com/v1/audio-analysis/2vwlzO0Qp8kfEtzTsCXfyE</t>
  </si>
  <si>
    <t>spotify:track:40YcuQysJ0KlGQTeGUosTC</t>
  </si>
  <si>
    <t>https://api.spotify.com/v1/tracks/40YcuQysJ0KlGQTeGUosTC</t>
  </si>
  <si>
    <t>https://api.spotify.com/v1/audio-analysis/40YcuQysJ0KlGQTeGUosTC</t>
  </si>
  <si>
    <t>spotify:track:70ludZZEUJy1aFVkPI0Kpi</t>
  </si>
  <si>
    <t>https://api.spotify.com/v1/tracks/70ludZZEUJy1aFVkPI0Kpi</t>
  </si>
  <si>
    <t>https://api.spotify.com/v1/audio-analysis/70ludZZEUJy1aFVkPI0Kpi</t>
  </si>
  <si>
    <t>spotify:track:2Fxmhks0bxGSBdJ92vM42m</t>
  </si>
  <si>
    <t>https://api.spotify.com/v1/tracks/2Fxmhks0bxGSBdJ92vM42m</t>
  </si>
  <si>
    <t>https://api.spotify.com/v1/audio-analysis/2Fxmhks0bxGSBdJ92vM42m</t>
  </si>
  <si>
    <t>spotify:track:0t7iaAvWxIifiKxSoTCNK8</t>
  </si>
  <si>
    <t>https://api.spotify.com/v1/tracks/0t7iaAvWxIifiKxSoTCNK8</t>
  </si>
  <si>
    <t>https://api.spotify.com/v1/audio-analysis/0t7iaAvWxIifiKxSoTCNK8</t>
  </si>
  <si>
    <t>spotify:track:5u85l53Y04W59OfzQUsQX6</t>
  </si>
  <si>
    <t>https://api.spotify.com/v1/tracks/5u85l53Y04W59OfzQUsQX6</t>
  </si>
  <si>
    <t>https://api.spotify.com/v1/audio-analysis/5u85l53Y04W59OfzQUsQX6</t>
  </si>
  <si>
    <t>spotify:track:6fM8nxYwUYzjOCJCp8Uy5F</t>
  </si>
  <si>
    <t>https://api.spotify.com/v1/tracks/6fM8nxYwUYzjOCJCp8Uy5F</t>
  </si>
  <si>
    <t>https://api.spotify.com/v1/audio-analysis/6fM8nxYwUYzjOCJCp8Uy5F</t>
  </si>
  <si>
    <t>spotify:track:0svl7cK07gK1ia5ainczU5</t>
  </si>
  <si>
    <t>https://api.spotify.com/v1/tracks/0svl7cK07gK1ia5ainczU5</t>
  </si>
  <si>
    <t>https://api.spotify.com/v1/audio-analysis/0svl7cK07gK1ia5ainczU5</t>
  </si>
  <si>
    <t>spotify:track:1vBeIXlzbAieGoDqInav5j</t>
  </si>
  <si>
    <t>https://api.spotify.com/v1/tracks/1vBeIXlzbAieGoDqInav5j</t>
  </si>
  <si>
    <t>https://api.spotify.com/v1/audio-analysis/1vBeIXlzbAieGoDqInav5j</t>
  </si>
  <si>
    <t>spotify:track:3eekarcy7kvN4yt5ZFzltW</t>
  </si>
  <si>
    <t>https://api.spotify.com/v1/tracks/3eekarcy7kvN4yt5ZFzltW</t>
  </si>
  <si>
    <t>https://api.spotify.com/v1/audio-analysis/3eekarcy7kvN4yt5ZFzltW</t>
  </si>
  <si>
    <t>spotify:track:3CLybBBBKDIlLTthBF1NUn</t>
  </si>
  <si>
    <t>https://api.spotify.com/v1/tracks/3CLybBBBKDIlLTthBF1NUn</t>
  </si>
  <si>
    <t>https://api.spotify.com/v1/audio-analysis/3CLybBBBKDIlLTthBF1NUn</t>
  </si>
  <si>
    <t>spotify:track:4bEcoz1OcfMgUbp2ft8ieQ</t>
  </si>
  <si>
    <t>https://api.spotify.com/v1/tracks/4bEcoz1OcfMgUbp2ft8ieQ</t>
  </si>
  <si>
    <t>https://api.spotify.com/v1/audio-analysis/4bEcoz1OcfMgUbp2ft8ieQ</t>
  </si>
  <si>
    <t>spotify:track:7mPTNAEPnzCYwwjlyQLLRS</t>
  </si>
  <si>
    <t>https://api.spotify.com/v1/tracks/7mPTNAEPnzCYwwjlyQLLRS</t>
  </si>
  <si>
    <t>https://api.spotify.com/v1/audio-analysis/7mPTNAEPnzCYwwjlyQLLRS</t>
  </si>
  <si>
    <t>spotify:track:3PfIrDoz19wz7qK7tYeu62</t>
  </si>
  <si>
    <t>https://api.spotify.com/v1/tracks/3PfIrDoz19wz7qK7tYeu62</t>
  </si>
  <si>
    <t>https://api.spotify.com/v1/audio-analysis/3PfIrDoz19wz7qK7tYeu62</t>
  </si>
  <si>
    <t>spotify:track:7CUYHcu0RnbOnMz4RuN07w</t>
  </si>
  <si>
    <t>https://api.spotify.com/v1/tracks/7CUYHcu0RnbOnMz4RuN07w</t>
  </si>
  <si>
    <t>https://api.spotify.com/v1/audio-analysis/7CUYHcu0RnbOnMz4RuN07w</t>
  </si>
  <si>
    <t>spotify:track:5x9VIW2fS21JMswOt6AORI</t>
  </si>
  <si>
    <t>https://api.spotify.com/v1/tracks/5x9VIW2fS21JMswOt6AORI</t>
  </si>
  <si>
    <t>https://api.spotify.com/v1/audio-analysis/5x9VIW2fS21JMswOt6AORI</t>
  </si>
  <si>
    <t>spotify:track:4xkOaSrkexMciUUogZKVTS</t>
  </si>
  <si>
    <t>https://api.spotify.com/v1/tracks/4xkOaSrkexMciUUogZKVTS</t>
  </si>
  <si>
    <t>https://api.spotify.com/v1/audio-analysis/4xkOaSrkexMciUUogZKVTS</t>
  </si>
  <si>
    <t>spotify:track:2GMYlyYenip76bibud7UVV</t>
  </si>
  <si>
    <t>https://api.spotify.com/v1/tracks/2GMYlyYenip76bibud7UVV</t>
  </si>
  <si>
    <t>https://api.spotify.com/v1/audio-analysis/2GMYlyYenip76bibud7UVV</t>
  </si>
  <si>
    <t>spotify:track:5ZULALImTm80tzUbYQYM9d</t>
  </si>
  <si>
    <t>https://api.spotify.com/v1/tracks/5ZULALImTm80tzUbYQYM9d</t>
  </si>
  <si>
    <t>https://api.spotify.com/v1/audio-analysis/5ZULALImTm80tzUbYQYM9d</t>
  </si>
  <si>
    <t>spotify:track:4Htt3QaBWdLggq88rJI5MU</t>
  </si>
  <si>
    <t>https://api.spotify.com/v1/tracks/4Htt3QaBWdLggq88rJI5MU</t>
  </si>
  <si>
    <t>https://api.spotify.com/v1/audio-analysis/4Htt3QaBWdLggq88rJI5MU</t>
  </si>
  <si>
    <t>spotify:track:2b4SSorCTQ2VzmllaeWuuT</t>
  </si>
  <si>
    <t>https://api.spotify.com/v1/tracks/2b4SSorCTQ2VzmllaeWuuT</t>
  </si>
  <si>
    <t>https://api.spotify.com/v1/audio-analysis/2b4SSorCTQ2VzmllaeWuuT</t>
  </si>
  <si>
    <t>spotify:track:4etm3zRpkZS5ttjk6YgXMA</t>
  </si>
  <si>
    <t>https://api.spotify.com/v1/tracks/4etm3zRpkZS5ttjk6YgXMA</t>
  </si>
  <si>
    <t>https://api.spotify.com/v1/audio-analysis/4etm3zRpkZS5ttjk6YgXMA</t>
  </si>
  <si>
    <t>spotify:track:70nMgdn0StiYRaDqTGJeCO</t>
  </si>
  <si>
    <t>https://api.spotify.com/v1/tracks/70nMgdn0StiYRaDqTGJeCO</t>
  </si>
  <si>
    <t>https://api.spotify.com/v1/audio-analysis/70nMgdn0StiYRaDqTGJeCO</t>
  </si>
  <si>
    <t>spotify:track:38HkYfvnhHLLB5Yaj2VpZg</t>
  </si>
  <si>
    <t>https://api.spotify.com/v1/tracks/38HkYfvnhHLLB5Yaj2VpZg</t>
  </si>
  <si>
    <t>https://api.spotify.com/v1/audio-analysis/38HkYfvnhHLLB5Yaj2VpZg</t>
  </si>
  <si>
    <t>spotify:track:5VRI5mHFHJVRoXIYSHOqEz</t>
  </si>
  <si>
    <t>https://api.spotify.com/v1/tracks/5VRI5mHFHJVRoXIYSHOqEz</t>
  </si>
  <si>
    <t>https://api.spotify.com/v1/audio-analysis/5VRI5mHFHJVRoXIYSHOqEz</t>
  </si>
  <si>
    <t>spotify:track:5w9c2J52mkdntKOmRLeM2m</t>
  </si>
  <si>
    <t>https://api.spotify.com/v1/tracks/5w9c2J52mkdntKOmRLeM2m</t>
  </si>
  <si>
    <t>https://api.spotify.com/v1/audio-analysis/5w9c2J52mkdntKOmRLeM2m</t>
  </si>
  <si>
    <t>spotify:track:7MXVkk9YMctZqd1Srtv4MB</t>
  </si>
  <si>
    <t>https://api.spotify.com/v1/tracks/7MXVkk9YMctZqd1Srtv4MB</t>
  </si>
  <si>
    <t>https://api.spotify.com/v1/audio-analysis/7MXVkk9YMctZqd1Srtv4MB</t>
  </si>
  <si>
    <t>spotify:track:5dVXY5359o7XBmfoNCBMxg</t>
  </si>
  <si>
    <t>https://api.spotify.com/v1/tracks/5dVXY5359o7XBmfoNCBMxg</t>
  </si>
  <si>
    <t>https://api.spotify.com/v1/audio-analysis/5dVXY5359o7XBmfoNCBMxg</t>
  </si>
  <si>
    <t>spotify:track:2SZy40PLDk3vFucXUGFCFA</t>
  </si>
  <si>
    <t>https://api.spotify.com/v1/tracks/2SZy40PLDk3vFucXUGFCFA</t>
  </si>
  <si>
    <t>https://api.spotify.com/v1/audio-analysis/2SZy40PLDk3vFucXUGFCFA</t>
  </si>
  <si>
    <t>spotify:track:1vvnYpYEMVB4aq9I6tHIEB</t>
  </si>
  <si>
    <t>https://api.spotify.com/v1/tracks/1vvnYpYEMVB4aq9I6tHIEB</t>
  </si>
  <si>
    <t>https://api.spotify.com/v1/audio-analysis/1vvnYpYEMVB4aq9I6tHIEB</t>
  </si>
  <si>
    <t>spotify:track:1G1Tqrn6G7VcWhZmr8r1fz</t>
  </si>
  <si>
    <t>https://api.spotify.com/v1/tracks/1G1Tqrn6G7VcWhZmr8r1fz</t>
  </si>
  <si>
    <t>https://api.spotify.com/v1/audio-analysis/1G1Tqrn6G7VcWhZmr8r1fz</t>
  </si>
  <si>
    <t>spotify:track:4uziEsK1yiqdauKVDPsmVG</t>
  </si>
  <si>
    <t>https://api.spotify.com/v1/tracks/4uziEsK1yiqdauKVDPsmVG</t>
  </si>
  <si>
    <t>https://api.spotify.com/v1/audio-analysis/4uziEsK1yiqdauKVDPsmVG</t>
  </si>
  <si>
    <t>spotify:track:7jgbMT5d6XDOJwDRnvaGU4</t>
  </si>
  <si>
    <t>https://api.spotify.com/v1/tracks/7jgbMT5d6XDOJwDRnvaGU4</t>
  </si>
  <si>
    <t>https://api.spotify.com/v1/audio-analysis/7jgbMT5d6XDOJwDRnvaGU4</t>
  </si>
  <si>
    <t>spotify:track:6ka9APuo3QU5E5bs9lhagW</t>
  </si>
  <si>
    <t>https://api.spotify.com/v1/tracks/6ka9APuo3QU5E5bs9lhagW</t>
  </si>
  <si>
    <t>https://api.spotify.com/v1/audio-analysis/6ka9APuo3QU5E5bs9lhagW</t>
  </si>
  <si>
    <t>spotify:track:6habFhsOp2NvshLv26DqMb</t>
  </si>
  <si>
    <t>https://api.spotify.com/v1/tracks/6habFhsOp2NvshLv26DqMb</t>
  </si>
  <si>
    <t>https://api.spotify.com/v1/audio-analysis/6habFhsOp2NvshLv26DqMb</t>
  </si>
  <si>
    <t>spotify:track:4CMrdHWqic0usIZfTrKoI3</t>
  </si>
  <si>
    <t>https://api.spotify.com/v1/tracks/4CMrdHWqic0usIZfTrKoI3</t>
  </si>
  <si>
    <t>https://api.spotify.com/v1/audio-analysis/4CMrdHWqic0usIZfTrKoI3</t>
  </si>
  <si>
    <t>spotify:track:0avjVeujL8PYfm8tKKszLH</t>
  </si>
  <si>
    <t>https://api.spotify.com/v1/tracks/0avjVeujL8PYfm8tKKszLH</t>
  </si>
  <si>
    <t>https://api.spotify.com/v1/audio-analysis/0avjVeujL8PYfm8tKKszLH</t>
  </si>
  <si>
    <t>spotify:track:4u7EnebtmKWzUH433cf5Qv</t>
  </si>
  <si>
    <t>https://api.spotify.com/v1/tracks/4u7EnebtmKWzUH433cf5Qv</t>
  </si>
  <si>
    <t>https://api.spotify.com/v1/audio-analysis/4u7EnebtmKWzUH433cf5Qv</t>
  </si>
  <si>
    <t>spotify:track:5kwpCFs04lJCF7jiYHA0cu</t>
  </si>
  <si>
    <t>https://api.spotify.com/v1/tracks/5kwpCFs04lJCF7jiYHA0cu</t>
  </si>
  <si>
    <t>https://api.spotify.com/v1/audio-analysis/5kwpCFs04lJCF7jiYHA0cu</t>
  </si>
  <si>
    <t>spotify:track:7zLGHdfJ3JRPxvc96mEPEi</t>
  </si>
  <si>
    <t>https://api.spotify.com/v1/tracks/7zLGHdfJ3JRPxvc96mEPEi</t>
  </si>
  <si>
    <t>https://api.spotify.com/v1/audio-analysis/7zLGHdfJ3JRPxvc96mEPEi</t>
  </si>
  <si>
    <t>spotify:track:2eLTkjdcbBCTew9qvn6hzz</t>
  </si>
  <si>
    <t>https://api.spotify.com/v1/tracks/2eLTkjdcbBCTew9qvn6hzz</t>
  </si>
  <si>
    <t>https://api.spotify.com/v1/audio-analysis/2eLTkjdcbBCTew9qvn6hzz</t>
  </si>
  <si>
    <t>spotify:track:4qLRgQ6REpp7Mka0aWVSHu</t>
  </si>
  <si>
    <t>https://api.spotify.com/v1/tracks/4qLRgQ6REpp7Mka0aWVSHu</t>
  </si>
  <si>
    <t>https://api.spotify.com/v1/audio-analysis/4qLRgQ6REpp7Mka0aWVSHu</t>
  </si>
  <si>
    <t>spotify:track:2Uk0aFqYCtecHL5MCq2we0</t>
  </si>
  <si>
    <t>https://api.spotify.com/v1/tracks/2Uk0aFqYCtecHL5MCq2we0</t>
  </si>
  <si>
    <t>https://api.spotify.com/v1/audio-analysis/2Uk0aFqYCtecHL5MCq2we0</t>
  </si>
  <si>
    <t>spotify:track:6aR0uAIvLKcnXUXVSmF9Wu</t>
  </si>
  <si>
    <t>https://api.spotify.com/v1/tracks/6aR0uAIvLKcnXUXVSmF9Wu</t>
  </si>
  <si>
    <t>https://api.spotify.com/v1/audio-analysis/6aR0uAIvLKcnXUXVSmF9Wu</t>
  </si>
  <si>
    <t>spotify:track:0w5Bdu51Ka25Pf3hojsKHh</t>
  </si>
  <si>
    <t>https://api.spotify.com/v1/tracks/0w5Bdu51Ka25Pf3hojsKHh</t>
  </si>
  <si>
    <t>https://api.spotify.com/v1/audio-analysis/0w5Bdu51Ka25Pf3hojsKHh</t>
  </si>
  <si>
    <t>spotify:track:1TlPZbhGxYXKz9vXlEWPOz</t>
  </si>
  <si>
    <t>https://api.spotify.com/v1/tracks/1TlPZbhGxYXKz9vXlEWPOz</t>
  </si>
  <si>
    <t>https://api.spotify.com/v1/audio-analysis/1TlPZbhGxYXKz9vXlEWPOz</t>
  </si>
  <si>
    <t>spotify:track:0klZpFX0a84jdkqzPNrLQs</t>
  </si>
  <si>
    <t>https://api.spotify.com/v1/tracks/0klZpFX0a84jdkqzPNrLQs</t>
  </si>
  <si>
    <t>https://api.spotify.com/v1/audio-analysis/0klZpFX0a84jdkqzPNrLQs</t>
  </si>
  <si>
    <t>spotify:track:3OLPjAr2kvsNinDvi8Mndl</t>
  </si>
  <si>
    <t>https://api.spotify.com/v1/tracks/3OLPjAr2kvsNinDvi8Mndl</t>
  </si>
  <si>
    <t>https://api.spotify.com/v1/audio-analysis/3OLPjAr2kvsNinDvi8Mndl</t>
  </si>
  <si>
    <t>spotify:track:01MXD4SH5HFdLIUSp1SL3H</t>
  </si>
  <si>
    <t>https://api.spotify.com/v1/tracks/01MXD4SH5HFdLIUSp1SL3H</t>
  </si>
  <si>
    <t>https://api.spotify.com/v1/audio-analysis/01MXD4SH5HFdLIUSp1SL3H</t>
  </si>
  <si>
    <t>spotify:track:58q2HKrzhC3ozto2nDdN4z</t>
  </si>
  <si>
    <t>https://api.spotify.com/v1/tracks/58q2HKrzhC3ozto2nDdN4z</t>
  </si>
  <si>
    <t>https://api.spotify.com/v1/audio-analysis/58q2HKrzhC3ozto2nDdN4z</t>
  </si>
  <si>
    <t>spotify:track:1G2CAJeP7rCwOZjlSJ0Zw3</t>
  </si>
  <si>
    <t>https://api.spotify.com/v1/tracks/1G2CAJeP7rCwOZjlSJ0Zw3</t>
  </si>
  <si>
    <t>https://api.spotify.com/v1/audio-analysis/1G2CAJeP7rCwOZjlSJ0Zw3</t>
  </si>
  <si>
    <t>spotify:track:4jXl6VtkFFKIt3ycUQc5LT</t>
  </si>
  <si>
    <t>https://api.spotify.com/v1/tracks/4jXl6VtkFFKIt3ycUQc5LT</t>
  </si>
  <si>
    <t>https://api.spotify.com/v1/audio-analysis/4jXl6VtkFFKIt3ycUQc5LT</t>
  </si>
  <si>
    <t>spotify:track:4OROzZUy6gOWN4UGQVaZMF</t>
  </si>
  <si>
    <t>https://api.spotify.com/v1/tracks/4OROzZUy6gOWN4UGQVaZMF</t>
  </si>
  <si>
    <t>https://api.spotify.com/v1/audio-analysis/4OROzZUy6gOWN4UGQVaZMF</t>
  </si>
  <si>
    <t>spotify:track:5DXKtoZLm31msT7tNGNHLG</t>
  </si>
  <si>
    <t>https://api.spotify.com/v1/tracks/5DXKtoZLm31msT7tNGNHLG</t>
  </si>
  <si>
    <t>https://api.spotify.com/v1/audio-analysis/5DXKtoZLm31msT7tNGNHLG</t>
  </si>
  <si>
    <t>spotify:track:3gVhsZtseYtY1fMuyYq06F</t>
  </si>
  <si>
    <t>https://api.spotify.com/v1/tracks/3gVhsZtseYtY1fMuyYq06F</t>
  </si>
  <si>
    <t>https://api.spotify.com/v1/audio-analysis/3gVhsZtseYtY1fMuyYq06F</t>
  </si>
  <si>
    <t>spotify:track:2zYzyRzz6pRmhPzyfMEC8s</t>
  </si>
  <si>
    <t>https://api.spotify.com/v1/tracks/2zYzyRzz6pRmhPzyfMEC8s</t>
  </si>
  <si>
    <t>https://api.spotify.com/v1/audio-analysis/2zYzyRzz6pRmhPzyfMEC8s</t>
  </si>
  <si>
    <t>spotify:track:07Oz5StQ7GRoygNLaXs2pd</t>
  </si>
  <si>
    <t>https://api.spotify.com/v1/tracks/07Oz5StQ7GRoygNLaXs2pd</t>
  </si>
  <si>
    <t>https://api.spotify.com/v1/audio-analysis/07Oz5StQ7GRoygNLaXs2pd</t>
  </si>
  <si>
    <t>spotify:track:5Gs0s3TurKvXyiE8gkK52T</t>
  </si>
  <si>
    <t>https://api.spotify.com/v1/tracks/5Gs0s3TurKvXyiE8gkK52T</t>
  </si>
  <si>
    <t>https://api.spotify.com/v1/audio-analysis/5Gs0s3TurKvXyiE8gkK52T</t>
  </si>
  <si>
    <t>spotify:track:32sBVB5HmrwJ6e9g0S2BRL</t>
  </si>
  <si>
    <t>https://api.spotify.com/v1/tracks/32sBVB5HmrwJ6e9g0S2BRL</t>
  </si>
  <si>
    <t>https://api.spotify.com/v1/audio-analysis/32sBVB5HmrwJ6e9g0S2BRL</t>
  </si>
  <si>
    <t>spotify:track:7mf9chuUZHpfyysoNH3WY0</t>
  </si>
  <si>
    <t>https://api.spotify.com/v1/tracks/7mf9chuUZHpfyysoNH3WY0</t>
  </si>
  <si>
    <t>https://api.spotify.com/v1/audio-analysis/7mf9chuUZHpfyysoNH3WY0</t>
  </si>
  <si>
    <t>spotify:track:1mEO3xiJqEWXYIdZalDzHR</t>
  </si>
  <si>
    <t>https://api.spotify.com/v1/tracks/1mEO3xiJqEWXYIdZalDzHR</t>
  </si>
  <si>
    <t>https://api.spotify.com/v1/audio-analysis/1mEO3xiJqEWXYIdZalDzHR</t>
  </si>
  <si>
    <t>spotify:track:2rXh4A15kcTFzXlwdNRLkY</t>
  </si>
  <si>
    <t>https://api.spotify.com/v1/tracks/2rXh4A15kcTFzXlwdNRLkY</t>
  </si>
  <si>
    <t>https://api.spotify.com/v1/audio-analysis/2rXh4A15kcTFzXlwdNRLkY</t>
  </si>
  <si>
    <t>spotify:track:5zrZHMklhOXABpnBl0EMBN</t>
  </si>
  <si>
    <t>https://api.spotify.com/v1/tracks/5zrZHMklhOXABpnBl0EMBN</t>
  </si>
  <si>
    <t>https://api.spotify.com/v1/audio-analysis/5zrZHMklhOXABpnBl0EMBN</t>
  </si>
  <si>
    <t>spotify:track:781V2Y5LPtcpgONEOadadE</t>
  </si>
  <si>
    <t>https://api.spotify.com/v1/tracks/781V2Y5LPtcpgONEOadadE</t>
  </si>
  <si>
    <t>https://api.spotify.com/v1/audio-analysis/781V2Y5LPtcpgONEOadadE</t>
  </si>
  <si>
    <t>spotify:track:2W6FUo3dwOTAQiIPelga2Y</t>
  </si>
  <si>
    <t>https://api.spotify.com/v1/tracks/2W6FUo3dwOTAQiIPelga2Y</t>
  </si>
  <si>
    <t>https://api.spotify.com/v1/audio-analysis/2W6FUo3dwOTAQiIPelga2Y</t>
  </si>
  <si>
    <t>spotify:track:4hk0Vr2zGzVcZgirfsvws9</t>
  </si>
  <si>
    <t>https://api.spotify.com/v1/tracks/4hk0Vr2zGzVcZgirfsvws9</t>
  </si>
  <si>
    <t>https://api.spotify.com/v1/audio-analysis/4hk0Vr2zGzVcZgirfsvws9</t>
  </si>
  <si>
    <t>spotify:track:5Ps6yt0FmXilnOeq1Djg9O</t>
  </si>
  <si>
    <t>https://api.spotify.com/v1/tracks/5Ps6yt0FmXilnOeq1Djg9O</t>
  </si>
  <si>
    <t>https://api.spotify.com/v1/audio-analysis/5Ps6yt0FmXilnOeq1Djg9O</t>
  </si>
  <si>
    <t>spotify:track:1k7YGaUBlpBWgrhGdVwg0e</t>
  </si>
  <si>
    <t>https://api.spotify.com/v1/tracks/1k7YGaUBlpBWgrhGdVwg0e</t>
  </si>
  <si>
    <t>https://api.spotify.com/v1/audio-analysis/1k7YGaUBlpBWgrhGdVwg0e</t>
  </si>
  <si>
    <t>spotify:track:0VfcYOujgf9JDAgwlgu1qm</t>
  </si>
  <si>
    <t>https://api.spotify.com/v1/tracks/0VfcYOujgf9JDAgwlgu1qm</t>
  </si>
  <si>
    <t>https://api.spotify.com/v1/audio-analysis/0VfcYOujgf9JDAgwlgu1qm</t>
  </si>
  <si>
    <t>spotify:track:127QTOFJsJQp5LbJbu3A1y</t>
  </si>
  <si>
    <t>https://api.spotify.com/v1/tracks/127QTOFJsJQp5LbJbu3A1y</t>
  </si>
  <si>
    <t>https://api.spotify.com/v1/audio-analysis/127QTOFJsJQp5LbJbu3A1y</t>
  </si>
  <si>
    <t>spotify:track:2sqsNXfN0HtgDEgaHXiUTa</t>
  </si>
  <si>
    <t>https://api.spotify.com/v1/tracks/2sqsNXfN0HtgDEgaHXiUTa</t>
  </si>
  <si>
    <t>https://api.spotify.com/v1/audio-analysis/2sqsNXfN0HtgDEgaHXiUTa</t>
  </si>
  <si>
    <t>spotify:track:39kdh6z0m3UNDfBqLLiXcz</t>
  </si>
  <si>
    <t>https://api.spotify.com/v1/tracks/39kdh6z0m3UNDfBqLLiXcz</t>
  </si>
  <si>
    <t>https://api.spotify.com/v1/audio-analysis/39kdh6z0m3UNDfBqLLiXcz</t>
  </si>
  <si>
    <t>spotify:track:0Nc1rZEB2tZLgpxw5nkpEu</t>
  </si>
  <si>
    <t>https://api.spotify.com/v1/tracks/0Nc1rZEB2tZLgpxw5nkpEu</t>
  </si>
  <si>
    <t>https://api.spotify.com/v1/audio-analysis/0Nc1rZEB2tZLgpxw5nkpEu</t>
  </si>
  <si>
    <t>spotify:track:3Yt0liwMgB3I0xv3FQBDzI</t>
  </si>
  <si>
    <t>https://api.spotify.com/v1/tracks/3Yt0liwMgB3I0xv3FQBDzI</t>
  </si>
  <si>
    <t>https://api.spotify.com/v1/audio-analysis/3Yt0liwMgB3I0xv3FQBDzI</t>
  </si>
  <si>
    <t>spotify:track:0UtnpKaReKUg2GquaSxCyD</t>
  </si>
  <si>
    <t>https://api.spotify.com/v1/tracks/0UtnpKaReKUg2GquaSxCyD</t>
  </si>
  <si>
    <t>https://api.spotify.com/v1/audio-analysis/0UtnpKaReKUg2GquaSxCyD</t>
  </si>
  <si>
    <t>spotify:track:14q1CWouLEjFT6zu5re8hR</t>
  </si>
  <si>
    <t>https://api.spotify.com/v1/tracks/14q1CWouLEjFT6zu5re8hR</t>
  </si>
  <si>
    <t>https://api.spotify.com/v1/audio-analysis/14q1CWouLEjFT6zu5re8hR</t>
  </si>
  <si>
    <t>spotify:track:2Kh6yVFV9aQ6n5hnXa62zG</t>
  </si>
  <si>
    <t>https://api.spotify.com/v1/tracks/2Kh6yVFV9aQ6n5hnXa62zG</t>
  </si>
  <si>
    <t>https://api.spotify.com/v1/audio-analysis/2Kh6yVFV9aQ6n5hnXa62zG</t>
  </si>
  <si>
    <t>spotify:track:4qnVWFIKCC8m6Itm64ZRVu</t>
  </si>
  <si>
    <t>https://api.spotify.com/v1/tracks/4qnVWFIKCC8m6Itm64ZRVu</t>
  </si>
  <si>
    <t>https://api.spotify.com/v1/audio-analysis/4qnVWFIKCC8m6Itm64ZRVu</t>
  </si>
  <si>
    <t>spotify:track:0JORICZG7cvBoHVEUHiUK3</t>
  </si>
  <si>
    <t>https://api.spotify.com/v1/tracks/0JORICZG7cvBoHVEUHiUK3</t>
  </si>
  <si>
    <t>https://api.spotify.com/v1/audio-analysis/0JORICZG7cvBoHVEUHiUK3</t>
  </si>
  <si>
    <t>spotify:track:1aA1pV4vmArBw0cl4CSNdK</t>
  </si>
  <si>
    <t>https://api.spotify.com/v1/tracks/1aA1pV4vmArBw0cl4CSNdK</t>
  </si>
  <si>
    <t>https://api.spotify.com/v1/audio-analysis/1aA1pV4vmArBw0cl4CSNdK</t>
  </si>
  <si>
    <t>spotify:track:6HYCOHzY2xR4W2dOokH3ed</t>
  </si>
  <si>
    <t>https://api.spotify.com/v1/tracks/6HYCOHzY2xR4W2dOokH3ed</t>
  </si>
  <si>
    <t>https://api.spotify.com/v1/audio-analysis/6HYCOHzY2xR4W2dOokH3ed</t>
  </si>
  <si>
    <t>spotify:track:4w5ggUnIrrO3WET8fx2ImS</t>
  </si>
  <si>
    <t>https://api.spotify.com/v1/tracks/4w5ggUnIrrO3WET8fx2ImS</t>
  </si>
  <si>
    <t>https://api.spotify.com/v1/audio-analysis/4w5ggUnIrrO3WET8fx2ImS</t>
  </si>
  <si>
    <t>spotify:track:7eJMfftS33KTjuF7lTsMCx</t>
  </si>
  <si>
    <t>https://api.spotify.com/v1/tracks/7eJMfftS33KTjuF7lTsMCx</t>
  </si>
  <si>
    <t>https://api.spotify.com/v1/audio-analysis/7eJMfftS33KTjuF7lTsMCx</t>
  </si>
  <si>
    <t>spotify:track:0Hm8vke3rwzGKm5sBpY762</t>
  </si>
  <si>
    <t>https://api.spotify.com/v1/tracks/0Hm8vke3rwzGKm5sBpY762</t>
  </si>
  <si>
    <t>https://api.spotify.com/v1/audio-analysis/0Hm8vke3rwzGKm5sBpY762</t>
  </si>
  <si>
    <t>spotify:track:5BqFpUSAVMnxebiKfEizeP</t>
  </si>
  <si>
    <t>https://api.spotify.com/v1/tracks/5BqFpUSAVMnxebiKfEizeP</t>
  </si>
  <si>
    <t>https://api.spotify.com/v1/audio-analysis/5BqFpUSAVMnxebiKfEizeP</t>
  </si>
  <si>
    <t>spotify:track:0V6imIPZVXJEtl2umdNILO</t>
  </si>
  <si>
    <t>https://api.spotify.com/v1/tracks/0V6imIPZVXJEtl2umdNILO</t>
  </si>
  <si>
    <t>https://api.spotify.com/v1/audio-analysis/0V6imIPZVXJEtl2umdNILO</t>
  </si>
  <si>
    <t>spotify:track:27a1mYSG5tYg7dmEjWBcmL</t>
  </si>
  <si>
    <t>https://api.spotify.com/v1/tracks/27a1mYSG5tYg7dmEjWBcmL</t>
  </si>
  <si>
    <t>https://api.spotify.com/v1/audio-analysis/27a1mYSG5tYg7dmEjWBcmL</t>
  </si>
  <si>
    <t>spotify:track:1OwMGxSzgDCeJHvekBcEzY</t>
  </si>
  <si>
    <t>https://api.spotify.com/v1/tracks/1OwMGxSzgDCeJHvekBcEzY</t>
  </si>
  <si>
    <t>https://api.spotify.com/v1/audio-analysis/1OwMGxSzgDCeJHvekBcEzY</t>
  </si>
  <si>
    <t>spotify:track:6ugrRFZUNIpLiqhLUgC7ix</t>
  </si>
  <si>
    <t>https://api.spotify.com/v1/tracks/6ugrRFZUNIpLiqhLUgC7ix</t>
  </si>
  <si>
    <t>https://api.spotify.com/v1/audio-analysis/6ugrRFZUNIpLiqhLUgC7ix</t>
  </si>
  <si>
    <t>spotify:track:6fyI2QGPzUiqRHnuYD7oOp</t>
  </si>
  <si>
    <t>https://api.spotify.com/v1/tracks/6fyI2QGPzUiqRHnuYD7oOp</t>
  </si>
  <si>
    <t>https://api.spotify.com/v1/audio-analysis/6fyI2QGPzUiqRHnuYD7oOp</t>
  </si>
  <si>
    <t>spotify:track:4AD2dterIUjNt1LFNI9Bvi</t>
  </si>
  <si>
    <t>https://api.spotify.com/v1/tracks/4AD2dterIUjNt1LFNI9Bvi</t>
  </si>
  <si>
    <t>https://api.spotify.com/v1/audio-analysis/4AD2dterIUjNt1LFNI9Bvi</t>
  </si>
  <si>
    <t>spotify:track:5gtiF6aMCLMHMJsRXlSv5V</t>
  </si>
  <si>
    <t>https://api.spotify.com/v1/tracks/5gtiF6aMCLMHMJsRXlSv5V</t>
  </si>
  <si>
    <t>https://api.spotify.com/v1/audio-analysis/5gtiF6aMCLMHMJsRXlSv5V</t>
  </si>
  <si>
    <t>spotify:track:5jSHEphh8r7VnQYwavSFPf</t>
  </si>
  <si>
    <t>https://api.spotify.com/v1/tracks/5jSHEphh8r7VnQYwavSFPf</t>
  </si>
  <si>
    <t>https://api.spotify.com/v1/audio-analysis/5jSHEphh8r7VnQYwavSFPf</t>
  </si>
  <si>
    <t>spotify:track:3weNRklVDqb4Rr5MhKBR3D</t>
  </si>
  <si>
    <t>https://api.spotify.com/v1/tracks/3weNRklVDqb4Rr5MhKBR3D</t>
  </si>
  <si>
    <t>https://api.spotify.com/v1/audio-analysis/3weNRklVDqb4Rr5MhKBR3D</t>
  </si>
  <si>
    <t>Row Labels</t>
  </si>
  <si>
    <t>(blank)</t>
  </si>
  <si>
    <t>Grand Total</t>
  </si>
  <si>
    <t>Age</t>
  </si>
  <si>
    <t>Count</t>
  </si>
  <si>
    <t>Average</t>
  </si>
  <si>
    <t>Average Age</t>
  </si>
  <si>
    <t>Gender</t>
  </si>
  <si>
    <t>Other/Prefer not to say</t>
  </si>
  <si>
    <t>mention_male_st</t>
  </si>
  <si>
    <t>mention_male_ant</t>
  </si>
  <si>
    <t>mention_fem_st</t>
  </si>
  <si>
    <t>mention_fem_ant</t>
  </si>
  <si>
    <t>Male Study</t>
  </si>
  <si>
    <t>Male Antistudy</t>
  </si>
  <si>
    <t>Female Study</t>
  </si>
  <si>
    <t>Female Antisudy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</si>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</sst>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0"/>
  </numFmts>
  <fonts count="10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Verdana"/>
      <family val="2"/>
    </font>
    <font>
      <sz val="8"/>
      <color theme="1"/>
      <name val="Verdana"/>
      <family val="2"/>
    </font>
    <font>
      <b/>
      <sz val="8"/>
      <color rgb="FF000000"/>
      <name val="DejaVu Sans"/>
      <family val="2"/>
    </font>
    <font>
      <sz val="8"/>
      <color theme="1"/>
      <name val="DejaVu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8F9"/>
        <bgColor rgb="FFF4F8F9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64" fontId="3" fillId="2" borderId="0" xfId="0" applyNumberFormat="1" applyFont="1" applyFill="1" applyAlignment="1"/>
    <xf numFmtId="0" fontId="3" fillId="2" borderId="0" xfId="0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164" fontId="1" fillId="5" borderId="0" xfId="0" applyNumberFormat="1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22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1" fillId="0" borderId="0" xfId="0" applyFont="1" applyFill="1" applyAlignment="1"/>
    <xf numFmtId="0" fontId="5" fillId="0" borderId="0" xfId="0" applyFont="1"/>
    <xf numFmtId="0" fontId="6" fillId="0" borderId="2" xfId="0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left" vertical="center" wrapText="1"/>
    </xf>
    <xf numFmtId="0" fontId="6" fillId="6" borderId="2" xfId="0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11" fontId="7" fillId="0" borderId="2" xfId="0" applyNumberFormat="1" applyFont="1" applyBorder="1" applyAlignment="1">
      <alignment vertical="center"/>
    </xf>
    <xf numFmtId="165" fontId="7" fillId="0" borderId="2" xfId="0" applyNumberFormat="1" applyFont="1" applyBorder="1" applyAlignment="1">
      <alignment vertical="center"/>
    </xf>
    <xf numFmtId="0" fontId="8" fillId="7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3" fontId="9" fillId="0" borderId="2" xfId="0" applyNumberFormat="1" applyFont="1" applyBorder="1" applyAlignment="1">
      <alignment vertical="center"/>
    </xf>
    <xf numFmtId="11" fontId="9" fillId="0" borderId="2" xfId="0" applyNumberFormat="1" applyFont="1" applyBorder="1" applyAlignment="1">
      <alignment vertical="center"/>
    </xf>
    <xf numFmtId="0" fontId="0" fillId="0" borderId="0" xfId="0"/>
    <xf numFmtId="165" fontId="0" fillId="0" borderId="0" xfId="0" applyNumberForma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6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y GerChuck" id="{A151DC65-7C58-4316-A3A5-B98399D7A37E}" userId="cf15b82dd1d37ec5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GerChuck" refreshedDate="43957.464192824074" createdVersion="6" refreshedVersion="6" minRefreshableVersion="3" recordCount="75" xr:uid="{2C373AC5-9240-44F6-9701-189EE449F9E1}">
  <cacheSource type="worksheet">
    <worksheetSource ref="A1:AB76" sheet="Responses"/>
  </cacheSource>
  <cacheFields count="28">
    <cacheField name="Timestamp" numFmtId="0">
      <sharedItems containsSemiMixedTypes="0" containsNonDate="0" containsDate="1" containsString="0" minDate="2020-04-09T22:27:06" maxDate="2020-04-29T14:31:42"/>
    </cacheField>
    <cacheField name="We would like to ask for your consent before you can commence the study:" numFmtId="0">
      <sharedItems/>
    </cacheField>
    <cacheField name="Are you currently studying?" numFmtId="0">
      <sharedItems/>
    </cacheField>
    <cacheField name="Do you ever listen to music while studying?" numFmtId="0">
      <sharedItems containsBlank="1"/>
    </cacheField>
    <cacheField name="#1 Song that enhances your focus" numFmtId="0">
      <sharedItems containsMixedTypes="1" containsNumber="1" containsInteger="1" minValue="0" maxValue="0"/>
    </cacheField>
    <cacheField name="#2 Song that enhances your focus" numFmtId="0">
      <sharedItems containsMixedTypes="1" containsNumber="1" containsInteger="1" minValue="0" maxValue="0"/>
    </cacheField>
    <cacheField name="#3 Song that enhances your focus" numFmtId="0">
      <sharedItems containsMixedTypes="1" containsNumber="1" containsInteger="1" minValue="0" maxValue="0"/>
    </cacheField>
    <cacheField name="#1 Song that reduces your focus" numFmtId="0">
      <sharedItems containsMixedTypes="1" containsNumber="1" containsInteger="1" minValue="0" maxValue="0"/>
    </cacheField>
    <cacheField name="#2 Song that reduces your focus" numFmtId="0">
      <sharedItems containsMixedTypes="1" containsNumber="1" containsInteger="1" minValue="0" maxValue="0"/>
    </cacheField>
    <cacheField name="#3 Song that reduces your focus" numFmtId="0">
      <sharedItems containsMixedTypes="1" containsNumber="1" containsInteger="1" minValue="0" maxValue="0"/>
    </cacheField>
    <cacheField name="Extraverted, enthusiastic" numFmtId="0">
      <sharedItems containsString="0" containsBlank="1" containsNumber="1" containsInteger="1" minValue="1" maxValue="7"/>
    </cacheField>
    <cacheField name="Critical, quarrelsome" numFmtId="0">
      <sharedItems containsString="0" containsBlank="1" containsNumber="1" containsInteger="1" minValue="1" maxValue="6"/>
    </cacheField>
    <cacheField name="Dependable, self-disciplined" numFmtId="0">
      <sharedItems containsString="0" containsBlank="1" containsNumber="1" containsInteger="1" minValue="2" maxValue="7"/>
    </cacheField>
    <cacheField name="Anxious, easily upset" numFmtId="0">
      <sharedItems containsString="0" containsBlank="1" containsNumber="1" containsInteger="1" minValue="1" maxValue="6"/>
    </cacheField>
    <cacheField name="Open to new experiences, complex" numFmtId="0">
      <sharedItems containsString="0" containsBlank="1" containsNumber="1" containsInteger="1" minValue="3" maxValue="7"/>
    </cacheField>
    <cacheField name="Reserved, quiet" numFmtId="0">
      <sharedItems containsString="0" containsBlank="1" containsNumber="1" containsInteger="1" minValue="1" maxValue="7"/>
    </cacheField>
    <cacheField name="Sympathetic, warm" numFmtId="0">
      <sharedItems containsString="0" containsBlank="1" containsNumber="1" containsInteger="1" minValue="3" maxValue="7"/>
    </cacheField>
    <cacheField name="Disorganized, careless" numFmtId="0">
      <sharedItems containsString="0" containsBlank="1" containsNumber="1" containsInteger="1" minValue="1" maxValue="7"/>
    </cacheField>
    <cacheField name="Calm, emotionally stable" numFmtId="0">
      <sharedItems containsString="0" containsBlank="1" containsNumber="1" containsInteger="1" minValue="2" maxValue="7"/>
    </cacheField>
    <cacheField name="Conventional, uncreative" numFmtId="0">
      <sharedItems containsString="0" containsBlank="1" containsNumber="1" containsInteger="1" minValue="1" maxValue="7"/>
    </cacheField>
    <cacheField name="Extraversion" numFmtId="0">
      <sharedItems containsString="0" containsBlank="1" containsNumber="1" containsInteger="1" minValue="3" maxValue="14"/>
    </cacheField>
    <cacheField name="Emotional Stability" numFmtId="0">
      <sharedItems containsString="0" containsBlank="1" containsNumber="1" containsInteger="1" minValue="4" maxValue="14"/>
    </cacheField>
    <cacheField name="Openness to Experiences" numFmtId="0">
      <sharedItems containsString="0" containsBlank="1" containsNumber="1" containsInteger="1" minValue="6" maxValue="14"/>
    </cacheField>
    <cacheField name="What is your age (in years)?" numFmtId="0">
      <sharedItems containsString="0" containsBlank="1" containsNumber="1" containsInteger="1" minValue="19" maxValue="52" count="10">
        <n v="27"/>
        <m/>
        <n v="52"/>
        <n v="23"/>
        <n v="22"/>
        <n v="21"/>
        <n v="24"/>
        <n v="20"/>
        <n v="19"/>
        <n v="26"/>
      </sharedItems>
    </cacheField>
    <cacheField name="What is your gender?" numFmtId="0">
      <sharedItems containsBlank="1"/>
    </cacheField>
    <cacheField name="What is your field of study?" numFmtId="0">
      <sharedItems containsBlank="1"/>
    </cacheField>
    <cacheField name="Field of study (alpha 0, beta 1, gamma 2)" numFmtId="0">
      <sharedItems containsString="0" containsBlank="1" containsNumber="1" containsInteger="1" minValue="0" maxValue="1"/>
    </cacheField>
    <cacheField name="What is your national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d v="2020-04-09T22:27:06"/>
    <s v="I understand the text presented above, and I agree to participate in the research study."/>
    <s v="Yes"/>
    <s v="Sometimes"/>
    <s v="3cfOd4CMv2snFaKAnMdnvK"/>
    <s v="2374M0fQpWi3dLnB54qaLX"/>
    <s v="5DI3euiLQ9NYCZKYW5oYZk"/>
    <s v="5UgRkgakxbr7D3KlG9SPec"/>
    <s v="2YarjDYjBJuH63dUIh9OWv"/>
    <s v="17i5jLpzndlQhbS4SrTd0B"/>
    <n v="7"/>
    <n v="1"/>
    <n v="7"/>
    <n v="1"/>
    <n v="7"/>
    <n v="1"/>
    <n v="7"/>
    <n v="1"/>
    <n v="7"/>
    <n v="7"/>
    <n v="14"/>
    <n v="14"/>
    <n v="8"/>
    <x v="0"/>
    <s v="Female"/>
    <s v="Media and information"/>
    <n v="0"/>
    <s v="Croatian "/>
  </r>
  <r>
    <d v="2020-04-09T22:28:47"/>
    <s v="I understand the text presented above, and I agree to participate in the research study."/>
    <s v="No"/>
    <m/>
    <n v="0"/>
    <n v="0"/>
    <n v="0"/>
    <n v="0"/>
    <n v="0"/>
    <n v="0"/>
    <m/>
    <m/>
    <m/>
    <m/>
    <m/>
    <m/>
    <m/>
    <m/>
    <m/>
    <m/>
    <m/>
    <m/>
    <m/>
    <x v="1"/>
    <m/>
    <m/>
    <m/>
    <m/>
  </r>
  <r>
    <d v="2020-04-09T22:34:41"/>
    <s v="I understand the text presented above, and I agree to participate in the research study."/>
    <s v="Yes"/>
    <s v="Always"/>
    <s v="Zelda music"/>
    <s v="Bruno snorring "/>
    <s v="Metallica "/>
    <s v="Croatian national anthem"/>
    <s v="When bruno opens his mouth"/>
    <s v="When people eat near me while I’m studying"/>
    <n v="1"/>
    <n v="1"/>
    <n v="6"/>
    <n v="2"/>
    <n v="3"/>
    <n v="3"/>
    <n v="6"/>
    <n v="3"/>
    <n v="7"/>
    <n v="3"/>
    <n v="6"/>
    <n v="13"/>
    <n v="8"/>
    <x v="2"/>
    <s v="I prefer to see myself as mustard"/>
    <s v="Banana studies"/>
    <m/>
    <s v="Croatian off course"/>
  </r>
  <r>
    <d v="2020-04-09T22:36:51"/>
    <s v="I understand the text presented above, and I agree to participate in the research study."/>
    <s v="Yes"/>
    <s v="Rarely"/>
    <s v="6zlMAsPgiG81sZzsYVFwL3"/>
    <s v="5VBbrj45TD14B9CEylf7NP"/>
    <s v="25SJaCCPiosugnlY53VhRG"/>
    <s v="5hTpBe8h35rJ67eAWHQsJx"/>
    <s v="0Gpq0lllEPZf98gVo9C4uS"/>
    <s v="5DYD4zlGiFlkpLaf2Bk8Vl"/>
    <n v="3"/>
    <n v="5"/>
    <n v="6"/>
    <n v="4"/>
    <n v="4"/>
    <n v="6"/>
    <n v="5"/>
    <n v="4"/>
    <n v="3"/>
    <n v="1"/>
    <n v="5"/>
    <n v="7"/>
    <n v="11"/>
    <x v="3"/>
    <s v="Male"/>
    <s v="Economics "/>
    <n v="0"/>
    <s v="Dutch"/>
  </r>
  <r>
    <d v="2020-04-09T23:10:38"/>
    <s v="I understand the text presented above, and I agree to participate in the research study."/>
    <s v="Yes"/>
    <s v="Never"/>
    <s v="https://youtu.be/WPni755-Krg"/>
    <s v="-"/>
    <s v="-"/>
    <s v="56fiFTRrSiHHH3gBeaTg2P"/>
    <s v="7cUWMQReSU1JAb8IlzNZGB"/>
    <s v="2Fxmhks0bxGSBdJ92vM42m"/>
    <m/>
    <m/>
    <m/>
    <m/>
    <m/>
    <m/>
    <m/>
    <m/>
    <m/>
    <m/>
    <m/>
    <m/>
    <m/>
    <x v="1"/>
    <m/>
    <m/>
    <m/>
    <m/>
  </r>
  <r>
    <d v="2020-04-10T10:02:08"/>
    <s v="I understand the text presented above, and I agree to participate in the research study."/>
    <s v="Yes"/>
    <s v="Sometimes"/>
    <s v="5Gs0s3TurKvXyiE8gkK52T"/>
    <s v="2sqsNXfN0HtgDEgaHXiUTa"/>
    <s v="7eJMfftS33KTjuF7lTsMCx"/>
    <s v="29yPOxTKgYdQqfiu321qBK"/>
    <s v="4Lh4lVFojznlPnJ73OLgEU"/>
    <s v="1dbI31tdknCDHwJ9j6yGYB"/>
    <n v="6"/>
    <n v="5"/>
    <n v="4"/>
    <n v="2"/>
    <n v="6"/>
    <n v="2"/>
    <n v="6"/>
    <n v="2"/>
    <n v="6"/>
    <n v="4"/>
    <n v="12"/>
    <n v="12"/>
    <n v="10"/>
    <x v="4"/>
    <s v="Male"/>
    <s v="Mechanical engineering "/>
    <n v="1"/>
    <s v="Dutch"/>
  </r>
  <r>
    <d v="2020-04-10T10:02:51"/>
    <s v="I understand the text presented above, and I agree to participate in the research study."/>
    <s v="Yes"/>
    <s v="Often"/>
    <s v="6QxClzv7Im79RAlqHbQHqZ"/>
    <s v="39kdh6z0m3UNDfBqLLiXcz"/>
    <s v="0Hm8vke3rwzGKm5sBpY762"/>
    <s v="2B7UWqNqKgPVGQQ6FXn2PP"/>
    <s v="7cxlRELP8fZSoJ2a8svMZg"/>
    <s v="5u85l53Y04W59OfzQUsQX6"/>
    <n v="3"/>
    <n v="6"/>
    <n v="7"/>
    <n v="6"/>
    <n v="6"/>
    <n v="3"/>
    <n v="6"/>
    <n v="3"/>
    <n v="3"/>
    <n v="1"/>
    <n v="8"/>
    <n v="5"/>
    <n v="13"/>
    <x v="5"/>
    <s v="Female"/>
    <s v="Data Science"/>
    <n v="1"/>
    <s v="Dutch"/>
  </r>
  <r>
    <d v="2020-04-10T10:27:45"/>
    <s v="I understand the text presented above, and I agree to participate in the research study."/>
    <s v="Yes"/>
    <s v="Rarely"/>
    <s v="3ipzZgH1766XXRamVwk1Iw"/>
    <s v="1DWZUa5Mzf2BwzpHtgbHPY"/>
    <s v="6lDAKdlQF7m9PErzvZlGv2"/>
    <s v="5a5FOSEEq8NKxS9umr8S0q"/>
    <s v="3J74BX8wb1xHHKa9LOWWIw"/>
    <s v="2SCghrpuF274tiblusAlxx"/>
    <n v="5"/>
    <n v="5"/>
    <n v="5"/>
    <n v="2"/>
    <n v="6"/>
    <n v="5"/>
    <n v="6"/>
    <n v="2"/>
    <n v="5"/>
    <n v="3"/>
    <n v="8"/>
    <n v="11"/>
    <n v="11"/>
    <x v="5"/>
    <s v="Male"/>
    <s v="Economics &amp; Business"/>
    <n v="0"/>
    <s v="Dutch"/>
  </r>
  <r>
    <d v="2020-04-10T10:58:31"/>
    <s v="I understand the text presented above, and I agree to participate in the research study."/>
    <s v="Yes"/>
    <s v="Rarely"/>
    <s v="1Ojz92vyPK4fJ5K8RVnV5u"/>
    <s v="2NeSirLM2VHQW4upn0nMfB"/>
    <s v="0sf12qNH5qcw8qpgymFOqD"/>
    <s v="5WhZTVKHE32TysmSwKqVGl"/>
    <s v="5OhjkylPjKnmR7I2gnVNwz"/>
    <s v="57qb6LEFIMAyH0buPBsjBw"/>
    <n v="5"/>
    <n v="5"/>
    <n v="5"/>
    <n v="3"/>
    <n v="5"/>
    <n v="3"/>
    <n v="5"/>
    <n v="2"/>
    <n v="5"/>
    <n v="3"/>
    <n v="10"/>
    <n v="10"/>
    <n v="10"/>
    <x v="6"/>
    <s v="Male"/>
    <s v="Philosophy"/>
    <n v="0"/>
    <s v="Dutch"/>
  </r>
  <r>
    <d v="2020-04-10T11:08:28"/>
    <s v="I understand the text presented above, and I agree to participate in the research study."/>
    <s v="Yes"/>
    <s v="Often"/>
    <s v="32sBVB5HmrwJ6e9g0S2BRL"/>
    <s v="4jXl6VtkFFKIt3ycUQc5LT"/>
    <s v="5BqFpUSAVMnxebiKfEizeP"/>
    <s v="7KXjTSCq5nL1LoYtL7XAwS"/>
    <s v="76I3PmbGZazzNlEwlp1y85"/>
    <s v="0svl7cK07gK1ia5ainczU5"/>
    <n v="5"/>
    <n v="6"/>
    <n v="6"/>
    <n v="3"/>
    <n v="6"/>
    <n v="2"/>
    <n v="6"/>
    <n v="1"/>
    <n v="6"/>
    <n v="3"/>
    <n v="11"/>
    <n v="11"/>
    <n v="11"/>
    <x v="3"/>
    <s v="Male"/>
    <s v="Engineering"/>
    <n v="1"/>
    <s v="Dutch"/>
  </r>
  <r>
    <d v="2020-04-10T11:15:56"/>
    <s v="I understand the text presented above, and I agree to participate in the research study."/>
    <s v="Yes"/>
    <s v="Never"/>
    <s v="2KH16WveTQWT6KOG9Rg6e2"/>
    <s v="Get swifty "/>
    <s v="Bobs and vegane"/>
    <s v="3DNRdudZ2SstnDCVKFdXxG"/>
    <s v="5KawlOMHjWeUjQtnuRs22c"/>
    <s v="Bollywood music in general"/>
    <m/>
    <m/>
    <m/>
    <m/>
    <m/>
    <m/>
    <m/>
    <m/>
    <m/>
    <m/>
    <m/>
    <m/>
    <m/>
    <x v="1"/>
    <m/>
    <m/>
    <m/>
    <m/>
  </r>
  <r>
    <d v="2020-04-10T11:16:46"/>
    <s v="I understand the text presented above, and I agree to participate in the research study."/>
    <s v="Yes"/>
    <s v="Sometimes"/>
    <s v="1PXm5MAk3Q5wyKYZCYuAjA"/>
    <s v="3Qa944OTMZkg8DHjET8JQv"/>
    <s v="2Yv2mHzr5AQavVdwQjEokV"/>
    <s v="23fgrtC18SfRUmEo9EAewF"/>
    <s v="6c1lzQQV2WHDbhz4F9SSxo"/>
    <s v="4lRXyI3hHvc946KWYq31JX"/>
    <n v="3"/>
    <n v="3"/>
    <n v="5"/>
    <n v="4"/>
    <n v="5"/>
    <n v="3"/>
    <n v="6"/>
    <n v="5"/>
    <n v="3"/>
    <n v="4"/>
    <n v="8"/>
    <n v="7"/>
    <n v="9"/>
    <x v="3"/>
    <s v="Male"/>
    <s v="International relations"/>
    <n v="0"/>
    <s v="Dutch"/>
  </r>
  <r>
    <d v="2020-04-10T11:18:39"/>
    <s v="I understand the text presented above, and I agree to participate in the research study."/>
    <s v="Yes"/>
    <s v="Sometimes"/>
    <s v="1ZMiCix7XSAbfAJlEZWMCp"/>
    <s v="6GCIYIWUBSLontW6divqsw"/>
    <s v="4jXl6VtkFFKIt3ycUQc5LT"/>
    <s v="4jXl6VtkFFKIt3ycUQc5LT"/>
    <s v="0Qrjuh29T0SIJdjgcDuTK5"/>
    <s v="6uAFJ75WDAoAPyCWJAtvks"/>
    <n v="7"/>
    <n v="1"/>
    <n v="5"/>
    <n v="3"/>
    <n v="4"/>
    <n v="2"/>
    <n v="6"/>
    <n v="1"/>
    <n v="6"/>
    <n v="3"/>
    <n v="13"/>
    <n v="11"/>
    <n v="9"/>
    <x v="5"/>
    <s v="Female"/>
    <s v="Communication "/>
    <n v="0"/>
    <s v="Dutch"/>
  </r>
  <r>
    <d v="2020-04-10T11:50:43"/>
    <s v="I understand the text presented above, and I agree to participate in the research study."/>
    <s v="Yes"/>
    <s v="Rarely"/>
    <s v="54QFGiOthVqXeJtiXdlLYa"/>
    <s v="03lm0budvLeN51ri2W0eRJ"/>
    <s v="0aWMVrwxPNYkKmFthzmpRi"/>
    <s v="2xkrujtSjZz7EKAYGbIIzH"/>
    <s v="0Bo5fjMtTfCD8vHGebivqc"/>
    <s v="7ueBDrMV5iVl4mFl5ddpmF"/>
    <n v="6"/>
    <n v="4"/>
    <n v="6"/>
    <n v="2"/>
    <n v="6"/>
    <n v="1"/>
    <n v="5"/>
    <n v="4"/>
    <n v="5"/>
    <n v="3"/>
    <n v="13"/>
    <n v="11"/>
    <n v="11"/>
    <x v="7"/>
    <s v="Female"/>
    <s v="Business Administration"/>
    <n v="0"/>
    <s v="Dutch"/>
  </r>
  <r>
    <d v="2020-04-10T11:55:59"/>
    <s v="I understand the text presented above, and I agree to participate in the research study."/>
    <s v="Yes"/>
    <s v="Always"/>
    <s v="0DvqAXyoA7zRB8wgH0DjRO"/>
    <s v="2sOOXgEGB7nhKO8mmc1GhI"/>
    <s v="5E30LdtzQTGqRvNd7l6kG5"/>
    <s v="68OpE5s8lsKLldbYLu5Vek"/>
    <s v="0bTLGlCqwZXwJGWGE2Dywg"/>
    <s v="5nm4isRiDiiUM4VhVK9jru"/>
    <n v="6"/>
    <n v="4"/>
    <n v="4"/>
    <n v="5"/>
    <n v="5"/>
    <n v="2"/>
    <n v="6"/>
    <n v="6"/>
    <n v="3"/>
    <n v="2"/>
    <n v="12"/>
    <n v="6"/>
    <n v="11"/>
    <x v="5"/>
    <s v="Female"/>
    <s v="Graphic Design"/>
    <n v="0"/>
    <s v="Dutch"/>
  </r>
  <r>
    <d v="2020-04-10T11:56:24"/>
    <s v="I understand the text presented above, and I agree to participate in the research study."/>
    <s v="Yes"/>
    <s v="Often"/>
    <s v="0qprlw0jfsW4H9cG0FFE0Z"/>
    <s v="0dbqPssLj7KzNTH81tcsrZ"/>
    <s v="0uYiq008XEGyl5CvbP7P5W"/>
    <s v="0ntQJM78wzOLVeCUAW7Y45"/>
    <s v="7IAa7vUJ11STN7le8XaxsH"/>
    <s v="2vwlzO0Qp8kfEtzTsCXfyE"/>
    <n v="7"/>
    <n v="6"/>
    <n v="6"/>
    <n v="2"/>
    <n v="6"/>
    <n v="3"/>
    <n v="6"/>
    <n v="3"/>
    <n v="6"/>
    <n v="2"/>
    <n v="12"/>
    <n v="12"/>
    <n v="12"/>
    <x v="5"/>
    <s v="Female"/>
    <s v="Philosophy/sociology/politics "/>
    <n v="0"/>
    <s v="Dutch "/>
  </r>
  <r>
    <d v="2020-04-10T11:57:25"/>
    <s v="I understand the text presented above, and I agree to participate in the research study."/>
    <s v="Yes"/>
    <s v="Sometimes"/>
    <s v="3YYKrn3iGOAel605Znt3ai"/>
    <s v="01Q55Xv60Gr56abx5ad5vK"/>
    <s v="58e9wqAPOuYBp9fMTdhEI8"/>
    <s v="1B3t5xC2jzTgjDOwawchu8"/>
    <s v="6glklpxk7EtKIdxA3kYQS5"/>
    <s v="70ludZZEUJy1aFVkPI0Kpi"/>
    <n v="6"/>
    <n v="5"/>
    <n v="6"/>
    <n v="5"/>
    <n v="6"/>
    <n v="6"/>
    <n v="6"/>
    <n v="2"/>
    <n v="3"/>
    <n v="1"/>
    <n v="8"/>
    <n v="6"/>
    <n v="13"/>
    <x v="5"/>
    <s v="Female"/>
    <s v="Creative Business"/>
    <n v="0"/>
    <s v="(you ain't much if you ain't) Dutch"/>
  </r>
  <r>
    <d v="2020-04-10T11:57:30"/>
    <s v="I understand the text presented above, and I agree to participate in the research study."/>
    <s v="Yes"/>
    <s v="Often"/>
    <s v="7mf9chuUZHpfyysoNH3WY0"/>
    <s v="0Nc1rZEB2tZLgpxw5nkpEu"/>
    <s v="3weNRklVDqb4Rr5MhKBR3D"/>
    <s v="76OfzNtY3nG5hCnh5COSjt"/>
    <s v="1Je1IMUlBXcx1Fz0WE7oPT"/>
    <s v="7CUYHcu0RnbOnMz4RuN07w"/>
    <n v="6"/>
    <n v="4"/>
    <n v="5"/>
    <n v="3"/>
    <n v="7"/>
    <n v="2"/>
    <n v="5"/>
    <n v="2"/>
    <n v="4"/>
    <n v="2"/>
    <n v="12"/>
    <n v="9"/>
    <n v="13"/>
    <x v="5"/>
    <s v="Female"/>
    <s v="Betascience"/>
    <n v="1"/>
    <s v="Dutch"/>
  </r>
  <r>
    <d v="2020-04-10T12:00:37"/>
    <s v="I understand the text presented above, and I agree to participate in the research study."/>
    <s v="Yes"/>
    <s v="Sometimes"/>
    <s v="5CROeAiD7ZRyNGuByBMnVY"/>
    <s v="74D5pms3OKB8xEem6KwLdY"/>
    <s v="2xnLBULgfS7IifhN40kRWZ"/>
    <s v="45sGyAtAxD6efaN0bJAFgh"/>
    <s v="0svvvbTUgEy79F6Sxweyjo"/>
    <s v="0t7iaAvWxIifiKxSoTCNK8"/>
    <n v="3"/>
    <n v="6"/>
    <n v="5"/>
    <n v="4"/>
    <n v="5"/>
    <n v="4"/>
    <n v="4"/>
    <n v="3"/>
    <n v="5"/>
    <n v="3"/>
    <n v="7"/>
    <n v="9"/>
    <n v="10"/>
    <x v="4"/>
    <s v="Female"/>
    <s v="Pedagogics "/>
    <n v="0"/>
    <s v="Dutch"/>
  </r>
  <r>
    <d v="2020-04-10T12:08:30"/>
    <s v="I understand the text presented above, and I agree to participate in the research study."/>
    <s v="Yes"/>
    <s v="Sometimes"/>
    <s v="4IsHMzDbRE8q5Z4ALsQj3o"/>
    <s v="58wKAW4alMU8WDg7aql5Jl"/>
    <s v="05myyEiQlJqYU6BntoFwG0"/>
    <s v="0k664IuFwVP557Gnx7RhIl"/>
    <s v="4wzZqzOKWhQkv9vTLHS4HP"/>
    <s v="6fM8nxYwUYzjOCJCp8Uy5F"/>
    <n v="5"/>
    <n v="2"/>
    <n v="6"/>
    <n v="4"/>
    <n v="4"/>
    <n v="3"/>
    <n v="6"/>
    <n v="2"/>
    <n v="5"/>
    <n v="4"/>
    <n v="10"/>
    <n v="9"/>
    <n v="8"/>
    <x v="7"/>
    <s v="Female"/>
    <s v="Law"/>
    <n v="0"/>
    <s v="Dutch"/>
  </r>
  <r>
    <d v="2020-04-10T12:16:36"/>
    <s v="I understand the text presented above, and I agree to participate in the research study."/>
    <s v="No"/>
    <m/>
    <n v="0"/>
    <n v="0"/>
    <n v="0"/>
    <n v="0"/>
    <n v="0"/>
    <n v="0"/>
    <m/>
    <m/>
    <m/>
    <m/>
    <m/>
    <m/>
    <m/>
    <m/>
    <m/>
    <m/>
    <m/>
    <m/>
    <m/>
    <x v="1"/>
    <m/>
    <m/>
    <m/>
    <m/>
  </r>
  <r>
    <d v="2020-04-10T12:46:29"/>
    <s v="I understand the text presented above, and I agree to participate in the research study."/>
    <s v="Yes"/>
    <s v="Rarely"/>
    <s v="51Grd1UAo6TNuhYrCfLHv5"/>
    <s v="3ZCTVFBt2Brf31RLEnCkWJ"/>
    <s v="6URm2kt7SV1bXWTxNQtVYR"/>
    <s v="7tXCV0UwFwBxqum6i25you"/>
    <s v="14msK75pk3pA33pzPVNtBF"/>
    <s v="1vBeIXlzbAieGoDqInav5j"/>
    <n v="5"/>
    <n v="5"/>
    <n v="7"/>
    <n v="4"/>
    <n v="6"/>
    <n v="3"/>
    <n v="6"/>
    <n v="1"/>
    <n v="6"/>
    <n v="3"/>
    <n v="10"/>
    <n v="10"/>
    <n v="11"/>
    <x v="7"/>
    <s v="Female"/>
    <s v="Communication"/>
    <n v="0"/>
    <s v="Romanian"/>
  </r>
  <r>
    <d v="2020-04-10T12:47:06"/>
    <s v="I understand the text presented above, and I agree to participate in the research study."/>
    <s v="Yes"/>
    <s v="Always"/>
    <s v="1VNvsvEsUpuUCbHpVop1vo"/>
    <s v="5o4pgCR3JIeIbzwqBfjmtn"/>
    <s v="3eHtVkc0qhvwr0EWzi0gra"/>
    <s v="0rIAC4PXANcKmitJfoqmVm"/>
    <s v="2GbS8QZToLioxL8XMEwX3P"/>
    <s v="3eekarcy7kvN4yt5ZFzltW"/>
    <n v="5"/>
    <n v="6"/>
    <n v="3"/>
    <n v="5"/>
    <n v="7"/>
    <n v="4"/>
    <n v="5"/>
    <n v="5"/>
    <n v="3"/>
    <n v="2"/>
    <n v="9"/>
    <n v="6"/>
    <n v="13"/>
    <x v="7"/>
    <s v="Female"/>
    <s v="Communication Science"/>
    <n v="0"/>
    <s v="Indonesian"/>
  </r>
  <r>
    <d v="2020-04-10T13:51:04"/>
    <s v="I understand the text presented above, and I agree to participate in the research study."/>
    <s v="Yes"/>
    <s v="Often"/>
    <s v="1mEO3xiJqEWXYIdZalDzHR"/>
    <s v="3Yt0liwMgB3I0xv3FQBDzI"/>
    <s v="0V6imIPZVXJEtl2umdNILO"/>
    <s v="1iVqb0ofDsEWkYotCej6eh"/>
    <s v="1BW2QdLe6RtJTMJDSYmg9w"/>
    <s v="4Htt3QaBWdLggq88rJI5MU"/>
    <n v="6"/>
    <n v="4"/>
    <n v="2"/>
    <n v="2"/>
    <n v="5"/>
    <n v="3"/>
    <n v="5"/>
    <n v="7"/>
    <n v="5"/>
    <n v="3"/>
    <n v="11"/>
    <n v="11"/>
    <n v="10"/>
    <x v="5"/>
    <s v="Female"/>
    <s v="Engineering "/>
    <n v="1"/>
    <s v="Dutch"/>
  </r>
  <r>
    <d v="2020-04-10T13:53:08"/>
    <s v="I understand the text presented above, and I agree to participate in the research study."/>
    <s v="Yes"/>
    <s v="Sometimes"/>
    <s v="1p9bEDnLkCJfuR0ey55YGK"/>
    <s v="7fD72waADOZymEpuQfbiDE"/>
    <s v="1PdJvxvhuImI0dpuWoPwWe"/>
    <s v="3lYQM1tw5LAfwnfMMYWWIM"/>
    <s v="1tNJrcVe6gwLEiZCtprs1u"/>
    <s v="3CLybBBBKDIlLTthBF1NUn"/>
    <n v="5"/>
    <n v="5"/>
    <n v="7"/>
    <n v="2"/>
    <n v="7"/>
    <n v="3"/>
    <n v="7"/>
    <n v="1"/>
    <n v="6"/>
    <n v="2"/>
    <n v="10"/>
    <n v="12"/>
    <n v="13"/>
    <x v="3"/>
    <s v="Female"/>
    <s v="Communications "/>
    <n v="0"/>
    <s v="German"/>
  </r>
  <r>
    <d v="2020-04-10T13:58:50"/>
    <s v="I understand the text presented above, and I agree to participate in the research study."/>
    <s v="Yes"/>
    <s v="Never"/>
    <s v="-"/>
    <s v="-"/>
    <s v="-"/>
    <s v="-"/>
    <s v="-"/>
    <s v="-"/>
    <m/>
    <m/>
    <m/>
    <m/>
    <m/>
    <m/>
    <m/>
    <m/>
    <m/>
    <m/>
    <m/>
    <m/>
    <m/>
    <x v="1"/>
    <m/>
    <m/>
    <m/>
    <m/>
  </r>
  <r>
    <d v="2020-04-10T14:07:03"/>
    <s v="I understand the text presented above, and I agree to participate in the research study."/>
    <s v="Yes"/>
    <s v="Always"/>
    <s v="2qrULrw1WvePyMkPr41F09"/>
    <s v="3zBhihYUHBmGd2bcQIobrF"/>
    <s v="4EEjMyQub6tgFVshlM9j1M"/>
    <s v="1W4qc7UnAuRmT93W8Ad1t1"/>
    <s v="6h5IlvRJ2ZNPloCOdzUmyW"/>
    <s v="4bEcoz1OcfMgUbp2ft8ieQ"/>
    <n v="6"/>
    <n v="1"/>
    <n v="3"/>
    <n v="1"/>
    <n v="7"/>
    <n v="4"/>
    <n v="7"/>
    <n v="7"/>
    <n v="5"/>
    <n v="2"/>
    <n v="10"/>
    <n v="12"/>
    <n v="13"/>
    <x v="8"/>
    <s v="Male"/>
    <s v="Communication Science"/>
    <n v="0"/>
    <s v="Turkish"/>
  </r>
  <r>
    <d v="2020-04-10T14:56:32"/>
    <s v="I understand the text presented above, and I agree to participate in the research study."/>
    <s v="Yes"/>
    <s v="Rarely"/>
    <s v="34mEgQ8lubKSiASCZwEHiX"/>
    <s v="5HQVUIKwCEXpe7JIHyY734"/>
    <s v="40YcuQysJ0KlGQTeGUosTC"/>
    <s v="4OROzZUy6gOWN4UGQVaZMF"/>
    <s v="3gVhsZtseYtY1fMuyYq06F"/>
    <s v="2zYzyRzz6pRmhPzyfMEC8s"/>
    <n v="5"/>
    <n v="4"/>
    <n v="4"/>
    <n v="3"/>
    <n v="6"/>
    <n v="3"/>
    <n v="6"/>
    <n v="1"/>
    <n v="3"/>
    <n v="4"/>
    <n v="10"/>
    <n v="8"/>
    <n v="10"/>
    <x v="6"/>
    <s v="Male"/>
    <s v="International Studies"/>
    <n v="0"/>
    <s v="Swiss"/>
  </r>
  <r>
    <d v="2020-04-10T15:06:48"/>
    <s v="I understand the text presented above, and I agree to participate in the research study."/>
    <s v="Yes"/>
    <s v="Rarely"/>
    <s v="2NeSirLM2VHQW4upn0nMfB"/>
    <s v="02uUhbsPgXFvsALSXIo1uH"/>
    <s v="4Pz65vGuB61XxFcYiYqUg1"/>
    <s v="127QTOFJsJQp5LbJbu3A1y"/>
    <s v="58Y91bjvyMtnSu3nAnt6Gp"/>
    <s v="7mPTNAEPnzCYwwjlyQLLRS"/>
    <n v="7"/>
    <n v="5"/>
    <n v="7"/>
    <n v="1"/>
    <n v="7"/>
    <n v="3"/>
    <n v="7"/>
    <n v="1"/>
    <n v="4"/>
    <n v="4"/>
    <n v="12"/>
    <n v="11"/>
    <n v="11"/>
    <x v="8"/>
    <s v="Female"/>
    <s v="Psychology"/>
    <n v="0"/>
    <s v="Dutch"/>
  </r>
  <r>
    <d v="2020-04-10T15:39:06"/>
    <s v="I understand the text presented above, and I agree to participate in the research study."/>
    <s v="Yes"/>
    <s v="Often"/>
    <s v="5zrZHMklhOXABpnBl0EMBN"/>
    <s v="0UtnpKaReKUg2GquaSxCyD"/>
    <s v="27a1mYSG5tYg7dmEjWBcmL"/>
    <s v="7v1JbouuzwrFU5waJXR5cu"/>
    <s v="3HE3BeV0RHC9Bt77nxbliY"/>
    <s v="5VRI5mHFHJVRoXIYSHOqEz"/>
    <n v="5"/>
    <n v="1"/>
    <n v="4"/>
    <n v="2"/>
    <n v="4"/>
    <n v="5"/>
    <n v="5"/>
    <n v="3"/>
    <n v="6"/>
    <n v="2"/>
    <n v="8"/>
    <n v="12"/>
    <n v="10"/>
    <x v="6"/>
    <s v="Male"/>
    <s v="Technic (Product Design)"/>
    <n v="1"/>
    <s v="Dutch"/>
  </r>
  <r>
    <d v="2020-04-10T17:46:09"/>
    <s v="I understand the text presented above, and I agree to participate in the research study."/>
    <s v="Yes"/>
    <s v="Rarely"/>
    <s v="34mEgQ8lubKSiASCZwEHiX"/>
    <s v="5HQVUIKwCEXpe7JIHyY734"/>
    <s v="40YcuQysJ0KlGQTeGUosTC"/>
    <s v="4OROzZUy6gOWN4UGQVaZMF"/>
    <s v="3gVhsZtseYtY1fMuyYq06F"/>
    <s v="2zYzyRzz6pRmhPzyfMEC8s"/>
    <n v="5"/>
    <n v="4"/>
    <n v="4"/>
    <n v="3"/>
    <n v="6"/>
    <n v="3"/>
    <n v="6"/>
    <n v="1"/>
    <n v="3"/>
    <n v="4"/>
    <n v="10"/>
    <n v="8"/>
    <n v="10"/>
    <x v="6"/>
    <s v="Male"/>
    <s v="International Studies"/>
    <n v="0"/>
    <s v="Swiss"/>
  </r>
  <r>
    <d v="2020-04-10T17:57:33"/>
    <s v="I understand the text presented above, and I agree to participate in the research study."/>
    <s v="No"/>
    <m/>
    <n v="0"/>
    <n v="0"/>
    <n v="0"/>
    <n v="0"/>
    <n v="0"/>
    <n v="0"/>
    <m/>
    <m/>
    <m/>
    <m/>
    <m/>
    <m/>
    <m/>
    <m/>
    <m/>
    <m/>
    <m/>
    <m/>
    <m/>
    <x v="1"/>
    <m/>
    <m/>
    <m/>
    <m/>
  </r>
  <r>
    <d v="2020-04-10T21:57:12"/>
    <s v="I understand the text presented above, and I agree to participate in the research study."/>
    <s v="Yes"/>
    <s v="Sometimes"/>
    <s v="2rXh4A15kcTFzXlwdNRLkY"/>
    <s v="57qb6LEFIMAyH0buPBsjBw"/>
    <s v="2TVVXlOqianxo3AbYe45mn"/>
    <s v="1dbI31tdknCDHwJ9j6yGYB"/>
    <s v="3G6OaAMXziRjgBGPVSZuba"/>
    <s v="3PfIrDoz19wz7qK7tYeu62"/>
    <n v="6"/>
    <n v="5"/>
    <n v="7"/>
    <n v="1"/>
    <n v="7"/>
    <n v="2"/>
    <n v="5"/>
    <n v="2"/>
    <n v="4"/>
    <n v="2"/>
    <n v="12"/>
    <n v="11"/>
    <n v="13"/>
    <x v="5"/>
    <s v="Female"/>
    <s v="Trendwatching and concept creation "/>
    <n v="0"/>
    <s v="Nederlands"/>
  </r>
  <r>
    <d v="2020-04-11T11:11:09"/>
    <s v="I understand the text presented above, and I agree to participate in the research study."/>
    <s v="Yes"/>
    <s v="Always"/>
    <s v="658ysPC6WdtiRSQjiv2AJZ"/>
    <s v="6gDt7eZjJNIkzLj9jVEBZo"/>
    <s v="5aySvulLpl2GoOdZP4JBZo"/>
    <s v="2tW2Kn1IGFFVfRVnQE2UaQ"/>
    <s v="5AebNkVaY2zcdNFCqPBIV7"/>
    <s v="5x9VIW2fS21JMswOt6AORI"/>
    <n v="5"/>
    <n v="5"/>
    <n v="6"/>
    <n v="3"/>
    <n v="7"/>
    <n v="2"/>
    <n v="6"/>
    <n v="1"/>
    <n v="6"/>
    <n v="2"/>
    <n v="11"/>
    <n v="11"/>
    <n v="13"/>
    <x v="7"/>
    <s v="Male"/>
    <s v="Communication Science"/>
    <n v="0"/>
    <s v="Chinese"/>
  </r>
  <r>
    <d v="2020-04-11T14:57:13"/>
    <s v="I understand the text presented above, and I agree to participate in the research study."/>
    <s v="Yes"/>
    <s v="Sometimes"/>
    <s v="Nothing particular "/>
    <s v="Nothing particular "/>
    <s v="Nothing particular "/>
    <s v="Hardcore "/>
    <s v="Dubstep "/>
    <s v="-"/>
    <n v="6"/>
    <n v="6"/>
    <n v="6"/>
    <n v="2"/>
    <n v="6"/>
    <n v="2"/>
    <n v="6"/>
    <n v="1"/>
    <n v="6"/>
    <n v="2"/>
    <n v="12"/>
    <n v="12"/>
    <n v="12"/>
    <x v="4"/>
    <s v="Male"/>
    <s v="International business and management "/>
    <n v="0"/>
    <s v="Dutch"/>
  </r>
  <r>
    <d v="2020-04-11T15:08:05"/>
    <s v="I understand the text presented above, and I agree to participate in the research study."/>
    <s v="Yes"/>
    <s v="Always"/>
    <s v="1SXZJBDJ0i0EB3WUy1tKgB"/>
    <s v="6mKjU5DPhT33bbcuqZnlwR"/>
    <s v="7MUazB4rGIqFFIkjT95rCO"/>
    <s v="5DXKtoZLm31msT7tNGNHLG"/>
    <s v="4Wjhj0WjkyECccfHVIgaTq"/>
    <s v="4xkOaSrkexMciUUogZKVTS"/>
    <n v="6"/>
    <n v="6"/>
    <n v="5"/>
    <n v="5"/>
    <n v="6"/>
    <n v="2"/>
    <n v="6"/>
    <n v="2"/>
    <n v="4"/>
    <n v="3"/>
    <n v="12"/>
    <n v="7"/>
    <n v="11"/>
    <x v="5"/>
    <s v="Female"/>
    <s v="HBO Hotel-event management"/>
    <n v="0"/>
    <s v="Dutch"/>
  </r>
  <r>
    <d v="2020-04-11T15:13:18"/>
    <s v="I understand the text presented above, and I agree to participate in the research study."/>
    <s v="Yes"/>
    <s v="Often"/>
    <s v="0aWMVrwxPNYkKmFthzmpRi"/>
    <s v="1cpANF6zMBoFoxkoIjZHjv"/>
    <s v="5NGtFXVpXSvwunEIGeviY3"/>
    <s v="33JcUj9qQDayKswunZP9ar"/>
    <s v="5W8YXBz9MTIDyrpYaCg2Ky"/>
    <s v="2GMYlyYenip76bibud7UVV"/>
    <n v="5"/>
    <n v="4"/>
    <n v="6"/>
    <n v="3"/>
    <n v="6"/>
    <n v="6"/>
    <n v="5"/>
    <n v="3"/>
    <n v="6"/>
    <n v="2"/>
    <n v="7"/>
    <n v="11"/>
    <n v="12"/>
    <x v="4"/>
    <s v="Male"/>
    <s v="Media and information"/>
    <n v="0"/>
    <s v="German"/>
  </r>
  <r>
    <d v="2020-04-11T20:17:50"/>
    <s v="I understand the text presented above, and I agree to participate in the research study."/>
    <s v="Yes"/>
    <s v="Never"/>
    <s v="75ZDycp7yczZ6AP5FuKb6M"/>
    <s v="6Et50X8JCM7xDxACF28mv3"/>
    <s v="2rXh4A15kcTFzXlwdNRLkY"/>
    <s v="3qqEFTIFcZuWJYBtshrxca"/>
    <s v="40A37QNnp1txwuKepY2cgN"/>
    <s v="1G1Tqrn6G7VcWhZmr8r1fz"/>
    <m/>
    <m/>
    <m/>
    <m/>
    <m/>
    <m/>
    <m/>
    <m/>
    <m/>
    <m/>
    <m/>
    <m/>
    <m/>
    <x v="1"/>
    <m/>
    <m/>
    <m/>
    <m/>
  </r>
  <r>
    <d v="2020-04-14T13:57:45"/>
    <s v="I understand the text presented above, and I agree to participate in the research study."/>
    <s v="Yes"/>
    <s v="Sometimes"/>
    <s v="4vyrDnOQW9O00yRamiZmdv"/>
    <s v="5Nl4rE9HzhR1hF3N3EbTru"/>
    <s v="5NM8v7DOexgrrxefEnKR2V"/>
    <s v="4cluDES4hQEUhmXj6TXkSo"/>
    <s v="6jEZLz3YpnEBRpVkv35AmP"/>
    <s v="5ZULALImTm80tzUbYQYM9d"/>
    <n v="5"/>
    <n v="6"/>
    <n v="2"/>
    <n v="2"/>
    <n v="6"/>
    <n v="3"/>
    <n v="7"/>
    <n v="3"/>
    <n v="5"/>
    <n v="2"/>
    <n v="10"/>
    <n v="11"/>
    <n v="12"/>
    <x v="8"/>
    <s v="Female"/>
    <s v="Psychology"/>
    <n v="0"/>
    <s v="Spanish"/>
  </r>
  <r>
    <d v="2020-04-14T15:55:23"/>
    <s v="I understand the text presented above, and I agree to participate in the research study."/>
    <s v="Yes"/>
    <s v="Sometimes"/>
    <s v="32sBVB5HmrwJ6e9g0S2BRL"/>
    <s v="64I9byMYBlS1ARsC3vtpgW"/>
    <s v="4VOUXdkDN3USHfEtBjCUPS"/>
    <s v="5r85fDCrfLxOy0wB51hQsk"/>
    <s v="18eCvloVrLmYgm68mE3Jfp"/>
    <s v="2b4SSorCTQ2VzmllaeWuuT"/>
    <n v="6"/>
    <n v="6"/>
    <n v="5"/>
    <n v="1"/>
    <n v="5"/>
    <n v="2"/>
    <n v="4"/>
    <n v="3"/>
    <n v="6"/>
    <n v="2"/>
    <n v="12"/>
    <n v="13"/>
    <n v="11"/>
    <x v="5"/>
    <s v="Male"/>
    <s v="Business Administration"/>
    <n v="0"/>
    <s v="Dutch"/>
  </r>
  <r>
    <d v="2020-04-14T17:47:03"/>
    <s v="I understand the text presented above, and I agree to participate in the research study."/>
    <s v="Yes"/>
    <s v="Always"/>
    <s v="7E99x7JIOJhb9i7HVPYB1b"/>
    <s v="37A0JOrJ5WnmhIyGNnAhRN"/>
    <s v="0OJLzinqjcLi8npIRoCvCz"/>
    <s v="5JZpQuRIX8MTiKwuELjTlx"/>
    <s v="3z4CGd63tpUn9a6oQSG0CI"/>
    <s v="4etm3zRpkZS5ttjk6YgXMA"/>
    <n v="6"/>
    <n v="4"/>
    <n v="6"/>
    <n v="6"/>
    <n v="7"/>
    <n v="1"/>
    <n v="7"/>
    <n v="4"/>
    <n v="3"/>
    <n v="2"/>
    <n v="13"/>
    <n v="5"/>
    <n v="13"/>
    <x v="5"/>
    <s v="Female"/>
    <s v="Politics and International relations"/>
    <n v="0"/>
    <s v="British"/>
  </r>
  <r>
    <d v="2020-04-14T18:19:42"/>
    <s v="I understand the text presented above, and I agree to participate in the research study."/>
    <s v="Yes"/>
    <s v="Sometimes"/>
    <s v="1kwnxJNVl7cwcU98RvMBaR"/>
    <s v="2XeZi7qwChzLOt32tsoPXV"/>
    <s v="6L73Pb4dv5p9OOlY1ja32c"/>
    <s v="0eoDMc7PxDVbjttkEBG53q"/>
    <s v="4Vy2kx4whJpq6ymOMaalNH"/>
    <s v="70nMgdn0StiYRaDqTGJeCO"/>
    <n v="5"/>
    <n v="6"/>
    <n v="6"/>
    <n v="6"/>
    <n v="6"/>
    <n v="4"/>
    <n v="4"/>
    <n v="3"/>
    <n v="3"/>
    <n v="2"/>
    <n v="9"/>
    <n v="5"/>
    <n v="12"/>
    <x v="5"/>
    <s v="Female"/>
    <s v="Communication"/>
    <n v="0"/>
    <s v="Dutch"/>
  </r>
  <r>
    <d v="2020-04-14T18:26:58"/>
    <s v="I understand the text presented above, and I agree to participate in the research study."/>
    <s v="Yes"/>
    <s v="Often"/>
    <s v="6niE7nOFrS1i5BTpBtj6eL"/>
    <s v="6c2cqBYBh1dyR92lvz3mhR"/>
    <s v="73tOHXLo3XDQgdGo9leE5J"/>
    <s v="4XrZCdiWlQw3a3WXsbMWU0"/>
    <s v="5rBRCcqh5j2fWvB4HTbuqp"/>
    <s v="14EXZEog1hW97d6yz8ejih "/>
    <n v="5"/>
    <n v="5"/>
    <n v="6"/>
    <n v="2"/>
    <n v="6"/>
    <n v="3"/>
    <n v="6"/>
    <n v="2"/>
    <n v="4"/>
    <n v="6"/>
    <n v="10"/>
    <n v="10"/>
    <n v="8"/>
    <x v="5"/>
    <s v="Female"/>
    <s v="Communication Science"/>
    <n v="0"/>
    <s v="Dutch"/>
  </r>
  <r>
    <d v="2020-04-14T18:52:57"/>
    <s v="I understand the text presented above, and I agree to participate in the research study."/>
    <s v="Yes"/>
    <s v="Always"/>
    <s v="6ghMipqqYbh7zmh5FfDtrZ"/>
    <s v="3Vscyj04nAqJWDfmmIdXHP"/>
    <s v="2twATEJbAYhWAELHfKjrDQ"/>
    <s v="1iotuNBoOcFJXLHPL3RDdC"/>
    <s v="4HDCLYli2SUdkq9OjmvhSD"/>
    <s v="38HkYfvnhHLLB5Yaj2VpZg"/>
    <n v="6"/>
    <n v="6"/>
    <n v="4"/>
    <n v="2"/>
    <n v="7"/>
    <n v="3"/>
    <n v="4"/>
    <n v="4"/>
    <n v="3"/>
    <n v="1"/>
    <n v="11"/>
    <n v="9"/>
    <n v="14"/>
    <x v="5"/>
    <s v="Male"/>
    <s v="Law"/>
    <n v="0"/>
    <s v="Dutch"/>
  </r>
  <r>
    <d v="2020-04-14T22:36:47"/>
    <s v="I understand the text presented above, and I agree to participate in the research study."/>
    <s v="Yes"/>
    <s v="Never"/>
    <s v="-"/>
    <s v="-"/>
    <s v="-"/>
    <s v="-"/>
    <s v="-"/>
    <s v="-"/>
    <m/>
    <m/>
    <m/>
    <m/>
    <m/>
    <m/>
    <m/>
    <m/>
    <m/>
    <m/>
    <m/>
    <m/>
    <m/>
    <x v="1"/>
    <m/>
    <m/>
    <m/>
    <m/>
  </r>
  <r>
    <d v="2020-04-16T01:00:25"/>
    <s v="I understand the text presented above, and I agree to participate in the research study."/>
    <s v="No"/>
    <m/>
    <n v="0"/>
    <n v="0"/>
    <n v="0"/>
    <n v="0"/>
    <n v="0"/>
    <n v="0"/>
    <m/>
    <m/>
    <m/>
    <m/>
    <m/>
    <m/>
    <m/>
    <m/>
    <m/>
    <m/>
    <m/>
    <m/>
    <m/>
    <x v="1"/>
    <m/>
    <m/>
    <m/>
    <m/>
  </r>
  <r>
    <d v="2020-04-16T01:09:50"/>
    <s v="I understand the text presented above, and I agree to participate in the research study."/>
    <s v="Yes"/>
    <s v="Always"/>
    <s v="781V2Y5LPtcpgONEOadadE"/>
    <s v="14q1CWouLEjFT6zu5re8hR"/>
    <s v="3weNRklVDqb4Rr5MhKBR3D"/>
    <s v="60R2v9lheAu3lwZwAFxMZK"/>
    <s v="6dGnYIeXmHdcikdzNNDMm2"/>
    <s v="0avjVeujL8PYfm8tKKszLH"/>
    <n v="3"/>
    <n v="5"/>
    <n v="3"/>
    <n v="2"/>
    <n v="4"/>
    <n v="5"/>
    <n v="4"/>
    <n v="5"/>
    <n v="6"/>
    <n v="5"/>
    <n v="6"/>
    <n v="12"/>
    <n v="7"/>
    <x v="5"/>
    <s v="Male"/>
    <s v="Engineering"/>
    <n v="1"/>
    <s v="European"/>
  </r>
  <r>
    <d v="2020-04-16T01:26:58"/>
    <s v="I understand the text presented above, and I agree to participate in the research study."/>
    <s v="Yes"/>
    <s v="Often"/>
    <s v="3Tc57t9l2O8FwQZtQOvPXK"/>
    <s v="3za3hxbolwmy9AeUpWzuRE"/>
    <s v="1Kjer1JoWuJGNwGV6Pbgv1"/>
    <s v="2DEZmgHKAvm41k4J3R2E9Y"/>
    <s v="7k4t7uLgtOxPwTpFmtJNTY"/>
    <s v="5w9c2J52mkdntKOmRLeM2m"/>
    <n v="6"/>
    <n v="4"/>
    <n v="3"/>
    <n v="6"/>
    <n v="6"/>
    <n v="1"/>
    <n v="7"/>
    <n v="4"/>
    <n v="2"/>
    <n v="3"/>
    <n v="13"/>
    <n v="4"/>
    <n v="11"/>
    <x v="5"/>
    <s v="Female"/>
    <s v="Business "/>
    <n v="0"/>
    <s v="Chilean"/>
  </r>
  <r>
    <d v="2020-04-16T02:13:57"/>
    <s v="I understand the text presented above, and I agree to participate in the research study."/>
    <s v="Yes"/>
    <s v="Sometimes"/>
    <s v="3t844ssjXzE9M3SDtUxTI4"/>
    <s v="1ZczOoLuCyDO5dKUPndxf5"/>
    <s v="3AN70xkC9i9fFBpKlukRhY"/>
    <s v="77QDBf1zTvyegtTpAO5EpH"/>
    <s v="3AzjcOeAmA57TIOr9zF1ZW"/>
    <s v="7MXVkk9YMctZqd1Srtv4MB"/>
    <n v="5"/>
    <n v="4"/>
    <n v="4"/>
    <n v="3"/>
    <n v="4"/>
    <n v="4"/>
    <n v="6"/>
    <n v="3"/>
    <n v="4"/>
    <n v="3"/>
    <n v="9"/>
    <n v="9"/>
    <n v="9"/>
    <x v="4"/>
    <s v="Female"/>
    <s v="Communication "/>
    <n v="0"/>
    <s v="Dutch"/>
  </r>
  <r>
    <d v="2020-04-16T09:15:17"/>
    <s v="I understand the text presented above, and I agree to participate in the research study."/>
    <s v="Yes"/>
    <s v="Sometimes"/>
    <s v="2W6FUo3dwOTAQiIPelga2Y"/>
    <s v="2Kh6yVFV9aQ6n5hnXa62zG"/>
    <s v="1OwMGxSzgDCeJHvekBcEzY"/>
    <s v="2xYlyywNgefLCRDG8hlxZq"/>
    <s v="2dCmGcEOQrMQhMMS8Vj7Ca"/>
    <s v="7zLGHdfJ3JRPxvc96mEPEi"/>
    <n v="5"/>
    <n v="4"/>
    <n v="4"/>
    <n v="6"/>
    <n v="5"/>
    <n v="4"/>
    <n v="5"/>
    <n v="4"/>
    <n v="4"/>
    <n v="2"/>
    <n v="9"/>
    <n v="6"/>
    <n v="11"/>
    <x v="5"/>
    <s v="Male"/>
    <s v="Architecture"/>
    <n v="1"/>
    <s v="Slovak"/>
  </r>
  <r>
    <d v="2020-04-16T09:30:35"/>
    <s v="I understand the text presented above, and I agree to participate in the research study."/>
    <s v="Yes"/>
    <s v="Never"/>
    <s v="0TlmAoVlWMGEQC27Rf2XYL"/>
    <s v="6vcd0sKmiioXQKbcZPr7gq"/>
    <s v="2DtYhXc64WvfyQfz1CbfYa"/>
    <s v="24Yi9hE78yPEbZ4kxyoXAI"/>
    <s v="2zYzyRzz6pRmhPzyfMEC8s"/>
    <s v="2eLTkjdcbBCTew9qvn6hzz"/>
    <m/>
    <m/>
    <m/>
    <m/>
    <m/>
    <m/>
    <m/>
    <m/>
    <m/>
    <m/>
    <m/>
    <m/>
    <m/>
    <x v="1"/>
    <m/>
    <m/>
    <m/>
    <m/>
  </r>
  <r>
    <d v="2020-04-16T09:53:10"/>
    <s v="I understand the text presented above, and I agree to participate in the research study."/>
    <s v="Yes"/>
    <s v="Sometimes"/>
    <s v="4hk0Vr2zGzVcZgirfsvws9"/>
    <s v="4qnVWFIKCC8m6Itm64ZRVu"/>
    <s v="6ugrRFZUNIpLiqhLUgC7ix"/>
    <s v="5dmlMfZajWNbUskAg9CN3V"/>
    <s v="7xcFTtcCiyRvqLLq8s61WF"/>
    <s v="4qLRgQ6REpp7Mka0aWVSHu"/>
    <n v="6"/>
    <n v="3"/>
    <n v="6"/>
    <n v="6"/>
    <n v="7"/>
    <n v="2"/>
    <n v="4"/>
    <n v="1"/>
    <n v="2"/>
    <n v="1"/>
    <n v="12"/>
    <n v="4"/>
    <n v="14"/>
    <x v="7"/>
    <s v="Female"/>
    <s v="Engineering"/>
    <n v="1"/>
    <s v="Slovak"/>
  </r>
  <r>
    <d v="2020-04-16T10:01:03"/>
    <s v="I understand the text presented above, and I agree to participate in the research study."/>
    <s v="Yes"/>
    <s v="Often"/>
    <s v="5Ps6yt0FmXilnOeq1Djg9O"/>
    <s v="0JORICZG7cvBoHVEUHiUK3"/>
    <s v="6fyI2QGPzUiqRHnuYD7oOp"/>
    <s v="2yKqqZQOYhzAfmU0ye6tVQ"/>
    <s v="11x1BI4T2OBW0LMEUUyXNI"/>
    <s v="2Uk0aFqYCtecHL5MCq2we0"/>
    <n v="2"/>
    <n v="6"/>
    <n v="4"/>
    <n v="6"/>
    <n v="7"/>
    <n v="3"/>
    <n v="6"/>
    <n v="2"/>
    <n v="3"/>
    <n v="2"/>
    <n v="7"/>
    <n v="5"/>
    <n v="13"/>
    <x v="5"/>
    <s v="Male"/>
    <s v="Game Design "/>
    <n v="1"/>
    <s v="Slovak"/>
  </r>
  <r>
    <d v="2020-04-16T10:21:40"/>
    <s v="I understand the text presented above, and I agree to participate in the research study."/>
    <s v="Yes"/>
    <s v="Sometimes"/>
    <s v="1k7YGaUBlpBWgrhGdVwg0e"/>
    <s v="1aA1pV4vmArBw0cl4CSNdK"/>
    <s v="4AD2dterIUjNt1LFNI9Bvi"/>
    <s v="1YxLxQ8QCGsrtSLuQzpSUz"/>
    <s v="1pLuLSngbXW9ftvgeSge6E"/>
    <s v="6aR0uAIvLKcnXUXVSmF9Wu"/>
    <n v="5"/>
    <n v="4"/>
    <n v="5"/>
    <n v="5"/>
    <n v="6"/>
    <n v="5"/>
    <n v="7"/>
    <n v="5"/>
    <n v="6"/>
    <n v="2"/>
    <n v="8"/>
    <n v="9"/>
    <n v="12"/>
    <x v="7"/>
    <s v="Female"/>
    <s v="Biomedical science"/>
    <n v="1"/>
    <s v="Dutch"/>
  </r>
  <r>
    <d v="2020-04-16T11:06:59"/>
    <s v="I understand the text presented above, and I agree to participate in the research study."/>
    <s v="Yes"/>
    <s v="Sometimes"/>
    <s v="6Xs9eaQXZaKfPkEyETxNl6"/>
    <s v="49NiBykpqF9sqSXnXR9qV9"/>
    <s v="2wy29RBixBECDOsXuBs7md"/>
    <s v="1jo3TwNGCXfNdB5uba3ZVv"/>
    <s v="6gBFPUFcJLzWGx4lenP6h2"/>
    <s v="5DXKtoZLm31msT7tNGNHLG"/>
    <n v="5"/>
    <n v="6"/>
    <n v="7"/>
    <n v="3"/>
    <n v="4"/>
    <n v="3"/>
    <n v="4"/>
    <n v="1"/>
    <n v="6"/>
    <n v="1"/>
    <n v="10"/>
    <n v="11"/>
    <n v="11"/>
    <x v="7"/>
    <s v="Male"/>
    <s v="Business Economics"/>
    <n v="0"/>
    <s v="Slovak"/>
  </r>
  <r>
    <d v="2020-04-16T11:58:19"/>
    <s v="I understand the text presented above, and I agree to participate in the research study."/>
    <s v="Yes"/>
    <s v="Rarely"/>
    <s v="0VfcYOujgf9JDAgwlgu1qm"/>
    <s v="6HYCOHzY2xR4W2dOokH3ed"/>
    <s v="5gtiF6aMCLMHMJsRXlSv5V"/>
    <s v="67F8t0wmSM11UQO4Up39QT"/>
    <s v="0S8oIxAeasIVz9WaBrP4CX"/>
    <s v="1TlPZbhGxYXKz9vXlEWPOz"/>
    <n v="1"/>
    <n v="6"/>
    <n v="4"/>
    <n v="3"/>
    <n v="6"/>
    <n v="6"/>
    <n v="4"/>
    <n v="5"/>
    <n v="5"/>
    <n v="4"/>
    <n v="3"/>
    <n v="10"/>
    <n v="10"/>
    <x v="5"/>
    <s v="Male"/>
    <s v="IT"/>
    <n v="1"/>
    <s v="Slovak"/>
  </r>
  <r>
    <d v="2020-04-16T18:39:39"/>
    <s v="I understand the text presented above, and I agree to participate in the research study."/>
    <s v="Yes"/>
    <s v="Often"/>
    <s v="2rXh4A15kcTFzXlwdNRLkY"/>
    <s v="4w5ggUnIrrO3WET8fx2ImS"/>
    <s v="5jSHEphh8r7VnQYwavSFPf"/>
    <s v="0U6bQIAh6MCGo1xjbIIx2S"/>
    <s v="0bRXwKfigvpKZUurwqAlEh"/>
    <s v="0klZpFX0a84jdkqzPNrLQs"/>
    <n v="6"/>
    <n v="5"/>
    <n v="6"/>
    <n v="3"/>
    <n v="6"/>
    <n v="2"/>
    <n v="5"/>
    <n v="5"/>
    <n v="5"/>
    <n v="4"/>
    <n v="12"/>
    <n v="10"/>
    <n v="10"/>
    <x v="5"/>
    <s v="Female"/>
    <s v="Chemistry"/>
    <n v="1"/>
    <s v="Dutch"/>
  </r>
  <r>
    <d v="2020-04-18T12:16:16"/>
    <s v="I understand the text presented above, and I agree to participate in the research study."/>
    <s v="Yes"/>
    <s v="Often"/>
    <s v="09HY1durG6DXbP5lZyp1VZ"/>
    <s v="3MRQn2RYo2VLYMoStnLRxu"/>
    <s v="2sW7CSAb02YOAF32uRXBbX"/>
    <s v="0VjIjW4GlUZAMYd2vXMi3b"/>
    <s v="5eek2X5459T1HoYJk2CKXv"/>
    <s v="127QTOFJsJQp5LbJbu3A1y"/>
    <n v="3"/>
    <n v="2"/>
    <n v="5"/>
    <n v="6"/>
    <n v="6"/>
    <n v="5"/>
    <n v="7"/>
    <n v="5"/>
    <n v="3"/>
    <n v="5"/>
    <n v="6"/>
    <n v="5"/>
    <n v="9"/>
    <x v="5"/>
    <s v="Male"/>
    <s v="clinical psychology"/>
    <n v="0"/>
    <s v="Dutch"/>
  </r>
  <r>
    <d v="2020-04-18T15:00:00"/>
    <s v="I understand the text presented above, and I agree to participate in the research study."/>
    <s v="Yes"/>
    <s v="Often"/>
    <s v="5tpfQ7Q2sbwJV8YsHaQI9p"/>
    <s v="2XtkXvXNsqpTBddG6W4dkA"/>
    <s v="76E28NSlJpO8Ee5qKuN85v"/>
    <s v="4ZJDJWI0XD5IMF3NHzJdK7"/>
    <s v="1zbTIdIbLYlXjtOqlHALh4"/>
    <s v="5dVXY5359o7XBmfoNCBMxg"/>
    <n v="6"/>
    <n v="5"/>
    <n v="4"/>
    <n v="4"/>
    <n v="5"/>
    <n v="3"/>
    <n v="6"/>
    <n v="5"/>
    <n v="5"/>
    <n v="3"/>
    <n v="11"/>
    <n v="9"/>
    <n v="10"/>
    <x v="7"/>
    <s v="Female"/>
    <s v="Communication"/>
    <n v="0"/>
    <s v="Dutch"/>
  </r>
  <r>
    <d v="2020-04-19T15:45:08"/>
    <s v="I understand the text presented above, and I agree to participate in the research study."/>
    <s v="Yes"/>
    <s v="Rarely"/>
    <s v="1crSsvtU9wZB15dIQXV2QH"/>
    <s v="59e1cNQUM2FXkLpYsPlbmi"/>
    <s v="4mqKn7ewOLvVTJvGMRB5cp"/>
    <s v="0Odu228D0yGcFySGuxU4rY"/>
    <s v="7sdqtgsO9zxvKdrrVDpaNu"/>
    <s v="127QTOFJsJQp5LbJbu3A1y"/>
    <n v="3"/>
    <n v="5"/>
    <n v="4"/>
    <n v="3"/>
    <n v="3"/>
    <n v="2"/>
    <n v="4"/>
    <n v="5"/>
    <n v="4"/>
    <n v="5"/>
    <n v="9"/>
    <n v="9"/>
    <n v="6"/>
    <x v="4"/>
    <s v="Female"/>
    <s v="Psychology"/>
    <n v="0"/>
    <s v="Dutch"/>
  </r>
  <r>
    <d v="2020-04-19T15:47:32"/>
    <s v="I understand the text presented above, and I agree to participate in the research study."/>
    <s v="Yes"/>
    <s v="Sometimes"/>
    <s v="2MZSXhq4XDJWu6coGoXX1V"/>
    <s v="6LPIJOGd47u874BQCdlFf8"/>
    <s v="2diCZXC0Cjyv4xqByCHkmK"/>
    <s v="31M2p45Vue2z5k0JFEuwWt"/>
    <s v="1yechgLn4utQQMgyFFRkGJ"/>
    <s v="2SZy40PLDk3vFucXUGFCFA"/>
    <n v="7"/>
    <n v="5"/>
    <n v="4"/>
    <n v="6"/>
    <n v="6"/>
    <n v="4"/>
    <n v="5"/>
    <n v="3"/>
    <n v="5"/>
    <n v="5"/>
    <n v="11"/>
    <n v="7"/>
    <n v="9"/>
    <x v="5"/>
    <s v="Female"/>
    <s v="Media"/>
    <n v="0"/>
    <s v="Dutch"/>
  </r>
  <r>
    <d v="2020-04-19T22:40:18"/>
    <s v="I understand the text presented above, and I agree to participate in the research study."/>
    <s v="Yes"/>
    <s v="Often"/>
    <s v="17i5jLpzndlQhbS4SrTd0B"/>
    <s v="221axOYlAKOvjsN6uoStQv"/>
    <s v="0U0ldCRmgCqhVvD6ksG63j"/>
    <s v="2GGMabyHXnJmjY6CXhhB2e"/>
    <s v="4urfoihLOuB5EBMt73HscI"/>
    <s v="1vvnYpYEMVB4aq9I6tHIEB"/>
    <n v="5"/>
    <n v="4"/>
    <n v="6"/>
    <n v="4"/>
    <n v="6"/>
    <n v="3"/>
    <n v="7"/>
    <n v="4"/>
    <n v="6"/>
    <n v="1"/>
    <n v="10"/>
    <n v="10"/>
    <n v="13"/>
    <x v="9"/>
    <s v="Female"/>
    <s v="Design"/>
    <n v="0"/>
    <s v="Dutch"/>
  </r>
  <r>
    <d v="2020-04-19T23:07:39"/>
    <s v="I understand the text presented above, and I agree to participate in the research study."/>
    <s v="Yes"/>
    <s v="Often"/>
    <s v="5j0OQU0YfNBVOxA1vCqLZp"/>
    <s v="3Dy4REq8O09IlgiwuHQ3sk"/>
    <s v="5NORWMFC27ywGSZxi8uquP"/>
    <s v="2xYlyywNgefLCRDG8hlxZq"/>
    <s v="2fyIS6GXMgUcSv4oejx63f"/>
    <s v="4uziEsK1yiqdauKVDPsmVG"/>
    <n v="3"/>
    <n v="3"/>
    <n v="2"/>
    <n v="4"/>
    <n v="6"/>
    <n v="7"/>
    <n v="5"/>
    <n v="2"/>
    <n v="5"/>
    <n v="5"/>
    <n v="4"/>
    <n v="9"/>
    <n v="9"/>
    <x v="7"/>
    <s v="Female"/>
    <s v="Business Administration"/>
    <n v="0"/>
    <s v="British"/>
  </r>
  <r>
    <d v="2020-04-19T23:42:50"/>
    <s v="I understand the text presented above, and I agree to participate in the research study."/>
    <s v="Yes"/>
    <s v="Rarely"/>
    <s v="3weNRklVDqb4Rr5MhKBR3D"/>
    <s v="0bXpmJyHHYPk6QBFj25bYF"/>
    <s v="3Tc6x9waprUmAwaOjEIWEa"/>
    <s v="6kR2hDB1Yh3wvf9KeKon0U"/>
    <s v="2093eVNfimjmNjU1gk1ES7"/>
    <s v="7jgbMT5d6XDOJwDRnvaGU4"/>
    <n v="4"/>
    <n v="6"/>
    <n v="5"/>
    <n v="2"/>
    <n v="6"/>
    <n v="4"/>
    <n v="6"/>
    <n v="5"/>
    <n v="6"/>
    <n v="1"/>
    <n v="8"/>
    <n v="12"/>
    <n v="13"/>
    <x v="4"/>
    <s v="Prefer not to say"/>
    <s v="Psych"/>
    <n v="0"/>
    <s v="CZ"/>
  </r>
  <r>
    <d v="2020-04-20T14:51:46"/>
    <s v="I understand the text presented above, and I agree to participate in the research study."/>
    <s v="Yes"/>
    <s v="Sometimes"/>
    <s v="2374M0fQpWi3dLnB54qaLX"/>
    <s v="6zeE5tKyr8Nu882DQhhSQI"/>
    <s v="47eSFHsPDVJwssTTG62Af3"/>
    <s v="78qd8dvwea0Gosb6Fe6j3k"/>
    <s v="0IVFcWjtU9ORO2L7Ij3qV8"/>
    <s v="6ka9APuo3QU5E5bs9lhagW"/>
    <n v="5"/>
    <n v="6"/>
    <n v="6"/>
    <n v="4"/>
    <n v="5"/>
    <n v="2"/>
    <n v="3"/>
    <n v="3"/>
    <n v="5"/>
    <n v="3"/>
    <n v="11"/>
    <n v="9"/>
    <n v="10"/>
    <x v="4"/>
    <s v="Male"/>
    <s v="Ondernemen &amp; Retail Management"/>
    <n v="0"/>
    <s v="Dutch"/>
  </r>
  <r>
    <d v="2020-04-20T15:02:41"/>
    <s v="I understand the text presented above, and I agree to participate in the research study."/>
    <s v="Yes"/>
    <s v="Often"/>
    <s v="77UhFgNiaoodk3UwM40M7k"/>
    <s v="Objekt at dekmantel selectors (soundcloud)"/>
    <s v="D.dan - switchblade (millimetric remix) "/>
    <s v="Everything that is called pop music"/>
    <s v="Singer songwriters"/>
    <s v="6habFhsOp2NvshLv26DqMb"/>
    <n v="7"/>
    <n v="5"/>
    <n v="4"/>
    <n v="2"/>
    <n v="7"/>
    <n v="1"/>
    <n v="4"/>
    <n v="3"/>
    <n v="4"/>
    <n v="2"/>
    <n v="14"/>
    <n v="10"/>
    <n v="13"/>
    <x v="5"/>
    <s v="Male"/>
    <s v="European studies"/>
    <n v="0"/>
    <s v="Dutch"/>
  </r>
  <r>
    <d v="2020-04-20T15:12:54"/>
    <s v="I understand the text presented above, and I agree to participate in the research study."/>
    <s v="Yes"/>
    <s v="Sometimes"/>
    <s v="1tNxprI7wf87blRuXUyEvC"/>
    <s v="0ZY9kPt23t9OVMLyybvKCj"/>
    <s v="0ud7ma9G6buYyqfaeGRG4Y"/>
    <s v="4ylOLt7XCUxq4UTsh08uF4"/>
    <s v="463PQggkmk5tTw8ug0ahOX"/>
    <s v="4CMrdHWqic0usIZfTrKoI3"/>
    <n v="4"/>
    <n v="5"/>
    <n v="5"/>
    <n v="2"/>
    <n v="5"/>
    <n v="4"/>
    <n v="7"/>
    <n v="6"/>
    <n v="5"/>
    <n v="3"/>
    <n v="8"/>
    <n v="11"/>
    <n v="10"/>
    <x v="4"/>
    <s v="Male"/>
    <s v="Economics"/>
    <n v="0"/>
    <s v="Dutch"/>
  </r>
  <r>
    <d v="2020-04-20T16:21:43"/>
    <s v="I understand the text presented above, and I agree to participate in the research study."/>
    <s v="Yes"/>
    <s v="Often"/>
    <s v="4whYKrpVKvvaucBF0vtPuQ"/>
    <s v="0JVQDa8fsmRpwQNG38Eegn"/>
    <s v="0ZK8TGOsngrstVPsnrHbK1"/>
    <s v="6WrI0LAC5M1Rw2MnX2ZvEg"/>
    <s v="7oK9VyNzrYvRFo7nQEYkWN"/>
    <s v="07Oz5StQ7GRoygNLaXs2pd"/>
    <n v="5"/>
    <n v="5"/>
    <n v="7"/>
    <n v="6"/>
    <n v="4"/>
    <n v="3"/>
    <n v="6"/>
    <n v="2"/>
    <n v="2"/>
    <n v="2"/>
    <n v="10"/>
    <n v="4"/>
    <n v="10"/>
    <x v="5"/>
    <s v="Female"/>
    <s v="Communication Science"/>
    <n v="0"/>
    <s v="Swiss"/>
  </r>
  <r>
    <d v="2020-04-20T16:26:11"/>
    <s v="I understand the text presented above, and I agree to participate in the research study."/>
    <s v="Yes"/>
    <s v="Sometimes"/>
    <s v="4KyEeZwIuoFH0n68qvl35b"/>
    <s v="6z7Y23tSMqnHVDU51I3VjT"/>
    <s v="3CuxLNOhtfpAqsKQkjgBrR"/>
    <s v="1FHNctV68GUNLgXclG2DtR"/>
    <s v="0qi4b1l0eT3jpzeNHeFXDT"/>
    <s v="4u7EnebtmKWzUH433cf5Qv"/>
    <n v="6"/>
    <n v="5"/>
    <n v="3"/>
    <n v="2"/>
    <n v="6"/>
    <n v="3"/>
    <n v="5"/>
    <n v="2"/>
    <n v="2"/>
    <n v="2"/>
    <n v="11"/>
    <n v="8"/>
    <n v="12"/>
    <x v="8"/>
    <s v="Female"/>
    <s v="Political Science"/>
    <n v="0"/>
    <s v="German"/>
  </r>
  <r>
    <d v="2020-04-20T16:30:11"/>
    <s v="I understand the text presented above, and I agree to participate in the research study."/>
    <s v="Yes"/>
    <s v="Always"/>
    <s v="6wDbNnzah0y2vBWcs8zJFs"/>
    <s v="0Oqc0kKFsQ6MhFOLBNZIGX"/>
    <s v="0IcSLT53eE07Jmok64Ppo3"/>
    <s v="2FckOooJry2GvbPSScL72j"/>
    <s v="7K3RiFYzoLb4j2gtMgjLuE"/>
    <s v="5kwpCFs04lJCF7jiYHA0cu"/>
    <n v="3"/>
    <n v="5"/>
    <n v="5"/>
    <n v="4"/>
    <n v="3"/>
    <n v="6"/>
    <n v="6"/>
    <n v="4"/>
    <n v="3"/>
    <n v="5"/>
    <n v="5"/>
    <n v="7"/>
    <n v="6"/>
    <x v="8"/>
    <s v="Female"/>
    <s v="Sociology"/>
    <n v="0"/>
    <s v="Dutch"/>
  </r>
  <r>
    <d v="2020-04-20T16:35:29"/>
    <s v="I understand the text presented above, and I agree to participate in the research study."/>
    <s v="Yes"/>
    <s v="Often"/>
    <s v="70YTBH8vOGJNMhy6186yFm"/>
    <s v="1kqc6U8hVYZhY0gFGQclCz"/>
    <s v="4L7jMAP8UcIe309yQmkdcO"/>
    <s v="7aQeWViSfRWSEwtJD86Eq0"/>
    <s v="07Oz5StQ7GRoygNLaXs2pd"/>
    <s v="0w5Bdu51Ka25Pf3hojsKHh"/>
    <n v="5"/>
    <n v="5"/>
    <n v="5"/>
    <n v="3"/>
    <n v="5"/>
    <n v="3"/>
    <n v="5"/>
    <n v="2"/>
    <n v="5"/>
    <n v="3"/>
    <n v="10"/>
    <n v="10"/>
    <n v="10"/>
    <x v="7"/>
    <s v="Female"/>
    <s v="Communication Science"/>
    <n v="0"/>
    <s v="German"/>
  </r>
  <r>
    <d v="2020-04-20T16:44:03"/>
    <s v="I understand the text presented above, and I agree to participate in the research study."/>
    <s v="Yes"/>
    <s v="Rarely"/>
    <s v="21UkknmSYISvDaQbaMIOgq"/>
    <s v="7tDHMhO0bJpbkXzMyMIE0b"/>
    <s v="4iUW2jCsr1jofP9GQGuXPh"/>
    <s v="5ig7Zg3ULxQam70XgvYaJp"/>
    <s v="3ziRihYWZ2PfBlW2LXQL3S"/>
    <s v="3OLPjAr2kvsNinDvi8Mndl"/>
    <n v="3"/>
    <n v="4"/>
    <n v="6"/>
    <n v="5"/>
    <n v="4"/>
    <n v="5"/>
    <n v="6"/>
    <n v="2"/>
    <n v="5"/>
    <n v="3"/>
    <n v="6"/>
    <n v="8"/>
    <n v="9"/>
    <x v="4"/>
    <s v="Male"/>
    <s v="History"/>
    <n v="0"/>
    <s v="French"/>
  </r>
  <r>
    <d v="2020-04-21T18:35:15"/>
    <s v="I understand the text presented above, and I agree to participate in the research study."/>
    <s v="Yes"/>
    <s v="Often"/>
    <s v="28XDE6yXI6Bp4U3nLSGqzp"/>
    <s v="6WNLtXp6sBFEzKG6qCXa8N"/>
    <s v="28Zg3EXyibO3UEda2WirSV"/>
    <s v="66kGihUqR3kRZLxtFBSobF"/>
    <s v="Alles hardstyle/hardcore"/>
    <s v="01MXD4SH5HFdLIUSp1SL3H"/>
    <n v="6"/>
    <n v="4"/>
    <n v="4"/>
    <n v="3"/>
    <n v="4"/>
    <n v="3"/>
    <n v="6"/>
    <n v="4"/>
    <n v="5"/>
    <n v="4"/>
    <n v="11"/>
    <n v="10"/>
    <n v="8"/>
    <x v="6"/>
    <s v="Female"/>
    <s v="Facility"/>
    <n v="0"/>
    <s v="Dutch"/>
  </r>
  <r>
    <d v="2020-04-23T23:46:51"/>
    <s v="I understand the text presented above, and I agree to participate in the research study."/>
    <s v="Yes"/>
    <s v="Often"/>
    <s v="3qp1ushu4Ve2Vl5keFaUDM"/>
    <s v="7IOW37zJgduauyHWdihAnl"/>
    <s v="1f7m3aueLvkYG3xTEqDxkY"/>
    <s v="6I9VzXrHxO9rA9A5euc8Ak"/>
    <s v="0wbDgMuAoy7O7pL3a69uZx"/>
    <s v="58q2HKrzhC3ozto2nDdN4z"/>
    <n v="6"/>
    <n v="2"/>
    <n v="5"/>
    <n v="1"/>
    <n v="6"/>
    <n v="2"/>
    <n v="7"/>
    <n v="3"/>
    <n v="5"/>
    <n v="2"/>
    <n v="12"/>
    <n v="12"/>
    <n v="12"/>
    <x v="8"/>
    <s v="Female"/>
    <s v="High school student (will be studying psychology)"/>
    <n v="0"/>
    <s v="Slovak"/>
  </r>
  <r>
    <d v="2020-04-29T14:31:42"/>
    <s v="I understand the text presented above, and I agree to participate in the research study."/>
    <s v="Yes"/>
    <s v="Often"/>
    <s v="6ZFbXIJkuI1dVNWvzJzown"/>
    <s v="3U4KuguRkeLuhsZAl24ik3"/>
    <s v="4ztPah3U03EQ6SZUrSV27g"/>
    <s v="7rmUSOrOLRBzI8Uq63qYcR"/>
    <s v="4kLLWz7srcuLKA7Et40PQR"/>
    <s v="1G2CAJeP7rCwOZjlSJ0Zw3"/>
    <n v="6"/>
    <n v="5"/>
    <n v="5"/>
    <n v="2"/>
    <n v="6"/>
    <n v="2"/>
    <n v="4"/>
    <n v="2"/>
    <n v="4"/>
    <n v="2"/>
    <n v="12"/>
    <n v="10"/>
    <n v="12"/>
    <x v="5"/>
    <s v="Male"/>
    <s v="Economics and Business"/>
    <n v="0"/>
    <s v="Slov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7F503-337A-47DD-AC03-232BBED0ABF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2:AD13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8"/>
        <item x="7"/>
        <item x="5"/>
        <item x="4"/>
        <item x="3"/>
        <item x="6"/>
        <item x="9"/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2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7" dT="2020-04-29T12:19:12.37" personId="{A151DC65-7C58-4316-A3A5-B98399D7A37E}" id="{6767EE05-E39C-4D9B-A335-00883F005578}">
    <text>remix not on Spotify, OG song URI:
spotify:track:0WiGMQZ7nP483RG3HlgDqz</text>
  </threadedComment>
</ThreadedComment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pen.spotify.com/track/7ueBDrMV5iVl4mFl5ddpmF?si=NK638uYSQvGl8uHOacwqzA" TargetMode="External"/><Relationship Id="rId117" Type="http://schemas.openxmlformats.org/officeDocument/2006/relationships/hyperlink" Target="https://open.spotify.com/track/54QFGiOthVqXeJtiXdlLYa?si=sAEkdKIrQB265OsWUD3xBg" TargetMode="External"/><Relationship Id="rId21" Type="http://schemas.openxmlformats.org/officeDocument/2006/relationships/hyperlink" Target="https://open.spotify.com/track/0Qrjuh29T0SIJdjgcDuTK5" TargetMode="External"/><Relationship Id="rId42" Type="http://schemas.openxmlformats.org/officeDocument/2006/relationships/hyperlink" Target="https://open.spotify.com/track/6fM8nxYwUYzjOCJCp8Uy5F?si=mYNT7So4SpqJ_o8cPeDbRg" TargetMode="External"/><Relationship Id="rId47" Type="http://schemas.openxmlformats.org/officeDocument/2006/relationships/hyperlink" Target="https://open.spotify.com/track/1PdJvxvhuImI0dpuWoPwWe?si=Im0GAqegRW6MQiZdSeuQzg&amp;context=spotify%3Aplaylist%3A37i9dQZF1DWWQRwui0ExPn" TargetMode="External"/><Relationship Id="rId63" Type="http://schemas.openxmlformats.org/officeDocument/2006/relationships/hyperlink" Target="https://open.spotify.com/track/2rXh4A15kcTFzXlwdNRLkY?si=HBS20kJ5R6GWOIQ5xLk5Og" TargetMode="External"/><Relationship Id="rId68" Type="http://schemas.openxmlformats.org/officeDocument/2006/relationships/hyperlink" Target="https://open.spotify.com/track/1iotuNBoOcFJXLHPL3RDdC?si=imNLZKNUT5mmbBAfqIAhlQ" TargetMode="External"/><Relationship Id="rId84" Type="http://schemas.openxmlformats.org/officeDocument/2006/relationships/hyperlink" Target="https://open.spotify.com/track/2yKqqZQOYhzAfmU0ye6tVQ?si=ac69yXigTHiXqlzCvVamsw" TargetMode="External"/><Relationship Id="rId89" Type="http://schemas.openxmlformats.org/officeDocument/2006/relationships/hyperlink" Target="https://open.spotify.com/track/1pLuLSngbXW9ftvgeSge6E" TargetMode="External"/><Relationship Id="rId112" Type="http://schemas.openxmlformats.org/officeDocument/2006/relationships/hyperlink" Target="https://open.spotify.com/track/51Grd1UAo6TNuhYrCfLHv5?si=S3RVxdz5QaW4KICV7hcRWA" TargetMode="External"/><Relationship Id="rId133" Type="http://schemas.openxmlformats.org/officeDocument/2006/relationships/hyperlink" Target="https://open.spotify.com/track/58wKAW4alMU8WDg7aql5Jl?si=MrB-9zFuQW-v-oA5KhKu3Q" TargetMode="External"/><Relationship Id="rId138" Type="http://schemas.openxmlformats.org/officeDocument/2006/relationships/hyperlink" Target="https://open.spotify.com/track/1cpANF6zMBoFoxkoIjZHjv?si=Oxu1YOLlS-udqeAeqY01vA" TargetMode="External"/><Relationship Id="rId16" Type="http://schemas.openxmlformats.org/officeDocument/2006/relationships/hyperlink" Target="https://open.spotify.com/track/5WhZTVKHE32TysmSwKqVGl?si=OqAowpJqQkirHbMybvX4UA" TargetMode="External"/><Relationship Id="rId107" Type="http://schemas.openxmlformats.org/officeDocument/2006/relationships/hyperlink" Target="https://open.spotify.com/track/75ZDycp7yczZ6AP5FuKb6M?si=V4OITrA0TuSPV03efQ_3Ww" TargetMode="External"/><Relationship Id="rId11" Type="http://schemas.openxmlformats.org/officeDocument/2006/relationships/hyperlink" Target="https://open.spotify.com/track/6lDAKdlQF7m9PErzvZlGv2?si=eS5lsjm-QkeWs6IyrRgsyQ" TargetMode="External"/><Relationship Id="rId32" Type="http://schemas.openxmlformats.org/officeDocument/2006/relationships/hyperlink" Target="https://open.spotify.com/track/76OfzNtY3nG5hCnh5COSjt?si=uwurkEUTTZq3WSHiNoIHBA" TargetMode="External"/><Relationship Id="rId37" Type="http://schemas.openxmlformats.org/officeDocument/2006/relationships/hyperlink" Target="https://open.spotify.com/track/0svvvbTUgEy79F6Sxweyjo?si=vBiTuaQHS6iDgylI6r1s-Q" TargetMode="External"/><Relationship Id="rId53" Type="http://schemas.openxmlformats.org/officeDocument/2006/relationships/hyperlink" Target="https://open.spotify.com/track/58Y91bjvyMtnSu3nAnt6Gp?si=kioupN3RR-unzzMj0z2CQg" TargetMode="External"/><Relationship Id="rId58" Type="http://schemas.openxmlformats.org/officeDocument/2006/relationships/hyperlink" Target="https://open.spotify.com/track/5VRI5mHFHJVRoXIYSHOqEz" TargetMode="External"/><Relationship Id="rId74" Type="http://schemas.openxmlformats.org/officeDocument/2006/relationships/hyperlink" Target="https://open.spotify.com/track/5w9c2J52mkdntKOmRLeM2m?si=oObaKiYxRCWC5ILzxcemsQ" TargetMode="External"/><Relationship Id="rId79" Type="http://schemas.openxmlformats.org/officeDocument/2006/relationships/hyperlink" Target="https://open.spotify.com/track/6ugrRFZUNIpLiqhLUgC7ix" TargetMode="External"/><Relationship Id="rId102" Type="http://schemas.openxmlformats.org/officeDocument/2006/relationships/hyperlink" Target="https://open.spotify.com/track/5Ps6yt0FmXilnOeq1Djg9O?si=WpVtjlEMSsSNkgT8GiTXBQ" TargetMode="External"/><Relationship Id="rId123" Type="http://schemas.openxmlformats.org/officeDocument/2006/relationships/hyperlink" Target="https://youtu.be/WPni755-Krg" TargetMode="External"/><Relationship Id="rId128" Type="http://schemas.openxmlformats.org/officeDocument/2006/relationships/hyperlink" Target="https://open.spotify.com/track/6GCIYIWUBSLontW6divqsw" TargetMode="External"/><Relationship Id="rId144" Type="http://schemas.openxmlformats.org/officeDocument/2006/relationships/hyperlink" Target="https://open.spotify.com/track/0JORICZG7cvBoHVEUHiUK3?si=ST5zUY2pQFqtuTTvGOIMGw" TargetMode="External"/><Relationship Id="rId149" Type="http://schemas.openxmlformats.org/officeDocument/2006/relationships/vmlDrawing" Target="../drawings/vmlDrawing1.vml"/><Relationship Id="rId5" Type="http://schemas.openxmlformats.org/officeDocument/2006/relationships/hyperlink" Target="https://open.spotify.com/track/4Lh4lVFojznlPnJ73OLgEU?si=3fXjCeIbTnyIjfdkHfWdkw" TargetMode="External"/><Relationship Id="rId90" Type="http://schemas.openxmlformats.org/officeDocument/2006/relationships/hyperlink" Target="https://open.spotify.com/track/6aR0uAIvLKcnXUXVSmF9Wu" TargetMode="External"/><Relationship Id="rId95" Type="http://schemas.openxmlformats.org/officeDocument/2006/relationships/hyperlink" Target="https://open.spotify.com/track/0U0ldCRmgCqhVvD6ksG63j?si=gQGaX5ssSmCHg3CZye1-sA" TargetMode="External"/><Relationship Id="rId22" Type="http://schemas.openxmlformats.org/officeDocument/2006/relationships/hyperlink" Target="https://open.spotify.com/track/6uAFJ75WDAoAPyCWJAtvks" TargetMode="External"/><Relationship Id="rId27" Type="http://schemas.openxmlformats.org/officeDocument/2006/relationships/hyperlink" Target="https://open.spotify.com/track/5E30LdtzQTGqRvNd7l6kG5?si=Luw-VWawSZubIORLKu4hJA" TargetMode="External"/><Relationship Id="rId43" Type="http://schemas.openxmlformats.org/officeDocument/2006/relationships/hyperlink" Target="https://open.spotify.com/track/6URm2kt7SV1bXWTxNQtVYR?si=p7_Fs0kNS56A7rIHjY4mrA" TargetMode="External"/><Relationship Id="rId48" Type="http://schemas.openxmlformats.org/officeDocument/2006/relationships/hyperlink" Target="https://open.spotify.com/track/3lYQM1tw5LAfwnfMMYWWIM?si=RPcNFuFkQIWKPyPI2QL3Pw" TargetMode="External"/><Relationship Id="rId64" Type="http://schemas.openxmlformats.org/officeDocument/2006/relationships/hyperlink" Target="https://open.spotify.com/track/3qqEFTIFcZuWJYBtshrxca?si=D4hMGKiSSaG4ZYCFplec4g" TargetMode="External"/><Relationship Id="rId69" Type="http://schemas.openxmlformats.org/officeDocument/2006/relationships/hyperlink" Target="https://open.spotify.com/track/4HDCLYli2SUdkq9OjmvhSD?si=U4xea4gHTYW3y7vduLonrg" TargetMode="External"/><Relationship Id="rId113" Type="http://schemas.openxmlformats.org/officeDocument/2006/relationships/hyperlink" Target="https://open.spotify.com/track/4IsHMzDbRE8q5Z4ALsQj3o?si=QJmuHXdSTW6ot_-Vj26KMw" TargetMode="External"/><Relationship Id="rId118" Type="http://schemas.openxmlformats.org/officeDocument/2006/relationships/hyperlink" Target="https://open.spotify.com/track/1ZMiCix7XSAbfAJlEZWMCp" TargetMode="External"/><Relationship Id="rId134" Type="http://schemas.openxmlformats.org/officeDocument/2006/relationships/hyperlink" Target="https://open.spotify.com/track/3ZCTVFBt2Brf31RLEnCkWJ?si=6gDqlKbdQxOUJB_EldQRZg" TargetMode="External"/><Relationship Id="rId139" Type="http://schemas.openxmlformats.org/officeDocument/2006/relationships/hyperlink" Target="https://open.spotify.com/track/6Et50X8JCM7xDxACF28mv3?si=lRp7H6n4TUWJ7upva0qakQ" TargetMode="External"/><Relationship Id="rId80" Type="http://schemas.openxmlformats.org/officeDocument/2006/relationships/hyperlink" Target="https://open.spotify.com/track/5dmlMfZajWNbUskAg9CN3V" TargetMode="External"/><Relationship Id="rId85" Type="http://schemas.openxmlformats.org/officeDocument/2006/relationships/hyperlink" Target="https://open.spotify.com/track/11x1BI4T2OBW0LMEUUyXNI?si=sATcCXQJTO20K5uc1G4E_w" TargetMode="External"/><Relationship Id="rId150" Type="http://schemas.openxmlformats.org/officeDocument/2006/relationships/comments" Target="../comments1.xml"/><Relationship Id="rId12" Type="http://schemas.openxmlformats.org/officeDocument/2006/relationships/hyperlink" Target="https://open.spotify.com/track/5a5FOSEEq8NKxS9umr8S0q?si=iy48jkmpTW-xxruzBaF7ug" TargetMode="External"/><Relationship Id="rId17" Type="http://schemas.openxmlformats.org/officeDocument/2006/relationships/hyperlink" Target="https://open.spotify.com/track/5OhjkylPjKnmR7I2gnVNwz?si=WEmQ8iaKSU2l7yhJUucGVA" TargetMode="External"/><Relationship Id="rId25" Type="http://schemas.openxmlformats.org/officeDocument/2006/relationships/hyperlink" Target="https://open.spotify.com/track/0Bo5fjMtTfCD8vHGebivqc?si=5h6ROK-wTvimRcblRvesEA" TargetMode="External"/><Relationship Id="rId33" Type="http://schemas.openxmlformats.org/officeDocument/2006/relationships/hyperlink" Target="https://open.spotify.com/track/1Je1IMUlBXcx1Fz0WE7oPT?si=tb-t_N8XSu-hHt7lGQeQwg" TargetMode="External"/><Relationship Id="rId38" Type="http://schemas.openxmlformats.org/officeDocument/2006/relationships/hyperlink" Target="https://open.spotify.com/track/0t7iaAvWxIifiKxSoTCNK8?si=zf2pmTCoQTyey1x6hD0Pqw" TargetMode="External"/><Relationship Id="rId46" Type="http://schemas.openxmlformats.org/officeDocument/2006/relationships/hyperlink" Target="https://open.spotify.com/track/1vBeIXlzbAieGoDqInav5j?si=N6Q-B_1JSP6eJE11a124Nw" TargetMode="External"/><Relationship Id="rId59" Type="http://schemas.openxmlformats.org/officeDocument/2006/relationships/hyperlink" Target="https://open.spotify.com/track/5NGtFXVpXSvwunEIGeviY3?si=kfmlk6aeS6KLc9REi2UpOA" TargetMode="External"/><Relationship Id="rId67" Type="http://schemas.openxmlformats.org/officeDocument/2006/relationships/hyperlink" Target="https://open.spotify.com/track/2twATEJbAYhWAELHfKjrDQ?si=pGbRsQ-wRkGBF1zx5sUeMw" TargetMode="External"/><Relationship Id="rId103" Type="http://schemas.openxmlformats.org/officeDocument/2006/relationships/hyperlink" Target="https://open.spotify.com/track/4hk0Vr2zGzVcZgirfsvws9" TargetMode="External"/><Relationship Id="rId108" Type="http://schemas.openxmlformats.org/officeDocument/2006/relationships/hyperlink" Target="https://open.spotify.com/track/0aWMVrwxPNYkKmFthzmpRi?si=XcweradDTAyfEGYrnF4GDw" TargetMode="External"/><Relationship Id="rId116" Type="http://schemas.openxmlformats.org/officeDocument/2006/relationships/hyperlink" Target="https://open.spotify.com/track/0DvqAXyoA7zRB8wgH0DjRO?si=dsS1vdvkTL2CtTHMwtASkA" TargetMode="External"/><Relationship Id="rId124" Type="http://schemas.openxmlformats.org/officeDocument/2006/relationships/hyperlink" Target="https://open.spotify.com/track/2sqsNXfN0HtgDEgaHXiUTa?si=eg7lOYayQVGC4o5AreefeA" TargetMode="External"/><Relationship Id="rId129" Type="http://schemas.openxmlformats.org/officeDocument/2006/relationships/hyperlink" Target="https://open.spotify.com/track/03lm0budvLeN51ri2W0eRJ?si=5fsW17huRbWOe6FBvCuvpA" TargetMode="External"/><Relationship Id="rId137" Type="http://schemas.openxmlformats.org/officeDocument/2006/relationships/hyperlink" Target="https://open.spotify.com/track/0UtnpKaReKUg2GquaSxCyD" TargetMode="External"/><Relationship Id="rId20" Type="http://schemas.openxmlformats.org/officeDocument/2006/relationships/hyperlink" Target="https://open.spotify.com/track/4jXl6VtkFFKIt3ycUQc5LT" TargetMode="External"/><Relationship Id="rId41" Type="http://schemas.openxmlformats.org/officeDocument/2006/relationships/hyperlink" Target="https://open.spotify.com/track/4wzZqzOKWhQkv9vTLHS4HP?si=RSXF-e5QRcagB_lxthu0vg" TargetMode="External"/><Relationship Id="rId54" Type="http://schemas.openxmlformats.org/officeDocument/2006/relationships/hyperlink" Target="https://open.spotify.com/track/7mPTNAEPnzCYwwjlyQLLRS?si=8h4ORUYhTli4QTBBe1w1kg" TargetMode="External"/><Relationship Id="rId62" Type="http://schemas.openxmlformats.org/officeDocument/2006/relationships/hyperlink" Target="https://open.spotify.com/track/2GMYlyYenip76bibud7UVV?si=Oqu19I_ySCSix_jKQLY4Jw" TargetMode="External"/><Relationship Id="rId70" Type="http://schemas.openxmlformats.org/officeDocument/2006/relationships/hyperlink" Target="https://open.spotify.com/track/38HkYfvnhHLLB5Yaj2VpZg?si=40Oad-PKR3m8ttb2mAD03g" TargetMode="External"/><Relationship Id="rId75" Type="http://schemas.openxmlformats.org/officeDocument/2006/relationships/hyperlink" Target="https://open.spotify.com/track/2DtYhXc64WvfyQfz1CbfYa?si=NEAH05IIRva8pJXLH9WHcA" TargetMode="External"/><Relationship Id="rId83" Type="http://schemas.openxmlformats.org/officeDocument/2006/relationships/hyperlink" Target="https://open.spotify.com/track/6fyI2QGPzUiqRHnuYD7oOp?si=Ixsg0eupSv2cp-x6qanQjg" TargetMode="External"/><Relationship Id="rId88" Type="http://schemas.openxmlformats.org/officeDocument/2006/relationships/hyperlink" Target="https://open.spotify.com/track/1YxLxQ8QCGsrtSLuQzpSUz" TargetMode="External"/><Relationship Id="rId91" Type="http://schemas.openxmlformats.org/officeDocument/2006/relationships/hyperlink" Target="https://open.spotify.com/track/5jSHEphh8r7VnQYwavSFPf?si=K_mCG8tIRF-WoHMozpftpA" TargetMode="External"/><Relationship Id="rId96" Type="http://schemas.openxmlformats.org/officeDocument/2006/relationships/hyperlink" Target="https://open.spotify.com/track/2GGMabyHXnJmjY6CXhhB2e?si=o991xLFfRn6FAuYNLY18SA" TargetMode="External"/><Relationship Id="rId111" Type="http://schemas.openxmlformats.org/officeDocument/2006/relationships/hyperlink" Target="https://open.spotify.com/track/1p9bEDnLkCJfuR0ey55YGK?si=A2qDUzSqRyO15szRyKTNDQ" TargetMode="External"/><Relationship Id="rId132" Type="http://schemas.openxmlformats.org/officeDocument/2006/relationships/hyperlink" Target="https://open.spotify.com/track/74D5pms3OKB8xEem6KwLdY?si=ADiFukLmQoqpeJG7vrHYsg" TargetMode="External"/><Relationship Id="rId140" Type="http://schemas.openxmlformats.org/officeDocument/2006/relationships/hyperlink" Target="https://open.spotify.com/track/3Vscyj04nAqJWDfmmIdXHP?si=RjuZMw9VSqmfj_hZawP-mw" TargetMode="External"/><Relationship Id="rId145" Type="http://schemas.openxmlformats.org/officeDocument/2006/relationships/hyperlink" Target="https://open.spotify.com/track/1aA1pV4vmArBw0cl4CSNdK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open.spotify.com/track/1dbI31tdknCDHwJ9j6yGYB?si=VBeNs4KjRyOBGa_YtZExvA" TargetMode="External"/><Relationship Id="rId15" Type="http://schemas.openxmlformats.org/officeDocument/2006/relationships/hyperlink" Target="https://open.spotify.com/track/0sf12qNH5qcw8qpgymFOqD?si=N4Se9DmrR6-cqw9cGzmEBw" TargetMode="External"/><Relationship Id="rId23" Type="http://schemas.openxmlformats.org/officeDocument/2006/relationships/hyperlink" Target="https://open.spotify.com/track/0aWMVrwxPNYkKmFthzmpRi?si=KSa-Z8EMQXeK2EG0ixT9GA" TargetMode="External"/><Relationship Id="rId28" Type="http://schemas.openxmlformats.org/officeDocument/2006/relationships/hyperlink" Target="https://open.spotify.com/track/68OpE5s8lsKLldbYLu5Vek?si=0UJ4Y_zYT5eix8ClX67I0A" TargetMode="External"/><Relationship Id="rId36" Type="http://schemas.openxmlformats.org/officeDocument/2006/relationships/hyperlink" Target="https://open.spotify.com/track/45sGyAtAxD6efaN0bJAFgh?si=ICB2ALNrSzm8VW18BzUTeg" TargetMode="External"/><Relationship Id="rId49" Type="http://schemas.openxmlformats.org/officeDocument/2006/relationships/hyperlink" Target="https://open.spotify.com/track/1tNJrcVe6gwLEiZCtprs1u?si=QMAcN6LLSUC0O-F82J1GiA" TargetMode="External"/><Relationship Id="rId57" Type="http://schemas.openxmlformats.org/officeDocument/2006/relationships/hyperlink" Target="https://open.spotify.com/track/3HE3BeV0RHC9Bt77nxbliY" TargetMode="External"/><Relationship Id="rId106" Type="http://schemas.openxmlformats.org/officeDocument/2006/relationships/hyperlink" Target="https://open.spotify.com/track/6ghMipqqYbh7zmh5FfDtrZ?si=2YORq5M3T3WdT7QfPd_M8A" TargetMode="External"/><Relationship Id="rId114" Type="http://schemas.openxmlformats.org/officeDocument/2006/relationships/hyperlink" Target="https://open.spotify.com/track/5CROeAiD7ZRyNGuByBMnVY?si=7sF-AEcgTHGNpnrQ-ZUmNg" TargetMode="External"/><Relationship Id="rId119" Type="http://schemas.openxmlformats.org/officeDocument/2006/relationships/hyperlink" Target="https://open.spotify.com/track/1Ojz92vyPK4fJ5K8RVnV5u?si=YgFlcYB0TTu07UYSvAav3w" TargetMode="External"/><Relationship Id="rId127" Type="http://schemas.openxmlformats.org/officeDocument/2006/relationships/hyperlink" Target="https://open.spotify.com/track/2NeSirLM2VHQW4upn0nMfB?si=B_2mkKmyTbeljHxqciH5_w" TargetMode="External"/><Relationship Id="rId10" Type="http://schemas.openxmlformats.org/officeDocument/2006/relationships/hyperlink" Target="https://open.spotify.com/track/5u85l53Y04W59OfzQUsQX6?si=BrBZ7CXdQYyCfRVZEup73g" TargetMode="External"/><Relationship Id="rId31" Type="http://schemas.openxmlformats.org/officeDocument/2006/relationships/hyperlink" Target="https://open.spotify.com/track/3weNRklVDqb4Rr5MhKBR3D?si=ImkBnL6MQJGx70LCds6MXg" TargetMode="External"/><Relationship Id="rId44" Type="http://schemas.openxmlformats.org/officeDocument/2006/relationships/hyperlink" Target="https://open.spotify.com/track/7tXCV0UwFwBxqum6i25you?si=nsuMzck6T2CPRW9QPpkIDQ" TargetMode="External"/><Relationship Id="rId52" Type="http://schemas.openxmlformats.org/officeDocument/2006/relationships/hyperlink" Target="https://open.spotify.com/track/127QTOFJsJQp5LbJbu3A1y?si=bR8sn9m7StyRFkRPA1ebRQ" TargetMode="External"/><Relationship Id="rId60" Type="http://schemas.openxmlformats.org/officeDocument/2006/relationships/hyperlink" Target="https://open.spotify.com/track/33JcUj9qQDayKswunZP9ar?si=FIq2Zh2dQNKLdRqmgU97Lg" TargetMode="External"/><Relationship Id="rId65" Type="http://schemas.openxmlformats.org/officeDocument/2006/relationships/hyperlink" Target="https://open.spotify.com/track/40A37QNnp1txwuKepY2cgN?si=5s26E5S8QbKm3WVh7rAzBw" TargetMode="External"/><Relationship Id="rId73" Type="http://schemas.openxmlformats.org/officeDocument/2006/relationships/hyperlink" Target="https://open.spotify.com/track/7k4t7uLgtOxPwTpFmtJNTY?context=spotify%3Auser%3Aspotify%3Aplaylist%3A37i9dQZF1DWZjqjZMudx9T&amp;si=zQHffueEQ8mJ_gP5s_2VBg" TargetMode="External"/><Relationship Id="rId78" Type="http://schemas.openxmlformats.org/officeDocument/2006/relationships/hyperlink" Target="https://open.spotify.com/track/2eLTkjdcbBCTew9qvn6hzz?si=O73LxhKTSVWCoXBXzPRQ7Q" TargetMode="External"/><Relationship Id="rId81" Type="http://schemas.openxmlformats.org/officeDocument/2006/relationships/hyperlink" Target="https://open.spotify.com/track/7xcFTtcCiyRvqLLq8s61WF" TargetMode="External"/><Relationship Id="rId86" Type="http://schemas.openxmlformats.org/officeDocument/2006/relationships/hyperlink" Target="https://open.spotify.com/track/2Uk0aFqYCtecHL5MCq2we0?si=waNYers5R8yEQTu-j-4V0w" TargetMode="External"/><Relationship Id="rId94" Type="http://schemas.openxmlformats.org/officeDocument/2006/relationships/hyperlink" Target="https://open.spotify.com/track/0klZpFX0a84jdkqzPNrLQs?si=L6e_vfclR42BuvWUYaxwiA" TargetMode="External"/><Relationship Id="rId99" Type="http://schemas.openxmlformats.org/officeDocument/2006/relationships/hyperlink" Target="https://open.spotify.com/track/17i5jLpzndlQhbS4SrTd0B?si=J2mGmBy0Tvy5rYqGwJ3e4g" TargetMode="External"/><Relationship Id="rId101" Type="http://schemas.openxmlformats.org/officeDocument/2006/relationships/hyperlink" Target="https://open.spotify.com/track/1k7YGaUBlpBWgrhGdVwg0e" TargetMode="External"/><Relationship Id="rId122" Type="http://schemas.openxmlformats.org/officeDocument/2006/relationships/hyperlink" Target="https://open.spotify.com/track/5Gs0s3TurKvXyiE8gkK52T?si=IBGiq-SeQs61QgUyToIyWQ" TargetMode="External"/><Relationship Id="rId130" Type="http://schemas.openxmlformats.org/officeDocument/2006/relationships/hyperlink" Target="https://open.spotify.com/track/2sOOXgEGB7nhKO8mmc1GhI?si=8GXH6X-0RmyEBjzLBRkAiw" TargetMode="External"/><Relationship Id="rId135" Type="http://schemas.openxmlformats.org/officeDocument/2006/relationships/hyperlink" Target="https://open.spotify.com/track/7fD72waADOZymEpuQfbiDE?si=fFdqbgJbR5e6xm8VippVug" TargetMode="External"/><Relationship Id="rId143" Type="http://schemas.openxmlformats.org/officeDocument/2006/relationships/hyperlink" Target="https://open.spotify.com/track/4qnVWFIKCC8m6Itm64ZRVu" TargetMode="External"/><Relationship Id="rId148" Type="http://schemas.openxmlformats.org/officeDocument/2006/relationships/printerSettings" Target="../printerSettings/printerSettings1.bin"/><Relationship Id="rId151" Type="http://schemas.microsoft.com/office/2017/10/relationships/threadedComment" Target="../threadedComments/threadedComment1.xml"/><Relationship Id="rId4" Type="http://schemas.openxmlformats.org/officeDocument/2006/relationships/hyperlink" Target="https://open.spotify.com/track/29yPOxTKgYdQqfiu321qBK?si=ixo2YP2pRHGKpk-KdH36NQ" TargetMode="External"/><Relationship Id="rId9" Type="http://schemas.openxmlformats.org/officeDocument/2006/relationships/hyperlink" Target="https://open.spotify.com/track/7cxlRELP8fZSoJ2a8svMZg?si=b1mPpstFSo64dgGNqekXTA" TargetMode="External"/><Relationship Id="rId13" Type="http://schemas.openxmlformats.org/officeDocument/2006/relationships/hyperlink" Target="https://open.spotify.com/track/3J74BX8wb1xHHKa9LOWWIw?si=XINr1lUWRWunuXyNEZbD5g" TargetMode="External"/><Relationship Id="rId18" Type="http://schemas.openxmlformats.org/officeDocument/2006/relationships/hyperlink" Target="https://open.spotify.com/track/57qb6LEFIMAyH0buPBsjBw?si=uuEzeESUQcWzQ099yd5Tuw" TargetMode="External"/><Relationship Id="rId39" Type="http://schemas.openxmlformats.org/officeDocument/2006/relationships/hyperlink" Target="https://open.spotify.com/track/05myyEiQlJqYU6BntoFwG0?si=adf8TVwiT4KiEtHiODpAxg" TargetMode="External"/><Relationship Id="rId109" Type="http://schemas.openxmlformats.org/officeDocument/2006/relationships/hyperlink" Target="https://open.spotify.com/track/5zrZHMklhOXABpnBl0EMBN" TargetMode="External"/><Relationship Id="rId34" Type="http://schemas.openxmlformats.org/officeDocument/2006/relationships/hyperlink" Target="https://open.spotify.com/track/7CUYHcu0RnbOnMz4RuN07w?si=paMIoskcS52KsDjA9Rmn2w" TargetMode="External"/><Relationship Id="rId50" Type="http://schemas.openxmlformats.org/officeDocument/2006/relationships/hyperlink" Target="https://open.spotify.com/track/3CLybBBBKDIlLTthBF1NUn?si=dAmOOcXqQcmYteWIiy6WWw" TargetMode="External"/><Relationship Id="rId55" Type="http://schemas.openxmlformats.org/officeDocument/2006/relationships/hyperlink" Target="https://open.spotify.com/track/27a1mYSG5tYg7dmEjWBcmL" TargetMode="External"/><Relationship Id="rId76" Type="http://schemas.openxmlformats.org/officeDocument/2006/relationships/hyperlink" Target="https://open.spotify.com/track/24Yi9hE78yPEbZ4kxyoXAI?si=Dtxvig3wTie3yd-IL5vC_Q" TargetMode="External"/><Relationship Id="rId97" Type="http://schemas.openxmlformats.org/officeDocument/2006/relationships/hyperlink" Target="https://open.spotify.com/track/4urfoihLOuB5EBMt73HscI?si=xV9FpqazRRyN-2blcb8ZkA" TargetMode="External"/><Relationship Id="rId104" Type="http://schemas.openxmlformats.org/officeDocument/2006/relationships/hyperlink" Target="https://open.spotify.com/episode/0TlmAoVlWMGEQC27Rf2XYL?si=8R_ykLvHTQyc4lP2fTchNQ" TargetMode="External"/><Relationship Id="rId120" Type="http://schemas.openxmlformats.org/officeDocument/2006/relationships/hyperlink" Target="https://open.spotify.com/track/3ipzZgH1766XXRamVwk1Iw?si=QpZI11Y5RXO2wMNp_IYysQ" TargetMode="External"/><Relationship Id="rId125" Type="http://schemas.openxmlformats.org/officeDocument/2006/relationships/hyperlink" Target="https://open.spotify.com/track/39kdh6z0m3UNDfBqLLiXcz?si=nYDbjqaPSo2h8ePAZ-HxNA" TargetMode="External"/><Relationship Id="rId141" Type="http://schemas.openxmlformats.org/officeDocument/2006/relationships/hyperlink" Target="https://open.spotify.com/track/3za3hxbolwmy9AeUpWzuRE?si=GFT1Es3wSnihvV1BkSnUcg" TargetMode="External"/><Relationship Id="rId146" Type="http://schemas.openxmlformats.org/officeDocument/2006/relationships/hyperlink" Target="https://open.spotify.com/track/4w5ggUnIrrO3WET8fx2ImS?si=wlZQhvHZSrGSxy7N-uWkDw" TargetMode="External"/><Relationship Id="rId7" Type="http://schemas.openxmlformats.org/officeDocument/2006/relationships/hyperlink" Target="https://open.spotify.com/track/0Hm8vke3rwzGKm5sBpY762?si=QDViB-sqQGiziFZXgXvXYw" TargetMode="External"/><Relationship Id="rId71" Type="http://schemas.openxmlformats.org/officeDocument/2006/relationships/hyperlink" Target="https://open.spotify.com/track/1Kjer1JoWuJGNwGV6Pbgv1?si=L6lDKKESS560XhxjIpT2mA" TargetMode="External"/><Relationship Id="rId92" Type="http://schemas.openxmlformats.org/officeDocument/2006/relationships/hyperlink" Target="https://open.spotify.com/track/0U6bQIAh6MCGo1xjbIIx2S?si=mwo-NoAaQuyajv9C1xic6w" TargetMode="External"/><Relationship Id="rId2" Type="http://schemas.openxmlformats.org/officeDocument/2006/relationships/hyperlink" Target="https://open.spotify.com/track/56fiFTRrSiHHH3gBeaTg2P" TargetMode="External"/><Relationship Id="rId29" Type="http://schemas.openxmlformats.org/officeDocument/2006/relationships/hyperlink" Target="https://open.spotify.com/track/0bTLGlCqwZXwJGWGE2Dywg?si=bnMYCtDFTWaRl_ubTm_IHQ" TargetMode="External"/><Relationship Id="rId24" Type="http://schemas.openxmlformats.org/officeDocument/2006/relationships/hyperlink" Target="https://open.spotify.com/track/2xkrujtSjZz7EKAYGbIIzH?si=y-qnwoUiQz6OtfG-gcvlgQ" TargetMode="External"/><Relationship Id="rId40" Type="http://schemas.openxmlformats.org/officeDocument/2006/relationships/hyperlink" Target="https://open.spotify.com/track/0k664IuFwVP557Gnx7RhIl?si=KUSWyJg6QHyxCXY-jzcnUw" TargetMode="External"/><Relationship Id="rId45" Type="http://schemas.openxmlformats.org/officeDocument/2006/relationships/hyperlink" Target="https://open.spotify.com/track/14msK75pk3pA33pzPVNtBF?si=b4tYReOlTvWxGfii2Yt2Rg" TargetMode="External"/><Relationship Id="rId66" Type="http://schemas.openxmlformats.org/officeDocument/2006/relationships/hyperlink" Target="https://open.spotify.com/track/1G1Tqrn6G7VcWhZmr8r1fz?si=zOXZxmJ-RFOIytdR5hyVAg" TargetMode="External"/><Relationship Id="rId87" Type="http://schemas.openxmlformats.org/officeDocument/2006/relationships/hyperlink" Target="https://open.spotify.com/track/4AD2dterIUjNt1LFNI9Bvi" TargetMode="External"/><Relationship Id="rId110" Type="http://schemas.openxmlformats.org/officeDocument/2006/relationships/hyperlink" Target="https://open.spotify.com/track/2NeSirLM2VHQW4upn0nMfB?si=iOlgDqB4S3y3mjblZHnfJA" TargetMode="External"/><Relationship Id="rId115" Type="http://schemas.openxmlformats.org/officeDocument/2006/relationships/hyperlink" Target="https://open.spotify.com/track/7mf9chuUZHpfyysoNH3WY0?si=dWJPqb2ITw6WKaPf70wXvg" TargetMode="External"/><Relationship Id="rId131" Type="http://schemas.openxmlformats.org/officeDocument/2006/relationships/hyperlink" Target="https://open.spotify.com/track/0Nc1rZEB2tZLgpxw5nkpEu?si=a6lyLOqfSFya-6j0SKQk1A" TargetMode="External"/><Relationship Id="rId136" Type="http://schemas.openxmlformats.org/officeDocument/2006/relationships/hyperlink" Target="https://open.spotify.com/track/02uUhbsPgXFvsALSXIo1uH?si=msCvDS5YTuWSyElCd2oFkA" TargetMode="External"/><Relationship Id="rId61" Type="http://schemas.openxmlformats.org/officeDocument/2006/relationships/hyperlink" Target="https://open.spotify.com/track/5W8YXBz9MTIDyrpYaCg2Ky?si=U-AdCUPcS4q6pXnqGVF9lA" TargetMode="External"/><Relationship Id="rId82" Type="http://schemas.openxmlformats.org/officeDocument/2006/relationships/hyperlink" Target="https://open.spotify.com/track/4qLRgQ6REpp7Mka0aWVSHu" TargetMode="External"/><Relationship Id="rId19" Type="http://schemas.openxmlformats.org/officeDocument/2006/relationships/hyperlink" Target="https://open.spotify.com/track/4jXl6VtkFFKIt3ycUQc5LT" TargetMode="External"/><Relationship Id="rId14" Type="http://schemas.openxmlformats.org/officeDocument/2006/relationships/hyperlink" Target="https://open.spotify.com/track/2SCghrpuF274tiblusAlxx?si=YwmAwNh8TdiyNNAiyrvE0g" TargetMode="External"/><Relationship Id="rId30" Type="http://schemas.openxmlformats.org/officeDocument/2006/relationships/hyperlink" Target="https://open.spotify.com/track/5nm4isRiDiiUM4VhVK9jru?si=0ETgqnarSB-65uBWO4VndA" TargetMode="External"/><Relationship Id="rId35" Type="http://schemas.openxmlformats.org/officeDocument/2006/relationships/hyperlink" Target="https://open.spotify.com/track/2xnLBULgfS7IifhN40kRWZ?si=sarR4dncSnOluUI-Kz-uIQ" TargetMode="External"/><Relationship Id="rId56" Type="http://schemas.openxmlformats.org/officeDocument/2006/relationships/hyperlink" Target="https://open.spotify.com/track/7v1JbouuzwrFU5waJXR5cu" TargetMode="External"/><Relationship Id="rId77" Type="http://schemas.openxmlformats.org/officeDocument/2006/relationships/hyperlink" Target="https://open.spotify.com/track/2zYzyRzz6pRmhPzyfMEC8s?si=7w15HQNuTzqf8yQGad3qmw" TargetMode="External"/><Relationship Id="rId100" Type="http://schemas.openxmlformats.org/officeDocument/2006/relationships/hyperlink" Target="https://open.spotify.com/track/2rXh4A15kcTFzXlwdNRLkY?si=YbHaJ1yOQ72Thq1AsT-q4Q" TargetMode="External"/><Relationship Id="rId105" Type="http://schemas.openxmlformats.org/officeDocument/2006/relationships/hyperlink" Target="https://open.spotify.com/track/3Tc57t9l2O8FwQZtQOvPXK?si=QWlglpvsRs65MOOtwKUfpQ" TargetMode="External"/><Relationship Id="rId126" Type="http://schemas.openxmlformats.org/officeDocument/2006/relationships/hyperlink" Target="https://open.spotify.com/track/1DWZUa5Mzf2BwzpHtgbHPY?si=WKvo_FEXTBCF-29UkFZ1iQ" TargetMode="External"/><Relationship Id="rId147" Type="http://schemas.openxmlformats.org/officeDocument/2006/relationships/hyperlink" Target="https://open.spotify.com/track/221axOYlAKOvjsN6uoStQv?si=B-DcwevgQYSLIIIy57tzeA" TargetMode="External"/><Relationship Id="rId8" Type="http://schemas.openxmlformats.org/officeDocument/2006/relationships/hyperlink" Target="https://open.spotify.com/track/2B7UWqNqKgPVGQQ6FXn2PP?si=z4wXGU3xRlCn0Qcf4_zsnw" TargetMode="External"/><Relationship Id="rId51" Type="http://schemas.openxmlformats.org/officeDocument/2006/relationships/hyperlink" Target="https://open.spotify.com/track/4Pz65vGuB61XxFcYiYqUg1?si=7zeShlsjT8-OaUKnKcfSGw" TargetMode="External"/><Relationship Id="rId72" Type="http://schemas.openxmlformats.org/officeDocument/2006/relationships/hyperlink" Target="https://open.spotify.com/track/2DEZmgHKAvm41k4J3R2E9Y?si=3_BRHhusRtaoI15WEdjGYg" TargetMode="External"/><Relationship Id="rId93" Type="http://schemas.openxmlformats.org/officeDocument/2006/relationships/hyperlink" Target="https://open.spotify.com/track/0bRXwKfigvpKZUurwqAlEh?si=BTfiObR9T2arUmzdXcvT9Q" TargetMode="External"/><Relationship Id="rId98" Type="http://schemas.openxmlformats.org/officeDocument/2006/relationships/hyperlink" Target="https://open.spotify.com/track/1vvnYpYEMVB4aq9I6tHIEB?si=r96cz57bTqu8xlEzlHExBg" TargetMode="External"/><Relationship Id="rId121" Type="http://schemas.openxmlformats.org/officeDocument/2006/relationships/hyperlink" Target="https://open.spotify.com/album/6QxClzv7Im79RAlqHbQHqZ?si=ASjGtzFoS_eFJ-LowWhH0w" TargetMode="External"/><Relationship Id="rId142" Type="http://schemas.openxmlformats.org/officeDocument/2006/relationships/hyperlink" Target="https://open.spotify.com/track/6vcd0sKmiioXQKbcZPr7gq?si=je0546DaT2CfRej3OYvJvQ" TargetMode="External"/><Relationship Id="rId3" Type="http://schemas.openxmlformats.org/officeDocument/2006/relationships/hyperlink" Target="https://open.spotify.com/track/7eJMfftS33KTjuF7lTsMCx?si=D9uWhrgHTnmBbg4ftWdw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61C5-ADF3-42CD-8A85-8002272C0A93}">
  <dimension ref="A1:R25"/>
  <sheetViews>
    <sheetView tabSelected="1" workbookViewId="0">
      <selection activeCell="O32" sqref="O32"/>
    </sheetView>
  </sheetViews>
  <sheetFormatPr defaultRowHeight="12.75"/>
  <cols>
    <col min="1" max="1" width="19.7109375" customWidth="1"/>
    <col min="12" max="12" width="10.85546875" customWidth="1"/>
  </cols>
  <sheetData>
    <row r="1" spans="1:2">
      <c r="A1" t="s">
        <v>1603</v>
      </c>
      <c r="B1" t="s">
        <v>1604</v>
      </c>
    </row>
    <row r="2" spans="1:2">
      <c r="A2">
        <v>19</v>
      </c>
      <c r="B2">
        <v>6</v>
      </c>
    </row>
    <row r="3" spans="1:2">
      <c r="A3">
        <v>20</v>
      </c>
      <c r="B3">
        <v>11</v>
      </c>
    </row>
    <row r="4" spans="1:2">
      <c r="A4">
        <v>21</v>
      </c>
      <c r="B4">
        <v>26</v>
      </c>
    </row>
    <row r="5" spans="1:2">
      <c r="A5">
        <v>22</v>
      </c>
      <c r="B5">
        <v>10</v>
      </c>
    </row>
    <row r="6" spans="1:2">
      <c r="A6">
        <v>23</v>
      </c>
      <c r="B6">
        <v>4</v>
      </c>
    </row>
    <row r="7" spans="1:2">
      <c r="A7">
        <v>24</v>
      </c>
      <c r="B7">
        <v>5</v>
      </c>
    </row>
    <row r="8" spans="1:2">
      <c r="A8">
        <v>26</v>
      </c>
      <c r="B8">
        <v>1</v>
      </c>
    </row>
    <row r="9" spans="1:2">
      <c r="A9">
        <v>27</v>
      </c>
      <c r="B9">
        <v>1</v>
      </c>
    </row>
    <row r="11" spans="1:2">
      <c r="A11" t="s">
        <v>1606</v>
      </c>
      <c r="B11">
        <v>21.328125</v>
      </c>
    </row>
    <row r="13" spans="1:2">
      <c r="A13" t="s">
        <v>1607</v>
      </c>
      <c r="B13" t="s">
        <v>1604</v>
      </c>
    </row>
    <row r="14" spans="1:2">
      <c r="A14" t="s">
        <v>42</v>
      </c>
      <c r="B14">
        <f>COUNTIF(Responses!Y:Y,Summary!A14)</f>
        <v>26</v>
      </c>
    </row>
    <row r="15" spans="1:2">
      <c r="A15" t="s">
        <v>27</v>
      </c>
      <c r="B15">
        <f>COUNTIF(Responses!Y:Y,Summary!A15)</f>
        <v>37</v>
      </c>
    </row>
    <row r="16" spans="1:2">
      <c r="A16" t="s">
        <v>1608</v>
      </c>
      <c r="B16">
        <f>COUNTA(Responses!Y:Y)-SUM(Summary!B14:B15)</f>
        <v>3</v>
      </c>
    </row>
    <row r="18" spans="1:18">
      <c r="A18" t="s">
        <v>1613</v>
      </c>
      <c r="B18" t="s">
        <v>495</v>
      </c>
      <c r="C18" t="s">
        <v>496</v>
      </c>
      <c r="D18" t="s">
        <v>497</v>
      </c>
      <c r="E18" t="s">
        <v>498</v>
      </c>
      <c r="F18" t="s">
        <v>499</v>
      </c>
      <c r="G18" t="s">
        <v>500</v>
      </c>
      <c r="H18" t="s">
        <v>501</v>
      </c>
      <c r="I18" t="s">
        <v>502</v>
      </c>
      <c r="J18" t="s">
        <v>503</v>
      </c>
      <c r="K18" t="s">
        <v>504</v>
      </c>
      <c r="L18" t="s">
        <v>505</v>
      </c>
      <c r="M18" t="s">
        <v>506</v>
      </c>
      <c r="N18" t="s">
        <v>507</v>
      </c>
      <c r="O18" t="s">
        <v>508</v>
      </c>
      <c r="P18" t="s">
        <v>509</v>
      </c>
      <c r="Q18" t="s">
        <v>510</v>
      </c>
      <c r="R18" t="s">
        <v>511</v>
      </c>
    </row>
    <row r="19" spans="1:18">
      <c r="A19" t="s">
        <v>1605</v>
      </c>
      <c r="B19">
        <f>AVERAGE(Male_st!A:A)</f>
        <v>0.62576436781609202</v>
      </c>
      <c r="C19">
        <f>AVERAGE(Male_st!B:B)</f>
        <v>0.49214137931034446</v>
      </c>
      <c r="D19">
        <f>AVERAGE(Male_st!C:C)</f>
        <v>5.1264367816091951</v>
      </c>
      <c r="E19">
        <f>AVERAGE(Male_st!D:D)</f>
        <v>-12284.988505747126</v>
      </c>
      <c r="F19">
        <f>AVERAGE(Male_st!E:E)</f>
        <v>0.57471264367816088</v>
      </c>
      <c r="G19">
        <f>AVERAGE(Male_st!F:F)</f>
        <v>8.8154022988505817E-2</v>
      </c>
      <c r="H19">
        <f>AVERAGE(Male_st!G:G)</f>
        <v>0.43433835632183959</v>
      </c>
      <c r="I19">
        <f>AVERAGE(Male_st!H:H)</f>
        <v>0.37196161620689661</v>
      </c>
      <c r="J19">
        <f>AVERAGE(Male_st!I:I)</f>
        <v>0.16484712643678157</v>
      </c>
      <c r="K19">
        <f>AVERAGE(Male_st!J:J)</f>
        <v>0.37851609195402308</v>
      </c>
      <c r="L19">
        <f>AVERAGE(Male_st!K:K)</f>
        <v>114209.83908045977</v>
      </c>
      <c r="M19" t="s">
        <v>1617</v>
      </c>
      <c r="N19" t="s">
        <v>1617</v>
      </c>
      <c r="O19" t="s">
        <v>1617</v>
      </c>
      <c r="P19" t="s">
        <v>1617</v>
      </c>
      <c r="Q19" t="s">
        <v>1617</v>
      </c>
      <c r="R19">
        <f>AVERAGE(Male_st!Q:Q)</f>
        <v>259995.14942528735</v>
      </c>
    </row>
    <row r="20" spans="1:18">
      <c r="A20" t="s">
        <v>1614</v>
      </c>
      <c r="B20" t="s">
        <v>495</v>
      </c>
      <c r="C20" t="s">
        <v>496</v>
      </c>
      <c r="D20" t="s">
        <v>497</v>
      </c>
      <c r="E20" t="s">
        <v>498</v>
      </c>
      <c r="F20" t="s">
        <v>499</v>
      </c>
      <c r="G20" t="s">
        <v>500</v>
      </c>
      <c r="H20" t="s">
        <v>501</v>
      </c>
      <c r="I20" t="s">
        <v>502</v>
      </c>
      <c r="J20" t="s">
        <v>503</v>
      </c>
      <c r="K20" t="s">
        <v>504</v>
      </c>
      <c r="L20" t="s">
        <v>505</v>
      </c>
      <c r="M20" t="s">
        <v>506</v>
      </c>
      <c r="N20" t="s">
        <v>507</v>
      </c>
      <c r="O20" t="s">
        <v>508</v>
      </c>
      <c r="P20" t="s">
        <v>509</v>
      </c>
      <c r="Q20" t="s">
        <v>510</v>
      </c>
      <c r="R20" t="s">
        <v>511</v>
      </c>
    </row>
    <row r="21" spans="1:18">
      <c r="A21" t="s">
        <v>1605</v>
      </c>
      <c r="B21">
        <f>AVERAGE(Male_ant!A:A)</f>
        <v>0.62357471264367792</v>
      </c>
      <c r="C21">
        <f>AVERAGE(Male_ant!B:B)</f>
        <v>0.73053448275862065</v>
      </c>
      <c r="D21">
        <f>AVERAGE(Male_ant!C:C)</f>
        <v>4.5057471264367814</v>
      </c>
      <c r="E21">
        <f>AVERAGE(Male_ant!D:D)</f>
        <v>-6655.9425287356325</v>
      </c>
      <c r="F21">
        <f>AVERAGE(Male_ant!E:E)</f>
        <v>0.48275862068965519</v>
      </c>
      <c r="G21">
        <f>AVERAGE(Male_ant!F:F)</f>
        <v>0.14469310344827588</v>
      </c>
      <c r="H21">
        <f>AVERAGE(Male_ant!G:G)</f>
        <v>0.17719312413793115</v>
      </c>
      <c r="I21">
        <f>AVERAGE(Male_ant!H:H)</f>
        <v>9.5745322643678257E-2</v>
      </c>
      <c r="J21">
        <f>AVERAGE(Male_ant!I:I)</f>
        <v>0.20124712643678164</v>
      </c>
      <c r="K21">
        <f>AVERAGE(Male_ant!J:J)</f>
        <v>0.51441954022988468</v>
      </c>
      <c r="L21">
        <f>AVERAGE(Male_ant!K:K)</f>
        <v>119775.1724137931</v>
      </c>
      <c r="M21" t="s">
        <v>1617</v>
      </c>
      <c r="N21" t="s">
        <v>1617</v>
      </c>
      <c r="O21" t="s">
        <v>1617</v>
      </c>
      <c r="P21" t="s">
        <v>1617</v>
      </c>
      <c r="Q21" t="s">
        <v>1617</v>
      </c>
      <c r="R21">
        <f>AVERAGE(Male_ant!Q:Q)</f>
        <v>232400.29885057471</v>
      </c>
    </row>
    <row r="22" spans="1:18">
      <c r="A22" t="s">
        <v>1615</v>
      </c>
      <c r="B22" t="s">
        <v>495</v>
      </c>
      <c r="C22" t="s">
        <v>496</v>
      </c>
      <c r="D22" t="s">
        <v>497</v>
      </c>
      <c r="E22" t="s">
        <v>498</v>
      </c>
      <c r="F22" t="s">
        <v>499</v>
      </c>
      <c r="G22" t="s">
        <v>500</v>
      </c>
      <c r="H22" t="s">
        <v>501</v>
      </c>
      <c r="I22" t="s">
        <v>502</v>
      </c>
      <c r="J22" t="s">
        <v>503</v>
      </c>
      <c r="K22" t="s">
        <v>504</v>
      </c>
      <c r="L22" t="s">
        <v>505</v>
      </c>
      <c r="M22" t="s">
        <v>506</v>
      </c>
      <c r="N22" t="s">
        <v>507</v>
      </c>
      <c r="O22" t="s">
        <v>508</v>
      </c>
      <c r="P22" t="s">
        <v>509</v>
      </c>
      <c r="Q22" t="s">
        <v>510</v>
      </c>
      <c r="R22" t="s">
        <v>511</v>
      </c>
    </row>
    <row r="23" spans="1:18">
      <c r="A23" t="s">
        <v>1605</v>
      </c>
      <c r="B23">
        <f>AVERAGE(Female_st!A:A)</f>
        <v>0.55852845528455308</v>
      </c>
      <c r="C23">
        <f>AVERAGE(Female_st!B:B)</f>
        <v>0.41423894308943093</v>
      </c>
      <c r="D23">
        <f>AVERAGE(Female_st!C:C)</f>
        <v>5.6422764227642279</v>
      </c>
      <c r="E23">
        <f>AVERAGE(Female_st!D:D)</f>
        <v>-13451.235772357724</v>
      </c>
      <c r="F23">
        <f>AVERAGE(Female_st!E:E)</f>
        <v>0.63414634146341464</v>
      </c>
      <c r="G23">
        <f>AVERAGE(Female_st!F:F)</f>
        <v>8.1085365853658539E-2</v>
      </c>
      <c r="H23">
        <f>AVERAGE(Female_st!G:G)</f>
        <v>0.54226278048780452</v>
      </c>
      <c r="I23">
        <f>AVERAGE(Female_st!H:H)</f>
        <v>0.46280355024390218</v>
      </c>
      <c r="J23">
        <f>AVERAGE(Female_st!I:I)</f>
        <v>0.13895040650406509</v>
      </c>
      <c r="K23">
        <f>AVERAGE(Female_st!J:J)</f>
        <v>0.3885772357723577</v>
      </c>
      <c r="L23">
        <f>AVERAGE(Female_st!K:K)</f>
        <v>120355.21951219512</v>
      </c>
      <c r="M23" t="s">
        <v>1617</v>
      </c>
      <c r="N23" t="s">
        <v>1617</v>
      </c>
      <c r="O23" t="s">
        <v>1617</v>
      </c>
      <c r="P23" t="s">
        <v>1617</v>
      </c>
      <c r="Q23" t="s">
        <v>1617</v>
      </c>
      <c r="R23">
        <f>AVERAGE(Female_st!Q:Q)</f>
        <v>218447.00813008129</v>
      </c>
    </row>
    <row r="24" spans="1:18">
      <c r="A24" t="s">
        <v>1616</v>
      </c>
      <c r="B24" t="s">
        <v>495</v>
      </c>
      <c r="C24" t="s">
        <v>496</v>
      </c>
      <c r="D24" t="s">
        <v>497</v>
      </c>
      <c r="E24" t="s">
        <v>498</v>
      </c>
      <c r="F24" t="s">
        <v>499</v>
      </c>
      <c r="G24" t="s">
        <v>500</v>
      </c>
      <c r="H24" t="s">
        <v>501</v>
      </c>
      <c r="I24" t="s">
        <v>502</v>
      </c>
      <c r="J24" t="s">
        <v>503</v>
      </c>
      <c r="K24" t="s">
        <v>504</v>
      </c>
      <c r="L24" t="s">
        <v>505</v>
      </c>
      <c r="M24" t="s">
        <v>506</v>
      </c>
      <c r="N24" t="s">
        <v>507</v>
      </c>
      <c r="O24" t="s">
        <v>508</v>
      </c>
      <c r="P24" t="s">
        <v>509</v>
      </c>
      <c r="Q24" t="s">
        <v>510</v>
      </c>
      <c r="R24" t="s">
        <v>511</v>
      </c>
    </row>
    <row r="25" spans="1:18">
      <c r="A25" t="s">
        <v>1605</v>
      </c>
      <c r="B25">
        <f>AVERAGE(Female_ant!A:A)</f>
        <v>0.6713719008264466</v>
      </c>
      <c r="C25">
        <f>AVERAGE(Female_ant!B:B)</f>
        <v>0.67854710743801627</v>
      </c>
      <c r="D25">
        <f>AVERAGE(Female_ant!C:C)</f>
        <v>5.6115702479338845</v>
      </c>
      <c r="E25">
        <f>AVERAGE(Female_ant!D:D)</f>
        <v>-6904.0330578512394</v>
      </c>
      <c r="F25">
        <f>AVERAGE(Female_ant!E:E)</f>
        <v>0.55371900826446285</v>
      </c>
      <c r="G25">
        <f>AVERAGE(Female_ant!F:F)</f>
        <v>0.12499669421487609</v>
      </c>
      <c r="H25">
        <f>AVERAGE(Female_ant!G:G)</f>
        <v>0.22778163884297514</v>
      </c>
      <c r="I25">
        <f>AVERAGE(Female_ant!H:H)</f>
        <v>4.7310523057851231E-2</v>
      </c>
      <c r="J25">
        <f>AVERAGE(Female_ant!I:I)</f>
        <v>0.20772479338842986</v>
      </c>
      <c r="K25">
        <f>AVERAGE(Female_ant!J:J)</f>
        <v>0.58169256198347075</v>
      </c>
      <c r="L25">
        <f>AVERAGE(Female_ant!K:K)</f>
        <v>119745.47933884297</v>
      </c>
      <c r="M25" t="s">
        <v>1617</v>
      </c>
      <c r="N25" t="s">
        <v>1617</v>
      </c>
      <c r="O25" t="s">
        <v>1617</v>
      </c>
      <c r="P25" t="s">
        <v>1617</v>
      </c>
      <c r="Q25" t="s">
        <v>1617</v>
      </c>
      <c r="R25">
        <f>AVERAGE(Female_ant!Q:Q)</f>
        <v>217039.35537190083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76"/>
  <sheetViews>
    <sheetView topLeftCell="V1" zoomScale="70" zoomScaleNormal="70" workbookViewId="0">
      <pane ySplit="1" topLeftCell="A2" activePane="bottomLeft" state="frozen"/>
      <selection pane="bottomLeft" activeCell="A4" sqref="A4"/>
    </sheetView>
  </sheetViews>
  <sheetFormatPr defaultColWidth="14.42578125" defaultRowHeight="15.75" customHeight="1"/>
  <cols>
    <col min="1" max="3" width="21.5703125" customWidth="1"/>
    <col min="4" max="4" width="24.42578125" customWidth="1"/>
    <col min="5" max="10" width="21.5703125" customWidth="1"/>
    <col min="11" max="20" width="5.7109375" customWidth="1"/>
    <col min="21" max="23" width="10.7109375" customWidth="1"/>
    <col min="24" max="29" width="21.5703125" customWidth="1"/>
    <col min="30" max="30" width="16.85546875" bestFit="1" customWidth="1"/>
    <col min="31" max="31" width="39.28515625" bestFit="1" customWidth="1"/>
    <col min="32" max="34" width="21.5703125" customWidth="1"/>
  </cols>
  <sheetData>
    <row r="1" spans="1:32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9" t="s">
        <v>492</v>
      </c>
      <c r="V1" s="19" t="s">
        <v>493</v>
      </c>
      <c r="W1" s="19" t="s">
        <v>494</v>
      </c>
      <c r="X1" s="1" t="s">
        <v>20</v>
      </c>
      <c r="Y1" s="1" t="s">
        <v>21</v>
      </c>
      <c r="Z1" s="1" t="s">
        <v>22</v>
      </c>
      <c r="AA1" s="1" t="s">
        <v>491</v>
      </c>
      <c r="AB1" s="1" t="s">
        <v>23</v>
      </c>
    </row>
    <row r="2" spans="1:32" s="10" customFormat="1" ht="12.75">
      <c r="A2" s="7">
        <v>43930.935486863425</v>
      </c>
      <c r="B2" s="8" t="s">
        <v>24</v>
      </c>
      <c r="C2" s="8" t="s">
        <v>25</v>
      </c>
      <c r="D2" s="8" t="s">
        <v>26</v>
      </c>
      <c r="E2" s="8" t="s">
        <v>129</v>
      </c>
      <c r="F2" s="8" t="s">
        <v>162</v>
      </c>
      <c r="G2" s="8" t="s">
        <v>213</v>
      </c>
      <c r="H2" s="8" t="s">
        <v>253</v>
      </c>
      <c r="I2" s="11" t="s">
        <v>291</v>
      </c>
      <c r="J2" s="11" t="s">
        <v>329</v>
      </c>
      <c r="K2" s="8">
        <v>7</v>
      </c>
      <c r="L2" s="8">
        <v>1</v>
      </c>
      <c r="M2" s="8">
        <v>7</v>
      </c>
      <c r="N2" s="8">
        <v>1</v>
      </c>
      <c r="O2" s="8">
        <v>7</v>
      </c>
      <c r="P2" s="8">
        <v>1</v>
      </c>
      <c r="Q2" s="8">
        <v>7</v>
      </c>
      <c r="R2" s="8">
        <v>1</v>
      </c>
      <c r="S2" s="8">
        <v>7</v>
      </c>
      <c r="T2" s="8">
        <v>7</v>
      </c>
      <c r="U2" s="18">
        <f>K2+8-P2</f>
        <v>14</v>
      </c>
      <c r="V2" s="18">
        <f>8-N2+S2</f>
        <v>14</v>
      </c>
      <c r="W2" s="18">
        <f>O2+8-T2</f>
        <v>8</v>
      </c>
      <c r="X2" s="8">
        <v>27</v>
      </c>
      <c r="Y2" s="8" t="s">
        <v>27</v>
      </c>
      <c r="Z2" s="8" t="s">
        <v>28</v>
      </c>
      <c r="AA2" s="8">
        <v>0</v>
      </c>
      <c r="AB2" s="8" t="s">
        <v>29</v>
      </c>
      <c r="AD2" s="34" t="s">
        <v>1600</v>
      </c>
      <c r="AE2"/>
      <c r="AF2"/>
    </row>
    <row r="3" spans="1:32" s="10" customFormat="1" ht="12.75">
      <c r="A3" s="7">
        <v>43930.936653923607</v>
      </c>
      <c r="B3" s="8" t="s">
        <v>24</v>
      </c>
      <c r="C3" s="8" t="s">
        <v>30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U3" s="18"/>
      <c r="V3" s="18"/>
      <c r="W3" s="18"/>
      <c r="AD3" s="35">
        <v>19</v>
      </c>
      <c r="AE3">
        <f>COUNTIF(X:X,AD3)</f>
        <v>6</v>
      </c>
      <c r="AF3"/>
    </row>
    <row r="4" spans="1:32" s="10" customFormat="1" ht="12.75">
      <c r="A4" s="7">
        <v>43930.940749479167</v>
      </c>
      <c r="B4" s="8" t="s">
        <v>24</v>
      </c>
      <c r="C4" s="8" t="s">
        <v>25</v>
      </c>
      <c r="D4" s="8" t="s">
        <v>31</v>
      </c>
      <c r="E4" s="8" t="s">
        <v>32</v>
      </c>
      <c r="F4" s="8" t="s">
        <v>33</v>
      </c>
      <c r="G4" s="8" t="s">
        <v>34</v>
      </c>
      <c r="H4" s="8" t="s">
        <v>35</v>
      </c>
      <c r="I4" s="8" t="s">
        <v>36</v>
      </c>
      <c r="J4" s="8" t="s">
        <v>37</v>
      </c>
      <c r="K4" s="8">
        <v>1</v>
      </c>
      <c r="L4" s="8">
        <v>1</v>
      </c>
      <c r="M4" s="8">
        <v>6</v>
      </c>
      <c r="N4" s="8">
        <v>2</v>
      </c>
      <c r="O4" s="8">
        <v>3</v>
      </c>
      <c r="P4" s="8">
        <v>3</v>
      </c>
      <c r="Q4" s="8">
        <v>6</v>
      </c>
      <c r="R4" s="8">
        <v>3</v>
      </c>
      <c r="S4" s="8">
        <v>7</v>
      </c>
      <c r="T4" s="8">
        <v>3</v>
      </c>
      <c r="U4" s="18">
        <f t="shared" ref="U4:U66" si="0">K4+8-P4</f>
        <v>6</v>
      </c>
      <c r="V4" s="18">
        <f t="shared" ref="V4:V66" si="1">8-N4+S4</f>
        <v>13</v>
      </c>
      <c r="W4" s="18">
        <f t="shared" ref="W4:W66" si="2">O4+8-T4</f>
        <v>8</v>
      </c>
      <c r="X4" s="8">
        <v>52</v>
      </c>
      <c r="Y4" s="8" t="s">
        <v>38</v>
      </c>
      <c r="Z4" s="8" t="s">
        <v>39</v>
      </c>
      <c r="AA4" s="8"/>
      <c r="AB4" s="8" t="s">
        <v>40</v>
      </c>
      <c r="AD4" s="35">
        <v>20</v>
      </c>
      <c r="AE4">
        <f t="shared" ref="AE4:AE11" si="3">COUNTIF(X:X,AD4)</f>
        <v>11</v>
      </c>
      <c r="AF4"/>
    </row>
    <row r="5" spans="1:32" ht="12.75">
      <c r="A5" s="2">
        <v>43930.942261516204</v>
      </c>
      <c r="B5" s="3" t="s">
        <v>24</v>
      </c>
      <c r="C5" s="3" t="s">
        <v>25</v>
      </c>
      <c r="D5" s="3" t="s">
        <v>41</v>
      </c>
      <c r="E5" s="4" t="s">
        <v>130</v>
      </c>
      <c r="F5" s="4" t="s">
        <v>172</v>
      </c>
      <c r="G5" s="4" t="s">
        <v>214</v>
      </c>
      <c r="H5" s="4" t="s">
        <v>254</v>
      </c>
      <c r="I5" s="4" t="s">
        <v>444</v>
      </c>
      <c r="J5" s="4" t="s">
        <v>330</v>
      </c>
      <c r="K5" s="3">
        <v>3</v>
      </c>
      <c r="L5" s="3">
        <v>5</v>
      </c>
      <c r="M5" s="3">
        <v>6</v>
      </c>
      <c r="N5" s="3">
        <v>4</v>
      </c>
      <c r="O5" s="3">
        <v>4</v>
      </c>
      <c r="P5" s="3">
        <v>6</v>
      </c>
      <c r="Q5" s="3">
        <v>5</v>
      </c>
      <c r="R5" s="3">
        <v>4</v>
      </c>
      <c r="S5" s="3">
        <v>3</v>
      </c>
      <c r="T5" s="3">
        <v>1</v>
      </c>
      <c r="U5" s="18">
        <f t="shared" si="0"/>
        <v>5</v>
      </c>
      <c r="V5" s="18">
        <f t="shared" si="1"/>
        <v>7</v>
      </c>
      <c r="W5" s="18">
        <f t="shared" si="2"/>
        <v>11</v>
      </c>
      <c r="X5" s="3">
        <v>23</v>
      </c>
      <c r="Y5" s="3" t="s">
        <v>42</v>
      </c>
      <c r="Z5" s="3" t="s">
        <v>43</v>
      </c>
      <c r="AA5" s="3">
        <v>0</v>
      </c>
      <c r="AB5" s="3" t="s">
        <v>44</v>
      </c>
      <c r="AD5" s="35">
        <v>21</v>
      </c>
      <c r="AE5">
        <f t="shared" si="3"/>
        <v>26</v>
      </c>
    </row>
    <row r="6" spans="1:32" s="10" customFormat="1" ht="12.75">
      <c r="A6" s="7">
        <v>43930.965719097221</v>
      </c>
      <c r="B6" s="8" t="s">
        <v>24</v>
      </c>
      <c r="C6" s="8" t="s">
        <v>25</v>
      </c>
      <c r="D6" s="8" t="s">
        <v>45</v>
      </c>
      <c r="E6" s="9" t="s">
        <v>46</v>
      </c>
      <c r="F6" s="8" t="s">
        <v>47</v>
      </c>
      <c r="G6" s="8" t="s">
        <v>47</v>
      </c>
      <c r="H6" s="9" t="s">
        <v>255</v>
      </c>
      <c r="I6" s="9" t="s">
        <v>292</v>
      </c>
      <c r="J6" s="9" t="s">
        <v>331</v>
      </c>
      <c r="U6" s="18"/>
      <c r="V6" s="18"/>
      <c r="W6" s="18"/>
      <c r="AD6" s="35">
        <v>22</v>
      </c>
      <c r="AE6">
        <f t="shared" si="3"/>
        <v>10</v>
      </c>
      <c r="AF6"/>
    </row>
    <row r="7" spans="1:32" ht="12.75">
      <c r="A7" s="2">
        <v>43931.418143298608</v>
      </c>
      <c r="B7" s="3" t="s">
        <v>24</v>
      </c>
      <c r="C7" s="3" t="s">
        <v>25</v>
      </c>
      <c r="D7" s="3" t="s">
        <v>26</v>
      </c>
      <c r="E7" s="4" t="s">
        <v>363</v>
      </c>
      <c r="F7" s="4" t="s">
        <v>382</v>
      </c>
      <c r="G7" s="4" t="s">
        <v>402</v>
      </c>
      <c r="H7" s="4" t="s">
        <v>420</v>
      </c>
      <c r="I7" s="4" t="s">
        <v>445</v>
      </c>
      <c r="J7" s="4" t="s">
        <v>265</v>
      </c>
      <c r="K7" s="3">
        <v>6</v>
      </c>
      <c r="L7" s="3">
        <v>5</v>
      </c>
      <c r="M7" s="3">
        <v>4</v>
      </c>
      <c r="N7" s="3">
        <v>2</v>
      </c>
      <c r="O7" s="3">
        <v>6</v>
      </c>
      <c r="P7" s="3">
        <v>2</v>
      </c>
      <c r="Q7" s="3">
        <v>6</v>
      </c>
      <c r="R7" s="3">
        <v>2</v>
      </c>
      <c r="S7" s="3">
        <v>6</v>
      </c>
      <c r="T7" s="3">
        <v>4</v>
      </c>
      <c r="U7" s="18">
        <f t="shared" si="0"/>
        <v>12</v>
      </c>
      <c r="V7" s="18">
        <f t="shared" si="1"/>
        <v>12</v>
      </c>
      <c r="W7" s="18">
        <f t="shared" si="2"/>
        <v>10</v>
      </c>
      <c r="X7" s="3">
        <v>22</v>
      </c>
      <c r="Y7" s="3" t="s">
        <v>42</v>
      </c>
      <c r="Z7" s="3" t="s">
        <v>48</v>
      </c>
      <c r="AA7" s="3">
        <v>1</v>
      </c>
      <c r="AB7" s="3" t="s">
        <v>44</v>
      </c>
      <c r="AD7" s="35">
        <v>23</v>
      </c>
      <c r="AE7">
        <f t="shared" si="3"/>
        <v>4</v>
      </c>
    </row>
    <row r="8" spans="1:32" ht="12.75">
      <c r="A8" s="2">
        <v>43931.418643124998</v>
      </c>
      <c r="B8" s="3" t="s">
        <v>24</v>
      </c>
      <c r="C8" s="3" t="s">
        <v>25</v>
      </c>
      <c r="D8" s="3" t="s">
        <v>49</v>
      </c>
      <c r="E8" s="4" t="s">
        <v>364</v>
      </c>
      <c r="F8" s="4" t="s">
        <v>383</v>
      </c>
      <c r="G8" s="4" t="s">
        <v>403</v>
      </c>
      <c r="H8" s="4" t="s">
        <v>421</v>
      </c>
      <c r="I8" s="4" t="s">
        <v>446</v>
      </c>
      <c r="J8" s="4" t="s">
        <v>469</v>
      </c>
      <c r="K8" s="3">
        <v>3</v>
      </c>
      <c r="L8" s="3">
        <v>6</v>
      </c>
      <c r="M8" s="3">
        <v>7</v>
      </c>
      <c r="N8" s="3">
        <v>6</v>
      </c>
      <c r="O8" s="3">
        <v>6</v>
      </c>
      <c r="P8" s="3">
        <v>3</v>
      </c>
      <c r="Q8" s="3">
        <v>6</v>
      </c>
      <c r="R8" s="3">
        <v>3</v>
      </c>
      <c r="S8" s="3">
        <v>3</v>
      </c>
      <c r="T8" s="3">
        <v>1</v>
      </c>
      <c r="U8" s="18">
        <f t="shared" si="0"/>
        <v>8</v>
      </c>
      <c r="V8" s="18">
        <f t="shared" si="1"/>
        <v>5</v>
      </c>
      <c r="W8" s="18">
        <f t="shared" si="2"/>
        <v>13</v>
      </c>
      <c r="X8" s="3">
        <v>21</v>
      </c>
      <c r="Y8" s="3" t="s">
        <v>27</v>
      </c>
      <c r="Z8" s="3" t="s">
        <v>50</v>
      </c>
      <c r="AA8" s="3">
        <v>1</v>
      </c>
      <c r="AB8" s="3" t="s">
        <v>44</v>
      </c>
      <c r="AD8" s="35">
        <v>24</v>
      </c>
      <c r="AE8">
        <f t="shared" si="3"/>
        <v>5</v>
      </c>
    </row>
    <row r="9" spans="1:32" ht="12.75">
      <c r="A9" s="2">
        <v>43931.435935046291</v>
      </c>
      <c r="B9" s="3" t="s">
        <v>24</v>
      </c>
      <c r="C9" s="3" t="s">
        <v>25</v>
      </c>
      <c r="D9" s="3" t="s">
        <v>41</v>
      </c>
      <c r="E9" s="4" t="s">
        <v>365</v>
      </c>
      <c r="F9" s="4" t="s">
        <v>384</v>
      </c>
      <c r="G9" s="4" t="s">
        <v>404</v>
      </c>
      <c r="H9" s="4" t="s">
        <v>422</v>
      </c>
      <c r="I9" s="4" t="s">
        <v>447</v>
      </c>
      <c r="J9" s="4" t="s">
        <v>470</v>
      </c>
      <c r="K9" s="3">
        <v>5</v>
      </c>
      <c r="L9" s="3">
        <v>5</v>
      </c>
      <c r="M9" s="3">
        <v>5</v>
      </c>
      <c r="N9" s="3">
        <v>2</v>
      </c>
      <c r="O9" s="3">
        <v>6</v>
      </c>
      <c r="P9" s="3">
        <v>5</v>
      </c>
      <c r="Q9" s="3">
        <v>6</v>
      </c>
      <c r="R9" s="3">
        <v>2</v>
      </c>
      <c r="S9" s="3">
        <v>5</v>
      </c>
      <c r="T9" s="3">
        <v>3</v>
      </c>
      <c r="U9" s="18">
        <f t="shared" si="0"/>
        <v>8</v>
      </c>
      <c r="V9" s="18">
        <f t="shared" si="1"/>
        <v>11</v>
      </c>
      <c r="W9" s="18">
        <f t="shared" si="2"/>
        <v>11</v>
      </c>
      <c r="X9" s="3">
        <v>21</v>
      </c>
      <c r="Y9" s="3" t="s">
        <v>42</v>
      </c>
      <c r="Z9" s="3" t="s">
        <v>51</v>
      </c>
      <c r="AA9" s="3">
        <v>0</v>
      </c>
      <c r="AB9" s="3" t="s">
        <v>44</v>
      </c>
      <c r="AD9" s="35">
        <v>26</v>
      </c>
      <c r="AE9">
        <f t="shared" si="3"/>
        <v>1</v>
      </c>
    </row>
    <row r="10" spans="1:32" ht="12.75">
      <c r="A10" s="2">
        <v>43931.45730130787</v>
      </c>
      <c r="B10" s="3" t="s">
        <v>24</v>
      </c>
      <c r="C10" s="3" t="s">
        <v>25</v>
      </c>
      <c r="D10" s="3" t="s">
        <v>41</v>
      </c>
      <c r="E10" s="4" t="s">
        <v>366</v>
      </c>
      <c r="F10" s="4" t="s">
        <v>374</v>
      </c>
      <c r="G10" s="4" t="s">
        <v>405</v>
      </c>
      <c r="H10" s="4" t="s">
        <v>423</v>
      </c>
      <c r="I10" s="4" t="s">
        <v>448</v>
      </c>
      <c r="J10" s="4" t="s">
        <v>183</v>
      </c>
      <c r="K10" s="3">
        <v>5</v>
      </c>
      <c r="L10" s="3">
        <v>5</v>
      </c>
      <c r="M10" s="3">
        <v>5</v>
      </c>
      <c r="N10" s="3">
        <v>3</v>
      </c>
      <c r="O10" s="3">
        <v>5</v>
      </c>
      <c r="P10" s="3">
        <v>3</v>
      </c>
      <c r="Q10" s="3">
        <v>5</v>
      </c>
      <c r="R10" s="3">
        <v>2</v>
      </c>
      <c r="S10" s="3">
        <v>5</v>
      </c>
      <c r="T10" s="3">
        <v>3</v>
      </c>
      <c r="U10" s="18">
        <f t="shared" si="0"/>
        <v>10</v>
      </c>
      <c r="V10" s="18">
        <f t="shared" si="1"/>
        <v>10</v>
      </c>
      <c r="W10" s="18">
        <f t="shared" si="2"/>
        <v>10</v>
      </c>
      <c r="X10" s="3">
        <v>24</v>
      </c>
      <c r="Y10" s="3" t="s">
        <v>42</v>
      </c>
      <c r="Z10" s="3" t="s">
        <v>52</v>
      </c>
      <c r="AA10" s="3">
        <v>0</v>
      </c>
      <c r="AB10" s="3" t="s">
        <v>44</v>
      </c>
      <c r="AD10" s="35">
        <v>27</v>
      </c>
      <c r="AE10">
        <f t="shared" si="3"/>
        <v>1</v>
      </c>
    </row>
    <row r="11" spans="1:32" ht="12.75">
      <c r="A11" s="2">
        <v>43931.464211319442</v>
      </c>
      <c r="B11" s="3" t="s">
        <v>24</v>
      </c>
      <c r="C11" s="3" t="s">
        <v>25</v>
      </c>
      <c r="D11" s="3" t="s">
        <v>49</v>
      </c>
      <c r="E11" s="3" t="s">
        <v>131</v>
      </c>
      <c r="F11" s="3" t="s">
        <v>173</v>
      </c>
      <c r="G11" s="3" t="s">
        <v>215</v>
      </c>
      <c r="H11" s="3" t="s">
        <v>256</v>
      </c>
      <c r="I11" s="3" t="s">
        <v>293</v>
      </c>
      <c r="J11" s="3" t="s">
        <v>332</v>
      </c>
      <c r="K11" s="3">
        <v>5</v>
      </c>
      <c r="L11" s="3">
        <v>6</v>
      </c>
      <c r="M11" s="3">
        <v>6</v>
      </c>
      <c r="N11" s="3">
        <v>3</v>
      </c>
      <c r="O11" s="3">
        <v>6</v>
      </c>
      <c r="P11" s="3">
        <v>2</v>
      </c>
      <c r="Q11" s="3">
        <v>6</v>
      </c>
      <c r="R11" s="3">
        <v>1</v>
      </c>
      <c r="S11" s="3">
        <v>6</v>
      </c>
      <c r="T11" s="3">
        <v>3</v>
      </c>
      <c r="U11" s="18">
        <f t="shared" si="0"/>
        <v>11</v>
      </c>
      <c r="V11" s="18">
        <f t="shared" si="1"/>
        <v>11</v>
      </c>
      <c r="W11" s="18">
        <f t="shared" si="2"/>
        <v>11</v>
      </c>
      <c r="X11" s="3">
        <v>23</v>
      </c>
      <c r="Y11" s="3" t="s">
        <v>42</v>
      </c>
      <c r="Z11" s="3" t="s">
        <v>53</v>
      </c>
      <c r="AA11" s="3">
        <v>1</v>
      </c>
      <c r="AB11" s="3" t="s">
        <v>44</v>
      </c>
      <c r="AD11" s="35">
        <v>52</v>
      </c>
      <c r="AE11">
        <f t="shared" si="3"/>
        <v>1</v>
      </c>
    </row>
    <row r="12" spans="1:32" s="10" customFormat="1" ht="12.75">
      <c r="A12" s="7">
        <v>43931.469398437504</v>
      </c>
      <c r="B12" s="8" t="s">
        <v>24</v>
      </c>
      <c r="C12" s="8" t="s">
        <v>25</v>
      </c>
      <c r="D12" s="8" t="s">
        <v>45</v>
      </c>
      <c r="E12" s="8" t="s">
        <v>132</v>
      </c>
      <c r="F12" s="8" t="s">
        <v>54</v>
      </c>
      <c r="G12" s="8" t="s">
        <v>55</v>
      </c>
      <c r="H12" s="8" t="s">
        <v>257</v>
      </c>
      <c r="I12" s="11" t="s">
        <v>294</v>
      </c>
      <c r="J12" s="8" t="s">
        <v>56</v>
      </c>
      <c r="U12" s="18"/>
      <c r="V12" s="18"/>
      <c r="W12" s="18"/>
      <c r="AD12" s="35" t="s">
        <v>1601</v>
      </c>
      <c r="AE12"/>
      <c r="AF12"/>
    </row>
    <row r="13" spans="1:32" ht="12.75">
      <c r="A13" s="2">
        <v>43931.469974548614</v>
      </c>
      <c r="B13" s="3" t="s">
        <v>24</v>
      </c>
      <c r="C13" s="3" t="s">
        <v>25</v>
      </c>
      <c r="D13" s="3" t="s">
        <v>26</v>
      </c>
      <c r="E13" s="3" t="s">
        <v>133</v>
      </c>
      <c r="F13" s="3" t="s">
        <v>174</v>
      </c>
      <c r="G13" s="3" t="s">
        <v>216</v>
      </c>
      <c r="H13" s="3" t="s">
        <v>258</v>
      </c>
      <c r="I13" s="3" t="s">
        <v>295</v>
      </c>
      <c r="J13" s="3" t="s">
        <v>333</v>
      </c>
      <c r="K13" s="3">
        <v>3</v>
      </c>
      <c r="L13" s="3">
        <v>3</v>
      </c>
      <c r="M13" s="3">
        <v>5</v>
      </c>
      <c r="N13" s="3">
        <v>4</v>
      </c>
      <c r="O13" s="3">
        <v>5</v>
      </c>
      <c r="P13" s="3">
        <v>3</v>
      </c>
      <c r="Q13" s="3">
        <v>6</v>
      </c>
      <c r="R13" s="3">
        <v>5</v>
      </c>
      <c r="S13" s="3">
        <v>3</v>
      </c>
      <c r="T13" s="3">
        <v>4</v>
      </c>
      <c r="U13" s="18">
        <f t="shared" si="0"/>
        <v>8</v>
      </c>
      <c r="V13" s="18">
        <f t="shared" si="1"/>
        <v>7</v>
      </c>
      <c r="W13" s="18">
        <f t="shared" si="2"/>
        <v>9</v>
      </c>
      <c r="X13" s="3">
        <v>23</v>
      </c>
      <c r="Y13" s="3" t="s">
        <v>42</v>
      </c>
      <c r="Z13" s="3" t="s">
        <v>57</v>
      </c>
      <c r="AA13" s="3">
        <v>0</v>
      </c>
      <c r="AB13" s="3" t="s">
        <v>44</v>
      </c>
      <c r="AD13" s="35" t="s">
        <v>1602</v>
      </c>
    </row>
    <row r="14" spans="1:32" ht="12.75">
      <c r="A14" s="2">
        <v>43931.471283692124</v>
      </c>
      <c r="B14" s="3" t="s">
        <v>24</v>
      </c>
      <c r="C14" s="3" t="s">
        <v>25</v>
      </c>
      <c r="D14" s="3" t="s">
        <v>26</v>
      </c>
      <c r="E14" s="4" t="s">
        <v>134</v>
      </c>
      <c r="F14" s="4" t="s">
        <v>175</v>
      </c>
      <c r="G14" s="4" t="s">
        <v>173</v>
      </c>
      <c r="H14" s="4" t="s">
        <v>173</v>
      </c>
      <c r="I14" s="4" t="s">
        <v>296</v>
      </c>
      <c r="J14" s="4" t="s">
        <v>124</v>
      </c>
      <c r="K14" s="3">
        <v>7</v>
      </c>
      <c r="L14" s="3">
        <v>1</v>
      </c>
      <c r="M14" s="3">
        <v>5</v>
      </c>
      <c r="N14" s="3">
        <v>3</v>
      </c>
      <c r="O14" s="3">
        <v>4</v>
      </c>
      <c r="P14" s="3">
        <v>2</v>
      </c>
      <c r="Q14" s="3">
        <v>6</v>
      </c>
      <c r="R14" s="3">
        <v>1</v>
      </c>
      <c r="S14" s="3">
        <v>6</v>
      </c>
      <c r="T14" s="3">
        <v>3</v>
      </c>
      <c r="U14" s="18">
        <f t="shared" si="0"/>
        <v>13</v>
      </c>
      <c r="V14" s="18">
        <f t="shared" si="1"/>
        <v>11</v>
      </c>
      <c r="W14" s="18">
        <f t="shared" si="2"/>
        <v>9</v>
      </c>
      <c r="X14" s="3">
        <v>21</v>
      </c>
      <c r="Y14" s="3" t="s">
        <v>27</v>
      </c>
      <c r="Z14" s="3" t="s">
        <v>58</v>
      </c>
      <c r="AA14" s="3">
        <v>0</v>
      </c>
      <c r="AB14" s="3" t="s">
        <v>44</v>
      </c>
    </row>
    <row r="15" spans="1:32" ht="12.75">
      <c r="A15" s="2">
        <v>43931.493554548608</v>
      </c>
      <c r="B15" s="3" t="s">
        <v>24</v>
      </c>
      <c r="C15" s="3" t="s">
        <v>25</v>
      </c>
      <c r="D15" s="3" t="s">
        <v>41</v>
      </c>
      <c r="E15" s="4" t="s">
        <v>367</v>
      </c>
      <c r="F15" s="4" t="s">
        <v>385</v>
      </c>
      <c r="G15" s="4" t="s">
        <v>375</v>
      </c>
      <c r="H15" s="4" t="s">
        <v>424</v>
      </c>
      <c r="I15" s="4" t="s">
        <v>449</v>
      </c>
      <c r="J15" s="4" t="s">
        <v>471</v>
      </c>
      <c r="K15" s="3">
        <v>6</v>
      </c>
      <c r="L15" s="3">
        <v>4</v>
      </c>
      <c r="M15" s="3">
        <v>6</v>
      </c>
      <c r="N15" s="3">
        <v>2</v>
      </c>
      <c r="O15" s="3">
        <v>6</v>
      </c>
      <c r="P15" s="3">
        <v>1</v>
      </c>
      <c r="Q15" s="3">
        <v>5</v>
      </c>
      <c r="R15" s="3">
        <v>4</v>
      </c>
      <c r="S15" s="3">
        <v>5</v>
      </c>
      <c r="T15" s="3">
        <v>3</v>
      </c>
      <c r="U15" s="18">
        <f t="shared" si="0"/>
        <v>13</v>
      </c>
      <c r="V15" s="18">
        <f t="shared" si="1"/>
        <v>11</v>
      </c>
      <c r="W15" s="18">
        <f t="shared" si="2"/>
        <v>11</v>
      </c>
      <c r="X15" s="3">
        <v>20</v>
      </c>
      <c r="Y15" s="3" t="s">
        <v>27</v>
      </c>
      <c r="Z15" s="3" t="s">
        <v>59</v>
      </c>
      <c r="AA15" s="3">
        <v>0</v>
      </c>
      <c r="AB15" s="3" t="s">
        <v>44</v>
      </c>
    </row>
    <row r="16" spans="1:32" ht="12.75">
      <c r="A16" s="2">
        <v>43931.497209259258</v>
      </c>
      <c r="B16" s="3" t="s">
        <v>24</v>
      </c>
      <c r="C16" s="3" t="s">
        <v>25</v>
      </c>
      <c r="D16" s="3" t="s">
        <v>31</v>
      </c>
      <c r="E16" s="4" t="s">
        <v>368</v>
      </c>
      <c r="F16" s="4" t="s">
        <v>386</v>
      </c>
      <c r="G16" s="4" t="s">
        <v>406</v>
      </c>
      <c r="H16" s="4" t="s">
        <v>425</v>
      </c>
      <c r="I16" s="4" t="s">
        <v>450</v>
      </c>
      <c r="J16" s="4" t="s">
        <v>472</v>
      </c>
      <c r="K16" s="3">
        <v>6</v>
      </c>
      <c r="L16" s="3">
        <v>4</v>
      </c>
      <c r="M16" s="3">
        <v>4</v>
      </c>
      <c r="N16" s="3">
        <v>5</v>
      </c>
      <c r="O16" s="3">
        <v>5</v>
      </c>
      <c r="P16" s="3">
        <v>2</v>
      </c>
      <c r="Q16" s="3">
        <v>6</v>
      </c>
      <c r="R16" s="3">
        <v>6</v>
      </c>
      <c r="S16" s="3">
        <v>3</v>
      </c>
      <c r="T16" s="3">
        <v>2</v>
      </c>
      <c r="U16" s="18">
        <f t="shared" si="0"/>
        <v>12</v>
      </c>
      <c r="V16" s="18">
        <f t="shared" si="1"/>
        <v>6</v>
      </c>
      <c r="W16" s="18">
        <f t="shared" si="2"/>
        <v>11</v>
      </c>
      <c r="X16" s="3">
        <v>21</v>
      </c>
      <c r="Y16" s="3" t="s">
        <v>27</v>
      </c>
      <c r="Z16" s="3" t="s">
        <v>60</v>
      </c>
      <c r="AA16" s="3">
        <v>0</v>
      </c>
      <c r="AB16" s="3" t="s">
        <v>44</v>
      </c>
    </row>
    <row r="17" spans="1:28" ht="12.75">
      <c r="A17" s="2">
        <v>43931.497505196763</v>
      </c>
      <c r="B17" s="3" t="s">
        <v>24</v>
      </c>
      <c r="C17" s="3" t="s">
        <v>25</v>
      </c>
      <c r="D17" s="3" t="s">
        <v>49</v>
      </c>
      <c r="E17" s="3" t="s">
        <v>135</v>
      </c>
      <c r="F17" s="3" t="s">
        <v>176</v>
      </c>
      <c r="G17" s="3" t="s">
        <v>217</v>
      </c>
      <c r="H17" s="3" t="s">
        <v>259</v>
      </c>
      <c r="I17" s="3" t="s">
        <v>297</v>
      </c>
      <c r="J17" s="3" t="s">
        <v>334</v>
      </c>
      <c r="K17" s="3">
        <v>7</v>
      </c>
      <c r="L17" s="3">
        <v>6</v>
      </c>
      <c r="M17" s="3">
        <v>6</v>
      </c>
      <c r="N17" s="3">
        <v>2</v>
      </c>
      <c r="O17" s="3">
        <v>6</v>
      </c>
      <c r="P17" s="3">
        <v>3</v>
      </c>
      <c r="Q17" s="3">
        <v>6</v>
      </c>
      <c r="R17" s="3">
        <v>3</v>
      </c>
      <c r="S17" s="3">
        <v>6</v>
      </c>
      <c r="T17" s="3">
        <v>2</v>
      </c>
      <c r="U17" s="18">
        <f t="shared" si="0"/>
        <v>12</v>
      </c>
      <c r="V17" s="18">
        <f t="shared" si="1"/>
        <v>12</v>
      </c>
      <c r="W17" s="18">
        <f t="shared" si="2"/>
        <v>12</v>
      </c>
      <c r="X17" s="3">
        <v>21</v>
      </c>
      <c r="Y17" s="3" t="s">
        <v>27</v>
      </c>
      <c r="Z17" s="3" t="s">
        <v>61</v>
      </c>
      <c r="AA17" s="3">
        <v>0</v>
      </c>
      <c r="AB17" s="3" t="s">
        <v>62</v>
      </c>
    </row>
    <row r="18" spans="1:28" ht="12.75">
      <c r="A18" s="2">
        <v>43931.498210162041</v>
      </c>
      <c r="B18" s="3" t="s">
        <v>24</v>
      </c>
      <c r="C18" s="3" t="s">
        <v>25</v>
      </c>
      <c r="D18" s="3" t="s">
        <v>26</v>
      </c>
      <c r="E18" s="3" t="s">
        <v>136</v>
      </c>
      <c r="F18" s="3" t="s">
        <v>177</v>
      </c>
      <c r="G18" s="3" t="s">
        <v>218</v>
      </c>
      <c r="H18" s="3" t="s">
        <v>260</v>
      </c>
      <c r="I18" s="3" t="s">
        <v>298</v>
      </c>
      <c r="J18" s="3" t="s">
        <v>335</v>
      </c>
      <c r="K18" s="3">
        <v>6</v>
      </c>
      <c r="L18" s="3">
        <v>5</v>
      </c>
      <c r="M18" s="3">
        <v>6</v>
      </c>
      <c r="N18" s="3">
        <v>5</v>
      </c>
      <c r="O18" s="3">
        <v>6</v>
      </c>
      <c r="P18" s="3">
        <v>6</v>
      </c>
      <c r="Q18" s="3">
        <v>6</v>
      </c>
      <c r="R18" s="3">
        <v>2</v>
      </c>
      <c r="S18" s="3">
        <v>3</v>
      </c>
      <c r="T18" s="3">
        <v>1</v>
      </c>
      <c r="U18" s="18">
        <f t="shared" si="0"/>
        <v>8</v>
      </c>
      <c r="V18" s="18">
        <f t="shared" si="1"/>
        <v>6</v>
      </c>
      <c r="W18" s="18">
        <f t="shared" si="2"/>
        <v>13</v>
      </c>
      <c r="X18" s="3">
        <v>21</v>
      </c>
      <c r="Y18" s="3" t="s">
        <v>27</v>
      </c>
      <c r="Z18" s="3" t="s">
        <v>63</v>
      </c>
      <c r="AA18" s="3">
        <v>0</v>
      </c>
      <c r="AB18" s="3" t="s">
        <v>64</v>
      </c>
    </row>
    <row r="19" spans="1:28" ht="12.75">
      <c r="A19" s="2">
        <v>43931.498264895832</v>
      </c>
      <c r="B19" s="3" t="s">
        <v>24</v>
      </c>
      <c r="C19" s="3" t="s">
        <v>25</v>
      </c>
      <c r="D19" s="3" t="s">
        <v>49</v>
      </c>
      <c r="E19" s="4" t="s">
        <v>369</v>
      </c>
      <c r="F19" s="4" t="s">
        <v>387</v>
      </c>
      <c r="G19" s="4" t="s">
        <v>161</v>
      </c>
      <c r="H19" s="4" t="s">
        <v>426</v>
      </c>
      <c r="I19" s="4" t="s">
        <v>451</v>
      </c>
      <c r="J19" s="4" t="s">
        <v>473</v>
      </c>
      <c r="K19" s="3">
        <v>6</v>
      </c>
      <c r="L19" s="3">
        <v>4</v>
      </c>
      <c r="M19" s="3">
        <v>5</v>
      </c>
      <c r="N19" s="3">
        <v>3</v>
      </c>
      <c r="O19" s="3">
        <v>7</v>
      </c>
      <c r="P19" s="3">
        <v>2</v>
      </c>
      <c r="Q19" s="3">
        <v>5</v>
      </c>
      <c r="R19" s="3">
        <v>2</v>
      </c>
      <c r="S19" s="3">
        <v>4</v>
      </c>
      <c r="T19" s="3">
        <v>2</v>
      </c>
      <c r="U19" s="18">
        <f t="shared" si="0"/>
        <v>12</v>
      </c>
      <c r="V19" s="18">
        <f t="shared" si="1"/>
        <v>9</v>
      </c>
      <c r="W19" s="18">
        <f t="shared" si="2"/>
        <v>13</v>
      </c>
      <c r="X19" s="3">
        <v>21</v>
      </c>
      <c r="Y19" s="3" t="s">
        <v>27</v>
      </c>
      <c r="Z19" s="3" t="s">
        <v>65</v>
      </c>
      <c r="AA19" s="3">
        <v>1</v>
      </c>
      <c r="AB19" s="3" t="s">
        <v>44</v>
      </c>
    </row>
    <row r="20" spans="1:28" ht="12.75">
      <c r="A20" s="2">
        <v>43931.500423379628</v>
      </c>
      <c r="B20" s="3" t="s">
        <v>24</v>
      </c>
      <c r="C20" s="3" t="s">
        <v>25</v>
      </c>
      <c r="D20" s="3" t="s">
        <v>26</v>
      </c>
      <c r="E20" s="4" t="s">
        <v>370</v>
      </c>
      <c r="F20" s="4" t="s">
        <v>388</v>
      </c>
      <c r="G20" s="4" t="s">
        <v>407</v>
      </c>
      <c r="H20" s="4" t="s">
        <v>427</v>
      </c>
      <c r="I20" s="4" t="s">
        <v>452</v>
      </c>
      <c r="J20" s="4" t="s">
        <v>474</v>
      </c>
      <c r="K20" s="3">
        <v>3</v>
      </c>
      <c r="L20" s="3">
        <v>6</v>
      </c>
      <c r="M20" s="3">
        <v>5</v>
      </c>
      <c r="N20" s="3">
        <v>4</v>
      </c>
      <c r="O20" s="3">
        <v>5</v>
      </c>
      <c r="P20" s="3">
        <v>4</v>
      </c>
      <c r="Q20" s="3">
        <v>4</v>
      </c>
      <c r="R20" s="3">
        <v>3</v>
      </c>
      <c r="S20" s="3">
        <v>5</v>
      </c>
      <c r="T20" s="3">
        <v>3</v>
      </c>
      <c r="U20" s="18">
        <f t="shared" si="0"/>
        <v>7</v>
      </c>
      <c r="V20" s="18">
        <f t="shared" si="1"/>
        <v>9</v>
      </c>
      <c r="W20" s="18">
        <f t="shared" si="2"/>
        <v>10</v>
      </c>
      <c r="X20" s="3">
        <v>22</v>
      </c>
      <c r="Y20" s="3" t="s">
        <v>27</v>
      </c>
      <c r="Z20" s="3" t="s">
        <v>66</v>
      </c>
      <c r="AA20" s="3">
        <v>0</v>
      </c>
      <c r="AB20" s="3" t="s">
        <v>44</v>
      </c>
    </row>
    <row r="21" spans="1:28" ht="12.75">
      <c r="A21" s="2">
        <v>43931.505908344909</v>
      </c>
      <c r="B21" s="3" t="s">
        <v>24</v>
      </c>
      <c r="C21" s="3" t="s">
        <v>25</v>
      </c>
      <c r="D21" s="3" t="s">
        <v>26</v>
      </c>
      <c r="E21" s="4" t="s">
        <v>371</v>
      </c>
      <c r="F21" s="4" t="s">
        <v>389</v>
      </c>
      <c r="G21" s="4" t="s">
        <v>408</v>
      </c>
      <c r="H21" s="4" t="s">
        <v>428</v>
      </c>
      <c r="I21" s="4" t="s">
        <v>453</v>
      </c>
      <c r="J21" s="4" t="s">
        <v>475</v>
      </c>
      <c r="K21" s="3">
        <v>5</v>
      </c>
      <c r="L21" s="3">
        <v>2</v>
      </c>
      <c r="M21" s="3">
        <v>6</v>
      </c>
      <c r="N21" s="3">
        <v>4</v>
      </c>
      <c r="O21" s="3">
        <v>4</v>
      </c>
      <c r="P21" s="3">
        <v>3</v>
      </c>
      <c r="Q21" s="3">
        <v>6</v>
      </c>
      <c r="R21" s="3">
        <v>2</v>
      </c>
      <c r="S21" s="3">
        <v>5</v>
      </c>
      <c r="T21" s="3">
        <v>4</v>
      </c>
      <c r="U21" s="18">
        <f t="shared" si="0"/>
        <v>10</v>
      </c>
      <c r="V21" s="18">
        <f t="shared" si="1"/>
        <v>9</v>
      </c>
      <c r="W21" s="18">
        <f t="shared" si="2"/>
        <v>8</v>
      </c>
      <c r="X21" s="3">
        <v>20</v>
      </c>
      <c r="Y21" s="3" t="s">
        <v>27</v>
      </c>
      <c r="Z21" s="3" t="s">
        <v>67</v>
      </c>
      <c r="AA21" s="3">
        <v>0</v>
      </c>
      <c r="AB21" s="3" t="s">
        <v>44</v>
      </c>
    </row>
    <row r="22" spans="1:28" ht="12.75">
      <c r="A22" s="2">
        <v>43931.511525914349</v>
      </c>
      <c r="B22" s="3" t="s">
        <v>24</v>
      </c>
      <c r="C22" s="3" t="s">
        <v>30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U22" s="18"/>
      <c r="V22" s="18"/>
      <c r="W22" s="18"/>
      <c r="AA22" s="3"/>
    </row>
    <row r="23" spans="1:28" ht="12.75">
      <c r="A23" s="2">
        <v>43931.532279467589</v>
      </c>
      <c r="B23" s="3" t="s">
        <v>24</v>
      </c>
      <c r="C23" s="3" t="s">
        <v>25</v>
      </c>
      <c r="D23" s="3" t="s">
        <v>41</v>
      </c>
      <c r="E23" s="4" t="s">
        <v>372</v>
      </c>
      <c r="F23" s="4" t="s">
        <v>390</v>
      </c>
      <c r="G23" s="4" t="s">
        <v>409</v>
      </c>
      <c r="H23" s="4" t="s">
        <v>429</v>
      </c>
      <c r="I23" s="4" t="s">
        <v>454</v>
      </c>
      <c r="J23" s="4" t="s">
        <v>476</v>
      </c>
      <c r="K23" s="3">
        <v>5</v>
      </c>
      <c r="L23" s="3">
        <v>5</v>
      </c>
      <c r="M23" s="3">
        <v>7</v>
      </c>
      <c r="N23" s="3">
        <v>4</v>
      </c>
      <c r="O23" s="3">
        <v>6</v>
      </c>
      <c r="P23" s="3">
        <v>3</v>
      </c>
      <c r="Q23" s="3">
        <v>6</v>
      </c>
      <c r="R23" s="3">
        <v>1</v>
      </c>
      <c r="S23" s="3">
        <v>6</v>
      </c>
      <c r="T23" s="3">
        <v>3</v>
      </c>
      <c r="U23" s="18">
        <f t="shared" si="0"/>
        <v>10</v>
      </c>
      <c r="V23" s="18">
        <f t="shared" si="1"/>
        <v>10</v>
      </c>
      <c r="W23" s="18">
        <f t="shared" si="2"/>
        <v>11</v>
      </c>
      <c r="X23" s="3">
        <v>20</v>
      </c>
      <c r="Y23" s="3" t="s">
        <v>27</v>
      </c>
      <c r="Z23" s="3" t="s">
        <v>68</v>
      </c>
      <c r="AA23" s="3">
        <v>0</v>
      </c>
      <c r="AB23" s="3" t="s">
        <v>69</v>
      </c>
    </row>
    <row r="24" spans="1:28" ht="12.75">
      <c r="A24" s="2">
        <v>43931.53270325232</v>
      </c>
      <c r="B24" s="3" t="s">
        <v>24</v>
      </c>
      <c r="C24" s="3" t="s">
        <v>25</v>
      </c>
      <c r="D24" s="3" t="s">
        <v>31</v>
      </c>
      <c r="E24" s="3" t="s">
        <v>137</v>
      </c>
      <c r="F24" s="3" t="s">
        <v>178</v>
      </c>
      <c r="G24" s="3" t="s">
        <v>219</v>
      </c>
      <c r="H24" s="3" t="s">
        <v>261</v>
      </c>
      <c r="I24" s="3" t="s">
        <v>299</v>
      </c>
      <c r="J24" s="3" t="s">
        <v>336</v>
      </c>
      <c r="K24" s="3">
        <v>5</v>
      </c>
      <c r="L24" s="3">
        <v>6</v>
      </c>
      <c r="M24" s="3">
        <v>3</v>
      </c>
      <c r="N24" s="3">
        <v>5</v>
      </c>
      <c r="O24" s="3">
        <v>7</v>
      </c>
      <c r="P24" s="3">
        <v>4</v>
      </c>
      <c r="Q24" s="3">
        <v>5</v>
      </c>
      <c r="R24" s="3">
        <v>5</v>
      </c>
      <c r="S24" s="3">
        <v>3</v>
      </c>
      <c r="T24" s="3">
        <v>2</v>
      </c>
      <c r="U24" s="18">
        <f t="shared" si="0"/>
        <v>9</v>
      </c>
      <c r="V24" s="18">
        <f t="shared" si="1"/>
        <v>6</v>
      </c>
      <c r="W24" s="18">
        <f t="shared" si="2"/>
        <v>13</v>
      </c>
      <c r="X24" s="3">
        <v>20</v>
      </c>
      <c r="Y24" s="3" t="s">
        <v>27</v>
      </c>
      <c r="Z24" s="3" t="s">
        <v>70</v>
      </c>
      <c r="AA24" s="3">
        <v>0</v>
      </c>
      <c r="AB24" s="3" t="s">
        <v>71</v>
      </c>
    </row>
    <row r="25" spans="1:28" ht="12.75">
      <c r="A25" s="2">
        <v>43931.577127384255</v>
      </c>
      <c r="B25" s="3" t="s">
        <v>24</v>
      </c>
      <c r="C25" s="3" t="s">
        <v>25</v>
      </c>
      <c r="D25" s="3" t="s">
        <v>49</v>
      </c>
      <c r="E25" s="3" t="s">
        <v>138</v>
      </c>
      <c r="F25" s="3" t="s">
        <v>179</v>
      </c>
      <c r="G25" s="3" t="s">
        <v>220</v>
      </c>
      <c r="H25" s="3" t="s">
        <v>430</v>
      </c>
      <c r="I25" s="3" t="s">
        <v>455</v>
      </c>
      <c r="J25" s="3" t="s">
        <v>477</v>
      </c>
      <c r="K25" s="3">
        <v>6</v>
      </c>
      <c r="L25" s="3">
        <v>4</v>
      </c>
      <c r="M25" s="3">
        <v>2</v>
      </c>
      <c r="N25" s="3">
        <v>2</v>
      </c>
      <c r="O25" s="3">
        <v>5</v>
      </c>
      <c r="P25" s="3">
        <v>3</v>
      </c>
      <c r="Q25" s="3">
        <v>5</v>
      </c>
      <c r="R25" s="3">
        <v>7</v>
      </c>
      <c r="S25" s="3">
        <v>5</v>
      </c>
      <c r="T25" s="3">
        <v>3</v>
      </c>
      <c r="U25" s="18">
        <f t="shared" si="0"/>
        <v>11</v>
      </c>
      <c r="V25" s="18">
        <f t="shared" si="1"/>
        <v>11</v>
      </c>
      <c r="W25" s="18">
        <f t="shared" si="2"/>
        <v>10</v>
      </c>
      <c r="X25" s="3">
        <v>21</v>
      </c>
      <c r="Y25" s="3" t="s">
        <v>27</v>
      </c>
      <c r="Z25" s="3" t="s">
        <v>72</v>
      </c>
      <c r="AA25" s="3">
        <v>1</v>
      </c>
      <c r="AB25" s="3" t="s">
        <v>44</v>
      </c>
    </row>
    <row r="26" spans="1:28" ht="12.75">
      <c r="A26" s="2">
        <v>43931.578561817129</v>
      </c>
      <c r="B26" s="3" t="s">
        <v>24</v>
      </c>
      <c r="C26" s="3" t="s">
        <v>25</v>
      </c>
      <c r="D26" s="3" t="s">
        <v>26</v>
      </c>
      <c r="E26" s="4" t="s">
        <v>373</v>
      </c>
      <c r="F26" s="4" t="s">
        <v>391</v>
      </c>
      <c r="G26" s="4" t="s">
        <v>410</v>
      </c>
      <c r="H26" s="4" t="s">
        <v>431</v>
      </c>
      <c r="I26" s="4" t="s">
        <v>456</v>
      </c>
      <c r="J26" s="4" t="s">
        <v>478</v>
      </c>
      <c r="K26" s="3">
        <v>5</v>
      </c>
      <c r="L26" s="3">
        <v>5</v>
      </c>
      <c r="M26" s="3">
        <v>7</v>
      </c>
      <c r="N26" s="3">
        <v>2</v>
      </c>
      <c r="O26" s="3">
        <v>7</v>
      </c>
      <c r="P26" s="3">
        <v>3</v>
      </c>
      <c r="Q26" s="3">
        <v>7</v>
      </c>
      <c r="R26" s="3">
        <v>1</v>
      </c>
      <c r="S26" s="3">
        <v>6</v>
      </c>
      <c r="T26" s="3">
        <v>2</v>
      </c>
      <c r="U26" s="18">
        <f t="shared" si="0"/>
        <v>10</v>
      </c>
      <c r="V26" s="18">
        <f t="shared" si="1"/>
        <v>12</v>
      </c>
      <c r="W26" s="18">
        <f t="shared" si="2"/>
        <v>13</v>
      </c>
      <c r="X26" s="3">
        <v>23</v>
      </c>
      <c r="Y26" s="3" t="s">
        <v>27</v>
      </c>
      <c r="Z26" s="3" t="s">
        <v>73</v>
      </c>
      <c r="AA26" s="3">
        <v>0</v>
      </c>
      <c r="AB26" s="3" t="s">
        <v>74</v>
      </c>
    </row>
    <row r="27" spans="1:28" ht="12.75">
      <c r="A27" s="2">
        <v>43931.582525520833</v>
      </c>
      <c r="B27" s="3" t="s">
        <v>24</v>
      </c>
      <c r="C27" s="3" t="s">
        <v>25</v>
      </c>
      <c r="D27" s="3" t="s">
        <v>45</v>
      </c>
      <c r="E27" s="3" t="s">
        <v>47</v>
      </c>
      <c r="F27" s="3" t="s">
        <v>47</v>
      </c>
      <c r="G27" s="3" t="s">
        <v>47</v>
      </c>
      <c r="H27" s="3" t="s">
        <v>47</v>
      </c>
      <c r="I27" s="3" t="s">
        <v>47</v>
      </c>
      <c r="J27" s="3" t="s">
        <v>47</v>
      </c>
      <c r="U27" s="18"/>
      <c r="V27" s="18"/>
      <c r="W27" s="18"/>
    </row>
    <row r="28" spans="1:28" ht="12.75">
      <c r="A28" s="2">
        <v>43931.588225625004</v>
      </c>
      <c r="B28" s="3" t="s">
        <v>24</v>
      </c>
      <c r="C28" s="3" t="s">
        <v>25</v>
      </c>
      <c r="D28" s="3" t="s">
        <v>31</v>
      </c>
      <c r="E28" s="3" t="s">
        <v>139</v>
      </c>
      <c r="F28" s="3" t="s">
        <v>180</v>
      </c>
      <c r="G28" s="3" t="s">
        <v>221</v>
      </c>
      <c r="H28" s="3" t="s">
        <v>262</v>
      </c>
      <c r="I28" s="3" t="s">
        <v>300</v>
      </c>
      <c r="J28" s="3" t="s">
        <v>337</v>
      </c>
      <c r="K28" s="3">
        <v>6</v>
      </c>
      <c r="L28" s="3">
        <v>1</v>
      </c>
      <c r="M28" s="3">
        <v>3</v>
      </c>
      <c r="N28" s="3">
        <v>1</v>
      </c>
      <c r="O28" s="3">
        <v>7</v>
      </c>
      <c r="P28" s="3">
        <v>4</v>
      </c>
      <c r="Q28" s="3">
        <v>7</v>
      </c>
      <c r="R28" s="3">
        <v>7</v>
      </c>
      <c r="S28" s="3">
        <v>5</v>
      </c>
      <c r="T28" s="3">
        <v>2</v>
      </c>
      <c r="U28" s="18">
        <f t="shared" si="0"/>
        <v>10</v>
      </c>
      <c r="V28" s="18">
        <f t="shared" si="1"/>
        <v>12</v>
      </c>
      <c r="W28" s="18">
        <f t="shared" si="2"/>
        <v>13</v>
      </c>
      <c r="X28" s="3">
        <v>19</v>
      </c>
      <c r="Y28" s="3" t="s">
        <v>42</v>
      </c>
      <c r="Z28" s="3" t="s">
        <v>70</v>
      </c>
      <c r="AA28" s="3">
        <v>0</v>
      </c>
      <c r="AB28" s="3" t="s">
        <v>75</v>
      </c>
    </row>
    <row r="29" spans="1:28" s="14" customFormat="1" ht="12.75">
      <c r="A29" s="12">
        <v>43931.622590289349</v>
      </c>
      <c r="B29" s="13" t="s">
        <v>24</v>
      </c>
      <c r="C29" s="13" t="s">
        <v>25</v>
      </c>
      <c r="D29" s="13" t="s">
        <v>41</v>
      </c>
      <c r="E29" s="13" t="s">
        <v>140</v>
      </c>
      <c r="F29" s="13" t="s">
        <v>181</v>
      </c>
      <c r="G29" s="13" t="s">
        <v>222</v>
      </c>
      <c r="H29" s="13" t="s">
        <v>263</v>
      </c>
      <c r="I29" s="13" t="s">
        <v>301</v>
      </c>
      <c r="J29" s="13" t="s">
        <v>338</v>
      </c>
      <c r="K29" s="13">
        <v>5</v>
      </c>
      <c r="L29" s="13">
        <v>4</v>
      </c>
      <c r="M29" s="13">
        <v>4</v>
      </c>
      <c r="N29" s="13">
        <v>3</v>
      </c>
      <c r="O29" s="13">
        <v>6</v>
      </c>
      <c r="P29" s="13">
        <v>3</v>
      </c>
      <c r="Q29" s="13">
        <v>6</v>
      </c>
      <c r="R29" s="13">
        <v>1</v>
      </c>
      <c r="S29" s="13">
        <v>3</v>
      </c>
      <c r="T29" s="13">
        <v>4</v>
      </c>
      <c r="U29" s="18">
        <f t="shared" si="0"/>
        <v>10</v>
      </c>
      <c r="V29" s="18">
        <f t="shared" si="1"/>
        <v>8</v>
      </c>
      <c r="W29" s="18">
        <f t="shared" si="2"/>
        <v>10</v>
      </c>
      <c r="X29" s="13">
        <v>24</v>
      </c>
      <c r="Y29" s="13" t="s">
        <v>42</v>
      </c>
      <c r="Z29" s="13" t="s">
        <v>76</v>
      </c>
      <c r="AA29" s="13">
        <v>0</v>
      </c>
      <c r="AB29" s="13" t="s">
        <v>77</v>
      </c>
    </row>
    <row r="30" spans="1:28" ht="12.75">
      <c r="A30" s="2">
        <v>43931.629719965276</v>
      </c>
      <c r="B30" s="3" t="s">
        <v>24</v>
      </c>
      <c r="C30" s="3" t="s">
        <v>25</v>
      </c>
      <c r="D30" s="3" t="s">
        <v>41</v>
      </c>
      <c r="E30" s="4" t="s">
        <v>374</v>
      </c>
      <c r="F30" s="4" t="s">
        <v>392</v>
      </c>
      <c r="G30" s="4" t="s">
        <v>411</v>
      </c>
      <c r="H30" s="4" t="s">
        <v>352</v>
      </c>
      <c r="I30" s="4" t="s">
        <v>457</v>
      </c>
      <c r="J30" s="4" t="s">
        <v>479</v>
      </c>
      <c r="K30" s="3">
        <v>7</v>
      </c>
      <c r="L30" s="3">
        <v>5</v>
      </c>
      <c r="M30" s="3">
        <v>7</v>
      </c>
      <c r="N30" s="3">
        <v>1</v>
      </c>
      <c r="O30" s="3">
        <v>7</v>
      </c>
      <c r="P30" s="3">
        <v>3</v>
      </c>
      <c r="Q30" s="3">
        <v>7</v>
      </c>
      <c r="R30" s="3">
        <v>1</v>
      </c>
      <c r="S30" s="3">
        <v>4</v>
      </c>
      <c r="T30" s="3">
        <v>4</v>
      </c>
      <c r="U30" s="18">
        <f t="shared" si="0"/>
        <v>12</v>
      </c>
      <c r="V30" s="18">
        <f t="shared" si="1"/>
        <v>11</v>
      </c>
      <c r="W30" s="18">
        <f t="shared" si="2"/>
        <v>11</v>
      </c>
      <c r="X30" s="3">
        <v>19</v>
      </c>
      <c r="Y30" s="3" t="s">
        <v>27</v>
      </c>
      <c r="Z30" s="3" t="s">
        <v>78</v>
      </c>
      <c r="AA30" s="3">
        <v>0</v>
      </c>
      <c r="AB30" s="3" t="s">
        <v>44</v>
      </c>
    </row>
    <row r="31" spans="1:28" ht="12.75">
      <c r="A31" s="2">
        <v>43931.652152071758</v>
      </c>
      <c r="B31" s="3" t="s">
        <v>24</v>
      </c>
      <c r="C31" s="3" t="s">
        <v>25</v>
      </c>
      <c r="D31" s="3" t="s">
        <v>49</v>
      </c>
      <c r="E31" s="4" t="s">
        <v>141</v>
      </c>
      <c r="F31" s="4" t="s">
        <v>182</v>
      </c>
      <c r="G31" s="4" t="s">
        <v>223</v>
      </c>
      <c r="H31" s="4" t="s">
        <v>264</v>
      </c>
      <c r="I31" s="4" t="s">
        <v>302</v>
      </c>
      <c r="J31" s="4" t="s">
        <v>125</v>
      </c>
      <c r="K31" s="3">
        <v>5</v>
      </c>
      <c r="L31" s="3">
        <v>1</v>
      </c>
      <c r="M31" s="3">
        <v>4</v>
      </c>
      <c r="N31" s="3">
        <v>2</v>
      </c>
      <c r="O31" s="3">
        <v>4</v>
      </c>
      <c r="P31" s="3">
        <v>5</v>
      </c>
      <c r="Q31" s="3">
        <v>5</v>
      </c>
      <c r="R31" s="3">
        <v>3</v>
      </c>
      <c r="S31" s="3">
        <v>6</v>
      </c>
      <c r="T31" s="3">
        <v>2</v>
      </c>
      <c r="U31" s="18">
        <f t="shared" si="0"/>
        <v>8</v>
      </c>
      <c r="V31" s="18">
        <f t="shared" si="1"/>
        <v>12</v>
      </c>
      <c r="W31" s="18">
        <f t="shared" si="2"/>
        <v>10</v>
      </c>
      <c r="X31" s="3">
        <v>24</v>
      </c>
      <c r="Y31" s="3" t="s">
        <v>42</v>
      </c>
      <c r="Z31" s="3" t="s">
        <v>79</v>
      </c>
      <c r="AA31" s="3">
        <v>1</v>
      </c>
      <c r="AB31" s="3" t="s">
        <v>44</v>
      </c>
    </row>
    <row r="32" spans="1:28" s="14" customFormat="1" ht="12.75">
      <c r="A32" s="12">
        <v>43931.74038293981</v>
      </c>
      <c r="B32" s="13" t="s">
        <v>24</v>
      </c>
      <c r="C32" s="13" t="s">
        <v>25</v>
      </c>
      <c r="D32" s="13" t="s">
        <v>41</v>
      </c>
      <c r="E32" s="13" t="s">
        <v>140</v>
      </c>
      <c r="F32" s="13" t="s">
        <v>181</v>
      </c>
      <c r="G32" s="13" t="s">
        <v>222</v>
      </c>
      <c r="H32" s="13" t="s">
        <v>263</v>
      </c>
      <c r="I32" s="13" t="s">
        <v>301</v>
      </c>
      <c r="J32" s="13" t="s">
        <v>338</v>
      </c>
      <c r="K32" s="13">
        <v>5</v>
      </c>
      <c r="L32" s="13">
        <v>4</v>
      </c>
      <c r="M32" s="13">
        <v>4</v>
      </c>
      <c r="N32" s="13">
        <v>3</v>
      </c>
      <c r="O32" s="13">
        <v>6</v>
      </c>
      <c r="P32" s="13">
        <v>3</v>
      </c>
      <c r="Q32" s="13">
        <v>6</v>
      </c>
      <c r="R32" s="13">
        <v>1</v>
      </c>
      <c r="S32" s="13">
        <v>3</v>
      </c>
      <c r="T32" s="13">
        <v>4</v>
      </c>
      <c r="U32" s="18">
        <f t="shared" si="0"/>
        <v>10</v>
      </c>
      <c r="V32" s="18">
        <f t="shared" si="1"/>
        <v>8</v>
      </c>
      <c r="W32" s="18">
        <f t="shared" si="2"/>
        <v>10</v>
      </c>
      <c r="X32" s="13">
        <v>24</v>
      </c>
      <c r="Y32" s="13" t="s">
        <v>42</v>
      </c>
      <c r="Z32" s="13" t="s">
        <v>76</v>
      </c>
      <c r="AA32" s="13">
        <v>0</v>
      </c>
      <c r="AB32" s="13" t="s">
        <v>77</v>
      </c>
    </row>
    <row r="33" spans="1:28" ht="12.75">
      <c r="A33" s="2">
        <v>43931.748293645833</v>
      </c>
      <c r="B33" s="3" t="s">
        <v>24</v>
      </c>
      <c r="C33" s="3" t="s">
        <v>30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U33" s="18"/>
      <c r="V33" s="18"/>
      <c r="W33" s="18"/>
    </row>
    <row r="34" spans="1:28" ht="12.75">
      <c r="A34" s="2">
        <v>43931.914725185183</v>
      </c>
      <c r="B34" s="3" t="s">
        <v>24</v>
      </c>
      <c r="C34" s="3" t="s">
        <v>25</v>
      </c>
      <c r="D34" s="3" t="s">
        <v>26</v>
      </c>
      <c r="E34" s="3" t="s">
        <v>142</v>
      </c>
      <c r="F34" s="3" t="s">
        <v>183</v>
      </c>
      <c r="G34" s="3" t="s">
        <v>224</v>
      </c>
      <c r="H34" s="3" t="s">
        <v>265</v>
      </c>
      <c r="I34" s="3" t="s">
        <v>303</v>
      </c>
      <c r="J34" s="3" t="s">
        <v>339</v>
      </c>
      <c r="K34" s="3">
        <v>6</v>
      </c>
      <c r="L34" s="3">
        <v>5</v>
      </c>
      <c r="M34" s="3">
        <v>7</v>
      </c>
      <c r="N34" s="3">
        <v>1</v>
      </c>
      <c r="O34" s="3">
        <v>7</v>
      </c>
      <c r="P34" s="3">
        <v>2</v>
      </c>
      <c r="Q34" s="3">
        <v>5</v>
      </c>
      <c r="R34" s="3">
        <v>2</v>
      </c>
      <c r="S34" s="3">
        <v>4</v>
      </c>
      <c r="T34" s="3">
        <v>2</v>
      </c>
      <c r="U34" s="18">
        <f t="shared" si="0"/>
        <v>12</v>
      </c>
      <c r="V34" s="18">
        <f t="shared" si="1"/>
        <v>11</v>
      </c>
      <c r="W34" s="18">
        <f t="shared" si="2"/>
        <v>13</v>
      </c>
      <c r="X34" s="3">
        <v>21</v>
      </c>
      <c r="Y34" s="3" t="s">
        <v>27</v>
      </c>
      <c r="Z34" s="3" t="s">
        <v>80</v>
      </c>
      <c r="AA34" s="3">
        <v>0</v>
      </c>
      <c r="AB34" s="3" t="s">
        <v>81</v>
      </c>
    </row>
    <row r="35" spans="1:28" ht="12.75">
      <c r="A35" s="2">
        <v>43932.466081539351</v>
      </c>
      <c r="B35" s="3" t="s">
        <v>24</v>
      </c>
      <c r="C35" s="3" t="s">
        <v>25</v>
      </c>
      <c r="D35" s="3" t="s">
        <v>31</v>
      </c>
      <c r="E35" s="3" t="s">
        <v>143</v>
      </c>
      <c r="F35" s="3" t="s">
        <v>184</v>
      </c>
      <c r="G35" s="3" t="s">
        <v>225</v>
      </c>
      <c r="H35" s="3" t="s">
        <v>266</v>
      </c>
      <c r="I35" s="3" t="s">
        <v>304</v>
      </c>
      <c r="J35" s="3" t="s">
        <v>340</v>
      </c>
      <c r="K35" s="3">
        <v>5</v>
      </c>
      <c r="L35" s="3">
        <v>5</v>
      </c>
      <c r="M35" s="3">
        <v>6</v>
      </c>
      <c r="N35" s="3">
        <v>3</v>
      </c>
      <c r="O35" s="3">
        <v>7</v>
      </c>
      <c r="P35" s="3">
        <v>2</v>
      </c>
      <c r="Q35" s="3">
        <v>6</v>
      </c>
      <c r="R35" s="3">
        <v>1</v>
      </c>
      <c r="S35" s="3">
        <v>6</v>
      </c>
      <c r="T35" s="3">
        <v>2</v>
      </c>
      <c r="U35" s="18">
        <f t="shared" si="0"/>
        <v>11</v>
      </c>
      <c r="V35" s="18">
        <f t="shared" si="1"/>
        <v>11</v>
      </c>
      <c r="W35" s="18">
        <f t="shared" si="2"/>
        <v>13</v>
      </c>
      <c r="X35" s="3">
        <v>20</v>
      </c>
      <c r="Y35" s="3" t="s">
        <v>42</v>
      </c>
      <c r="Z35" s="3" t="s">
        <v>70</v>
      </c>
      <c r="AA35" s="3">
        <v>0</v>
      </c>
      <c r="AB35" s="3" t="s">
        <v>82</v>
      </c>
    </row>
    <row r="36" spans="1:28" s="10" customFormat="1" ht="12.75">
      <c r="A36" s="7">
        <v>43932.623072372684</v>
      </c>
      <c r="B36" s="8" t="s">
        <v>24</v>
      </c>
      <c r="C36" s="8" t="s">
        <v>25</v>
      </c>
      <c r="D36" s="8" t="s">
        <v>26</v>
      </c>
      <c r="E36" s="8" t="s">
        <v>83</v>
      </c>
      <c r="F36" s="8" t="s">
        <v>83</v>
      </c>
      <c r="G36" s="8" t="s">
        <v>83</v>
      </c>
      <c r="H36" s="8" t="s">
        <v>84</v>
      </c>
      <c r="I36" s="8" t="s">
        <v>85</v>
      </c>
      <c r="J36" s="8" t="s">
        <v>47</v>
      </c>
      <c r="K36" s="8">
        <v>6</v>
      </c>
      <c r="L36" s="8">
        <v>6</v>
      </c>
      <c r="M36" s="8">
        <v>6</v>
      </c>
      <c r="N36" s="8">
        <v>2</v>
      </c>
      <c r="O36" s="8">
        <v>6</v>
      </c>
      <c r="P36" s="8">
        <v>2</v>
      </c>
      <c r="Q36" s="8">
        <v>6</v>
      </c>
      <c r="R36" s="8">
        <v>1</v>
      </c>
      <c r="S36" s="8">
        <v>6</v>
      </c>
      <c r="T36" s="8">
        <v>2</v>
      </c>
      <c r="U36" s="18">
        <f t="shared" si="0"/>
        <v>12</v>
      </c>
      <c r="V36" s="18">
        <f t="shared" si="1"/>
        <v>12</v>
      </c>
      <c r="W36" s="18">
        <f t="shared" si="2"/>
        <v>12</v>
      </c>
      <c r="X36" s="8">
        <v>22</v>
      </c>
      <c r="Y36" s="8" t="s">
        <v>42</v>
      </c>
      <c r="Z36" s="8" t="s">
        <v>86</v>
      </c>
      <c r="AA36" s="8">
        <v>0</v>
      </c>
      <c r="AB36" s="8" t="s">
        <v>44</v>
      </c>
    </row>
    <row r="37" spans="1:28" ht="12.75">
      <c r="A37" s="2">
        <v>43932.630614351852</v>
      </c>
      <c r="B37" s="3" t="s">
        <v>24</v>
      </c>
      <c r="C37" s="3" t="s">
        <v>25</v>
      </c>
      <c r="D37" s="3" t="s">
        <v>31</v>
      </c>
      <c r="E37" s="3" t="s">
        <v>144</v>
      </c>
      <c r="F37" s="3" t="s">
        <v>185</v>
      </c>
      <c r="G37" s="3" t="s">
        <v>226</v>
      </c>
      <c r="H37" s="3" t="s">
        <v>267</v>
      </c>
      <c r="I37" s="3" t="s">
        <v>305</v>
      </c>
      <c r="J37" s="3" t="s">
        <v>341</v>
      </c>
      <c r="K37" s="3">
        <v>6</v>
      </c>
      <c r="L37" s="3">
        <v>6</v>
      </c>
      <c r="M37" s="3">
        <v>5</v>
      </c>
      <c r="N37" s="3">
        <v>5</v>
      </c>
      <c r="O37" s="3">
        <v>6</v>
      </c>
      <c r="P37" s="3">
        <v>2</v>
      </c>
      <c r="Q37" s="3">
        <v>6</v>
      </c>
      <c r="R37" s="3">
        <v>2</v>
      </c>
      <c r="S37" s="3">
        <v>4</v>
      </c>
      <c r="T37" s="3">
        <v>3</v>
      </c>
      <c r="U37" s="18">
        <f t="shared" si="0"/>
        <v>12</v>
      </c>
      <c r="V37" s="18">
        <f t="shared" si="1"/>
        <v>7</v>
      </c>
      <c r="W37" s="18">
        <f t="shared" si="2"/>
        <v>11</v>
      </c>
      <c r="X37" s="3">
        <v>21</v>
      </c>
      <c r="Y37" s="3" t="s">
        <v>27</v>
      </c>
      <c r="Z37" s="3" t="s">
        <v>87</v>
      </c>
      <c r="AA37" s="3">
        <v>0</v>
      </c>
      <c r="AB37" s="3" t="s">
        <v>44</v>
      </c>
    </row>
    <row r="38" spans="1:28" ht="12.75">
      <c r="A38" s="2">
        <v>43932.634241087959</v>
      </c>
      <c r="B38" s="3" t="s">
        <v>24</v>
      </c>
      <c r="C38" s="3" t="s">
        <v>25</v>
      </c>
      <c r="D38" s="3" t="s">
        <v>49</v>
      </c>
      <c r="E38" s="4" t="s">
        <v>375</v>
      </c>
      <c r="F38" s="4" t="s">
        <v>393</v>
      </c>
      <c r="G38" s="4" t="s">
        <v>412</v>
      </c>
      <c r="H38" s="4" t="s">
        <v>432</v>
      </c>
      <c r="I38" s="4" t="s">
        <v>458</v>
      </c>
      <c r="J38" s="4" t="s">
        <v>480</v>
      </c>
      <c r="K38" s="3">
        <v>5</v>
      </c>
      <c r="L38" s="3">
        <v>4</v>
      </c>
      <c r="M38" s="3">
        <v>6</v>
      </c>
      <c r="N38" s="3">
        <v>3</v>
      </c>
      <c r="O38" s="3">
        <v>6</v>
      </c>
      <c r="P38" s="3">
        <v>6</v>
      </c>
      <c r="Q38" s="3">
        <v>5</v>
      </c>
      <c r="R38" s="3">
        <v>3</v>
      </c>
      <c r="S38" s="3">
        <v>6</v>
      </c>
      <c r="T38" s="3">
        <v>2</v>
      </c>
      <c r="U38" s="18">
        <f t="shared" si="0"/>
        <v>7</v>
      </c>
      <c r="V38" s="18">
        <f t="shared" si="1"/>
        <v>11</v>
      </c>
      <c r="W38" s="18">
        <f t="shared" si="2"/>
        <v>12</v>
      </c>
      <c r="X38" s="3">
        <v>22</v>
      </c>
      <c r="Y38" s="3" t="s">
        <v>42</v>
      </c>
      <c r="Z38" s="3" t="s">
        <v>88</v>
      </c>
      <c r="AA38" s="3">
        <v>0</v>
      </c>
      <c r="AB38" s="3" t="s">
        <v>74</v>
      </c>
    </row>
    <row r="39" spans="1:28" ht="12.75">
      <c r="A39" s="2">
        <v>43932.845715949079</v>
      </c>
      <c r="B39" s="3" t="s">
        <v>24</v>
      </c>
      <c r="C39" s="3" t="s">
        <v>25</v>
      </c>
      <c r="D39" s="3" t="s">
        <v>45</v>
      </c>
      <c r="E39" s="4" t="s">
        <v>376</v>
      </c>
      <c r="F39" s="4" t="s">
        <v>394</v>
      </c>
      <c r="G39" s="4" t="s">
        <v>142</v>
      </c>
      <c r="H39" s="4" t="s">
        <v>433</v>
      </c>
      <c r="I39" s="4" t="s">
        <v>459</v>
      </c>
      <c r="J39" s="4" t="s">
        <v>481</v>
      </c>
      <c r="U39" s="18"/>
      <c r="V39" s="18"/>
      <c r="W39" s="18"/>
    </row>
    <row r="40" spans="1:28" ht="12.75">
      <c r="A40" s="2">
        <v>43935.581766828705</v>
      </c>
      <c r="B40" s="3" t="s">
        <v>24</v>
      </c>
      <c r="C40" s="3" t="s">
        <v>25</v>
      </c>
      <c r="D40" s="3" t="s">
        <v>26</v>
      </c>
      <c r="E40" s="3" t="s">
        <v>145</v>
      </c>
      <c r="F40" s="3" t="s">
        <v>186</v>
      </c>
      <c r="G40" s="3" t="s">
        <v>227</v>
      </c>
      <c r="H40" s="3" t="s">
        <v>268</v>
      </c>
      <c r="I40" s="3" t="s">
        <v>306</v>
      </c>
      <c r="J40" s="3" t="s">
        <v>342</v>
      </c>
      <c r="K40" s="3">
        <v>5</v>
      </c>
      <c r="L40" s="3">
        <v>6</v>
      </c>
      <c r="M40" s="3">
        <v>2</v>
      </c>
      <c r="N40" s="3">
        <v>2</v>
      </c>
      <c r="O40" s="3">
        <v>6</v>
      </c>
      <c r="P40" s="3">
        <v>3</v>
      </c>
      <c r="Q40" s="3">
        <v>7</v>
      </c>
      <c r="R40" s="3">
        <v>3</v>
      </c>
      <c r="S40" s="3">
        <v>5</v>
      </c>
      <c r="T40" s="3">
        <v>2</v>
      </c>
      <c r="U40" s="18">
        <f t="shared" si="0"/>
        <v>10</v>
      </c>
      <c r="V40" s="18">
        <f t="shared" si="1"/>
        <v>11</v>
      </c>
      <c r="W40" s="18">
        <f t="shared" si="2"/>
        <v>12</v>
      </c>
      <c r="X40" s="3">
        <v>19</v>
      </c>
      <c r="Y40" s="3" t="s">
        <v>27</v>
      </c>
      <c r="Z40" s="3" t="s">
        <v>78</v>
      </c>
      <c r="AA40" s="3">
        <v>0</v>
      </c>
      <c r="AB40" s="3" t="s">
        <v>89</v>
      </c>
    </row>
    <row r="41" spans="1:28" ht="12.75">
      <c r="A41" s="2">
        <v>43935.663458379626</v>
      </c>
      <c r="B41" s="3" t="s">
        <v>24</v>
      </c>
      <c r="C41" s="3" t="s">
        <v>25</v>
      </c>
      <c r="D41" s="3" t="s">
        <v>26</v>
      </c>
      <c r="E41" s="3" t="s">
        <v>131</v>
      </c>
      <c r="F41" s="3" t="s">
        <v>187</v>
      </c>
      <c r="G41" s="3" t="s">
        <v>228</v>
      </c>
      <c r="H41" s="3" t="s">
        <v>269</v>
      </c>
      <c r="I41" s="3" t="s">
        <v>307</v>
      </c>
      <c r="J41" s="3" t="s">
        <v>343</v>
      </c>
      <c r="K41" s="3">
        <v>6</v>
      </c>
      <c r="L41" s="3">
        <v>6</v>
      </c>
      <c r="M41" s="3">
        <v>5</v>
      </c>
      <c r="N41" s="3">
        <v>1</v>
      </c>
      <c r="O41" s="3">
        <v>5</v>
      </c>
      <c r="P41" s="3">
        <v>2</v>
      </c>
      <c r="Q41" s="3">
        <v>4</v>
      </c>
      <c r="R41" s="3">
        <v>3</v>
      </c>
      <c r="S41" s="3">
        <v>6</v>
      </c>
      <c r="T41" s="3">
        <v>2</v>
      </c>
      <c r="U41" s="18">
        <f t="shared" si="0"/>
        <v>12</v>
      </c>
      <c r="V41" s="18">
        <f t="shared" si="1"/>
        <v>13</v>
      </c>
      <c r="W41" s="18">
        <f t="shared" si="2"/>
        <v>11</v>
      </c>
      <c r="X41" s="3">
        <v>21</v>
      </c>
      <c r="Y41" s="3" t="s">
        <v>42</v>
      </c>
      <c r="Z41" s="3" t="s">
        <v>90</v>
      </c>
      <c r="AA41" s="3">
        <v>0</v>
      </c>
      <c r="AB41" s="3" t="s">
        <v>44</v>
      </c>
    </row>
    <row r="42" spans="1:28" ht="12.75">
      <c r="A42" s="2">
        <v>43935.741004837968</v>
      </c>
      <c r="B42" s="3" t="s">
        <v>24</v>
      </c>
      <c r="C42" s="3" t="s">
        <v>25</v>
      </c>
      <c r="D42" s="3" t="s">
        <v>31</v>
      </c>
      <c r="E42" s="3" t="s">
        <v>146</v>
      </c>
      <c r="F42" s="3" t="s">
        <v>188</v>
      </c>
      <c r="G42" s="3" t="s">
        <v>229</v>
      </c>
      <c r="H42" s="3" t="s">
        <v>270</v>
      </c>
      <c r="I42" s="3" t="s">
        <v>308</v>
      </c>
      <c r="J42" s="3" t="s">
        <v>344</v>
      </c>
      <c r="K42" s="3">
        <v>6</v>
      </c>
      <c r="L42" s="3">
        <v>4</v>
      </c>
      <c r="M42" s="3">
        <v>6</v>
      </c>
      <c r="N42" s="3">
        <v>6</v>
      </c>
      <c r="O42" s="3">
        <v>7</v>
      </c>
      <c r="P42" s="3">
        <v>1</v>
      </c>
      <c r="Q42" s="3">
        <v>7</v>
      </c>
      <c r="R42" s="3">
        <v>4</v>
      </c>
      <c r="S42" s="3">
        <v>3</v>
      </c>
      <c r="T42" s="3">
        <v>2</v>
      </c>
      <c r="U42" s="18">
        <f t="shared" si="0"/>
        <v>13</v>
      </c>
      <c r="V42" s="18">
        <f t="shared" si="1"/>
        <v>5</v>
      </c>
      <c r="W42" s="18">
        <f t="shared" si="2"/>
        <v>13</v>
      </c>
      <c r="X42" s="3">
        <v>21</v>
      </c>
      <c r="Y42" s="3" t="s">
        <v>27</v>
      </c>
      <c r="Z42" s="3" t="s">
        <v>91</v>
      </c>
      <c r="AA42" s="3">
        <v>0</v>
      </c>
      <c r="AB42" s="3" t="s">
        <v>92</v>
      </c>
    </row>
    <row r="43" spans="1:28" ht="12.75">
      <c r="A43" s="2">
        <v>43935.763680381948</v>
      </c>
      <c r="B43" s="3" t="s">
        <v>24</v>
      </c>
      <c r="C43" s="3" t="s">
        <v>25</v>
      </c>
      <c r="D43" s="3" t="s">
        <v>26</v>
      </c>
      <c r="E43" s="3" t="s">
        <v>147</v>
      </c>
      <c r="F43" s="3" t="s">
        <v>189</v>
      </c>
      <c r="G43" s="3" t="s">
        <v>230</v>
      </c>
      <c r="H43" s="3" t="s">
        <v>271</v>
      </c>
      <c r="I43" s="3" t="s">
        <v>309</v>
      </c>
      <c r="J43" s="3" t="s">
        <v>345</v>
      </c>
      <c r="K43" s="3">
        <v>5</v>
      </c>
      <c r="L43" s="3">
        <v>6</v>
      </c>
      <c r="M43" s="3">
        <v>6</v>
      </c>
      <c r="N43" s="3">
        <v>6</v>
      </c>
      <c r="O43" s="3">
        <v>6</v>
      </c>
      <c r="P43" s="3">
        <v>4</v>
      </c>
      <c r="Q43" s="3">
        <v>4</v>
      </c>
      <c r="R43" s="3">
        <v>3</v>
      </c>
      <c r="S43" s="3">
        <v>3</v>
      </c>
      <c r="T43" s="3">
        <v>2</v>
      </c>
      <c r="U43" s="18">
        <f t="shared" si="0"/>
        <v>9</v>
      </c>
      <c r="V43" s="18">
        <f t="shared" si="1"/>
        <v>5</v>
      </c>
      <c r="W43" s="18">
        <f t="shared" si="2"/>
        <v>12</v>
      </c>
      <c r="X43" s="3">
        <v>21</v>
      </c>
      <c r="Y43" s="3" t="s">
        <v>27</v>
      </c>
      <c r="Z43" s="3" t="s">
        <v>68</v>
      </c>
      <c r="AA43" s="3">
        <v>0</v>
      </c>
      <c r="AB43" s="3" t="s">
        <v>44</v>
      </c>
    </row>
    <row r="44" spans="1:28" ht="12.75">
      <c r="A44" s="2">
        <v>43935.768729085648</v>
      </c>
      <c r="B44" s="3" t="s">
        <v>24</v>
      </c>
      <c r="C44" s="3" t="s">
        <v>25</v>
      </c>
      <c r="D44" s="3" t="s">
        <v>49</v>
      </c>
      <c r="E44" s="3" t="s">
        <v>148</v>
      </c>
      <c r="F44" s="3" t="s">
        <v>190</v>
      </c>
      <c r="G44" s="3" t="s">
        <v>231</v>
      </c>
      <c r="H44" s="3" t="s">
        <v>434</v>
      </c>
      <c r="I44" s="3" t="s">
        <v>460</v>
      </c>
      <c r="J44" s="3" t="s">
        <v>346</v>
      </c>
      <c r="K44" s="3">
        <v>5</v>
      </c>
      <c r="L44" s="3">
        <v>5</v>
      </c>
      <c r="M44" s="3">
        <v>6</v>
      </c>
      <c r="N44" s="3">
        <v>2</v>
      </c>
      <c r="O44" s="3">
        <v>6</v>
      </c>
      <c r="P44" s="3">
        <v>3</v>
      </c>
      <c r="Q44" s="3">
        <v>6</v>
      </c>
      <c r="R44" s="3">
        <v>2</v>
      </c>
      <c r="S44" s="3">
        <v>4</v>
      </c>
      <c r="T44" s="3">
        <v>6</v>
      </c>
      <c r="U44" s="18">
        <f t="shared" si="0"/>
        <v>10</v>
      </c>
      <c r="V44" s="18">
        <f t="shared" si="1"/>
        <v>10</v>
      </c>
      <c r="W44" s="18">
        <f t="shared" si="2"/>
        <v>8</v>
      </c>
      <c r="X44" s="3">
        <v>21</v>
      </c>
      <c r="Y44" s="3" t="s">
        <v>27</v>
      </c>
      <c r="Z44" s="3" t="s">
        <v>70</v>
      </c>
      <c r="AA44" s="3">
        <v>0</v>
      </c>
      <c r="AB44" s="3" t="s">
        <v>44</v>
      </c>
    </row>
    <row r="45" spans="1:28" ht="12.75">
      <c r="A45" s="2">
        <v>43935.786772847219</v>
      </c>
      <c r="B45" s="3" t="s">
        <v>24</v>
      </c>
      <c r="C45" s="3" t="s">
        <v>25</v>
      </c>
      <c r="D45" s="3" t="s">
        <v>31</v>
      </c>
      <c r="E45" s="4" t="s">
        <v>377</v>
      </c>
      <c r="F45" s="4" t="s">
        <v>395</v>
      </c>
      <c r="G45" s="4" t="s">
        <v>413</v>
      </c>
      <c r="H45" s="4" t="s">
        <v>435</v>
      </c>
      <c r="I45" s="4" t="s">
        <v>461</v>
      </c>
      <c r="J45" s="4" t="s">
        <v>482</v>
      </c>
      <c r="K45" s="3">
        <v>6</v>
      </c>
      <c r="L45" s="3">
        <v>6</v>
      </c>
      <c r="M45" s="3">
        <v>4</v>
      </c>
      <c r="N45" s="3">
        <v>2</v>
      </c>
      <c r="O45" s="3">
        <v>7</v>
      </c>
      <c r="P45" s="3">
        <v>3</v>
      </c>
      <c r="Q45" s="3">
        <v>4</v>
      </c>
      <c r="R45" s="3">
        <v>4</v>
      </c>
      <c r="S45" s="3">
        <v>3</v>
      </c>
      <c r="T45" s="3">
        <v>1</v>
      </c>
      <c r="U45" s="18">
        <f t="shared" si="0"/>
        <v>11</v>
      </c>
      <c r="V45" s="18">
        <f t="shared" si="1"/>
        <v>9</v>
      </c>
      <c r="W45" s="18">
        <f t="shared" si="2"/>
        <v>14</v>
      </c>
      <c r="X45" s="3">
        <v>21</v>
      </c>
      <c r="Y45" s="3" t="s">
        <v>42</v>
      </c>
      <c r="Z45" s="3" t="s">
        <v>67</v>
      </c>
      <c r="AA45" s="3">
        <v>0</v>
      </c>
      <c r="AB45" s="3" t="s">
        <v>44</v>
      </c>
    </row>
    <row r="46" spans="1:28" ht="12.75">
      <c r="A46" s="2">
        <v>43935.942207754633</v>
      </c>
      <c r="B46" s="3" t="s">
        <v>24</v>
      </c>
      <c r="C46" s="3" t="s">
        <v>25</v>
      </c>
      <c r="D46" s="3" t="s">
        <v>45</v>
      </c>
      <c r="E46" s="3" t="s">
        <v>47</v>
      </c>
      <c r="F46" s="3" t="s">
        <v>47</v>
      </c>
      <c r="G46" s="3" t="s">
        <v>47</v>
      </c>
      <c r="H46" s="3" t="s">
        <v>47</v>
      </c>
      <c r="I46" s="3" t="s">
        <v>47</v>
      </c>
      <c r="J46" s="3" t="s">
        <v>47</v>
      </c>
      <c r="U46" s="18"/>
      <c r="V46" s="18"/>
      <c r="W46" s="18"/>
    </row>
    <row r="47" spans="1:28" ht="12.75">
      <c r="A47" s="2">
        <v>43937.041961388888</v>
      </c>
      <c r="B47" s="3" t="s">
        <v>24</v>
      </c>
      <c r="C47" s="3" t="s">
        <v>30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U47" s="18"/>
      <c r="V47" s="18"/>
      <c r="W47" s="18"/>
    </row>
    <row r="48" spans="1:28" ht="12.75">
      <c r="A48" s="2">
        <v>43937.048499259261</v>
      </c>
      <c r="B48" s="3" t="s">
        <v>24</v>
      </c>
      <c r="C48" s="3" t="s">
        <v>25</v>
      </c>
      <c r="D48" s="3" t="s">
        <v>31</v>
      </c>
      <c r="E48" s="11" t="s">
        <v>149</v>
      </c>
      <c r="F48" s="11" t="s">
        <v>191</v>
      </c>
      <c r="G48" s="11" t="s">
        <v>161</v>
      </c>
      <c r="H48" s="11" t="s">
        <v>272</v>
      </c>
      <c r="I48" s="11" t="s">
        <v>310</v>
      </c>
      <c r="J48" s="3" t="s">
        <v>347</v>
      </c>
      <c r="K48" s="3">
        <v>3</v>
      </c>
      <c r="L48" s="3">
        <v>5</v>
      </c>
      <c r="M48" s="3">
        <v>3</v>
      </c>
      <c r="N48" s="3">
        <v>2</v>
      </c>
      <c r="O48" s="3">
        <v>4</v>
      </c>
      <c r="P48" s="3">
        <v>5</v>
      </c>
      <c r="Q48" s="3">
        <v>4</v>
      </c>
      <c r="R48" s="3">
        <v>5</v>
      </c>
      <c r="S48" s="3">
        <v>6</v>
      </c>
      <c r="T48" s="3">
        <v>5</v>
      </c>
      <c r="U48" s="18">
        <f t="shared" si="0"/>
        <v>6</v>
      </c>
      <c r="V48" s="18">
        <f t="shared" si="1"/>
        <v>12</v>
      </c>
      <c r="W48" s="18">
        <f t="shared" si="2"/>
        <v>7</v>
      </c>
      <c r="X48" s="3">
        <v>21</v>
      </c>
      <c r="Y48" s="3" t="s">
        <v>42</v>
      </c>
      <c r="Z48" s="3" t="s">
        <v>53</v>
      </c>
      <c r="AA48" s="3">
        <v>1</v>
      </c>
      <c r="AB48" s="3" t="s">
        <v>93</v>
      </c>
    </row>
    <row r="49" spans="1:28" ht="12.75">
      <c r="A49" s="2">
        <v>43937.060394664353</v>
      </c>
      <c r="B49" s="3" t="s">
        <v>24</v>
      </c>
      <c r="C49" s="3" t="s">
        <v>25</v>
      </c>
      <c r="D49" s="3" t="s">
        <v>49</v>
      </c>
      <c r="E49" s="4" t="s">
        <v>378</v>
      </c>
      <c r="F49" s="4" t="s">
        <v>396</v>
      </c>
      <c r="G49" s="4" t="s">
        <v>414</v>
      </c>
      <c r="H49" s="4" t="s">
        <v>436</v>
      </c>
      <c r="I49" s="4" t="s">
        <v>462</v>
      </c>
      <c r="J49" s="4" t="s">
        <v>483</v>
      </c>
      <c r="K49" s="3">
        <v>6</v>
      </c>
      <c r="L49" s="3">
        <v>4</v>
      </c>
      <c r="M49" s="3">
        <v>3</v>
      </c>
      <c r="N49" s="3">
        <v>6</v>
      </c>
      <c r="O49" s="3">
        <v>6</v>
      </c>
      <c r="P49" s="3">
        <v>1</v>
      </c>
      <c r="Q49" s="3">
        <v>7</v>
      </c>
      <c r="R49" s="3">
        <v>4</v>
      </c>
      <c r="S49" s="3">
        <v>2</v>
      </c>
      <c r="T49" s="3">
        <v>3</v>
      </c>
      <c r="U49" s="18">
        <f t="shared" si="0"/>
        <v>13</v>
      </c>
      <c r="V49" s="18">
        <f t="shared" si="1"/>
        <v>4</v>
      </c>
      <c r="W49" s="18">
        <f t="shared" si="2"/>
        <v>11</v>
      </c>
      <c r="X49" s="3">
        <v>21</v>
      </c>
      <c r="Y49" s="3" t="s">
        <v>27</v>
      </c>
      <c r="Z49" s="3" t="s">
        <v>94</v>
      </c>
      <c r="AA49" s="3">
        <v>0</v>
      </c>
      <c r="AB49" s="3" t="s">
        <v>95</v>
      </c>
    </row>
    <row r="50" spans="1:28" ht="12.75">
      <c r="A50" s="2">
        <v>43937.093019988424</v>
      </c>
      <c r="B50" s="3" t="s">
        <v>24</v>
      </c>
      <c r="C50" s="3" t="s">
        <v>25</v>
      </c>
      <c r="D50" s="3" t="s">
        <v>26</v>
      </c>
      <c r="E50" s="3" t="s">
        <v>150</v>
      </c>
      <c r="F50" s="3" t="s">
        <v>192</v>
      </c>
      <c r="G50" s="3" t="s">
        <v>232</v>
      </c>
      <c r="H50" s="3" t="s">
        <v>273</v>
      </c>
      <c r="I50" s="3" t="s">
        <v>311</v>
      </c>
      <c r="J50" s="3" t="s">
        <v>348</v>
      </c>
      <c r="K50" s="3">
        <v>5</v>
      </c>
      <c r="L50" s="3">
        <v>4</v>
      </c>
      <c r="M50" s="3">
        <v>4</v>
      </c>
      <c r="N50" s="3">
        <v>3</v>
      </c>
      <c r="O50" s="3">
        <v>4</v>
      </c>
      <c r="P50" s="3">
        <v>4</v>
      </c>
      <c r="Q50" s="3">
        <v>6</v>
      </c>
      <c r="R50" s="3">
        <v>3</v>
      </c>
      <c r="S50" s="3">
        <v>4</v>
      </c>
      <c r="T50" s="3">
        <v>3</v>
      </c>
      <c r="U50" s="18">
        <f t="shared" si="0"/>
        <v>9</v>
      </c>
      <c r="V50" s="18">
        <f t="shared" si="1"/>
        <v>9</v>
      </c>
      <c r="W50" s="18">
        <f t="shared" si="2"/>
        <v>9</v>
      </c>
      <c r="X50" s="3">
        <v>22</v>
      </c>
      <c r="Y50" s="3" t="s">
        <v>27</v>
      </c>
      <c r="Z50" s="3" t="s">
        <v>58</v>
      </c>
      <c r="AA50" s="3">
        <v>0</v>
      </c>
      <c r="AB50" s="3" t="s">
        <v>44</v>
      </c>
    </row>
    <row r="51" spans="1:28" ht="12.75">
      <c r="A51" s="2">
        <v>43937.385611759259</v>
      </c>
      <c r="B51" s="3" t="s">
        <v>24</v>
      </c>
      <c r="C51" s="3" t="s">
        <v>25</v>
      </c>
      <c r="D51" s="3" t="s">
        <v>26</v>
      </c>
      <c r="E51" s="3" t="s">
        <v>151</v>
      </c>
      <c r="F51" s="3" t="s">
        <v>193</v>
      </c>
      <c r="G51" s="3" t="s">
        <v>233</v>
      </c>
      <c r="H51" s="3" t="s">
        <v>274</v>
      </c>
      <c r="I51" s="3" t="s">
        <v>312</v>
      </c>
      <c r="J51" s="3" t="s">
        <v>349</v>
      </c>
      <c r="K51" s="3">
        <v>5</v>
      </c>
      <c r="L51" s="3">
        <v>4</v>
      </c>
      <c r="M51" s="3">
        <v>4</v>
      </c>
      <c r="N51" s="3">
        <v>6</v>
      </c>
      <c r="O51" s="3">
        <v>5</v>
      </c>
      <c r="P51" s="3">
        <v>4</v>
      </c>
      <c r="Q51" s="3">
        <v>5</v>
      </c>
      <c r="R51" s="3">
        <v>4</v>
      </c>
      <c r="S51" s="3">
        <v>4</v>
      </c>
      <c r="T51" s="3">
        <v>2</v>
      </c>
      <c r="U51" s="18">
        <f t="shared" si="0"/>
        <v>9</v>
      </c>
      <c r="V51" s="18">
        <f t="shared" si="1"/>
        <v>6</v>
      </c>
      <c r="W51" s="18">
        <f t="shared" si="2"/>
        <v>11</v>
      </c>
      <c r="X51" s="3">
        <v>21</v>
      </c>
      <c r="Y51" s="3" t="s">
        <v>42</v>
      </c>
      <c r="Z51" s="3" t="s">
        <v>96</v>
      </c>
      <c r="AA51" s="3">
        <v>1</v>
      </c>
      <c r="AB51" s="3" t="s">
        <v>97</v>
      </c>
    </row>
    <row r="52" spans="1:28" ht="12.75">
      <c r="A52" s="2">
        <v>43937.396232951389</v>
      </c>
      <c r="B52" s="3" t="s">
        <v>24</v>
      </c>
      <c r="C52" s="3" t="s">
        <v>25</v>
      </c>
      <c r="D52" s="3" t="s">
        <v>45</v>
      </c>
      <c r="E52" s="4" t="s">
        <v>379</v>
      </c>
      <c r="F52" s="4" t="s">
        <v>397</v>
      </c>
      <c r="G52" s="4" t="s">
        <v>415</v>
      </c>
      <c r="H52" s="4" t="s">
        <v>437</v>
      </c>
      <c r="I52" s="4" t="s">
        <v>338</v>
      </c>
      <c r="J52" s="4" t="s">
        <v>484</v>
      </c>
      <c r="U52" s="18"/>
      <c r="V52" s="18"/>
      <c r="W52" s="18"/>
    </row>
    <row r="53" spans="1:28" ht="12.75">
      <c r="A53" s="2">
        <v>43937.411920856481</v>
      </c>
      <c r="B53" s="3" t="s">
        <v>24</v>
      </c>
      <c r="C53" s="3" t="s">
        <v>25</v>
      </c>
      <c r="D53" s="3" t="s">
        <v>26</v>
      </c>
      <c r="E53" s="4" t="s">
        <v>152</v>
      </c>
      <c r="F53" s="4" t="s">
        <v>194</v>
      </c>
      <c r="G53" s="4" t="s">
        <v>234</v>
      </c>
      <c r="H53" s="4" t="s">
        <v>275</v>
      </c>
      <c r="I53" s="4" t="s">
        <v>313</v>
      </c>
      <c r="J53" s="4" t="s">
        <v>126</v>
      </c>
      <c r="K53" s="3">
        <v>6</v>
      </c>
      <c r="L53" s="3">
        <v>3</v>
      </c>
      <c r="M53" s="3">
        <v>6</v>
      </c>
      <c r="N53" s="3">
        <v>6</v>
      </c>
      <c r="O53" s="3">
        <v>7</v>
      </c>
      <c r="P53" s="3">
        <v>2</v>
      </c>
      <c r="Q53" s="3">
        <v>4</v>
      </c>
      <c r="R53" s="3">
        <v>1</v>
      </c>
      <c r="S53" s="3">
        <v>2</v>
      </c>
      <c r="T53" s="3">
        <v>1</v>
      </c>
      <c r="U53" s="18">
        <f t="shared" si="0"/>
        <v>12</v>
      </c>
      <c r="V53" s="18">
        <f t="shared" si="1"/>
        <v>4</v>
      </c>
      <c r="W53" s="18">
        <f t="shared" si="2"/>
        <v>14</v>
      </c>
      <c r="X53" s="3">
        <v>20</v>
      </c>
      <c r="Y53" s="3" t="s">
        <v>27</v>
      </c>
      <c r="Z53" s="3" t="s">
        <v>53</v>
      </c>
      <c r="AA53" s="3">
        <v>1</v>
      </c>
      <c r="AB53" s="3" t="s">
        <v>97</v>
      </c>
    </row>
    <row r="54" spans="1:28" ht="12.75">
      <c r="A54" s="2">
        <v>43937.417392812495</v>
      </c>
      <c r="B54" s="3" t="s">
        <v>24</v>
      </c>
      <c r="C54" s="3" t="s">
        <v>25</v>
      </c>
      <c r="D54" s="3" t="s">
        <v>49</v>
      </c>
      <c r="E54" s="4" t="s">
        <v>380</v>
      </c>
      <c r="F54" s="4" t="s">
        <v>398</v>
      </c>
      <c r="G54" s="4" t="s">
        <v>416</v>
      </c>
      <c r="H54" s="4" t="s">
        <v>438</v>
      </c>
      <c r="I54" s="4" t="s">
        <v>463</v>
      </c>
      <c r="J54" s="4" t="s">
        <v>485</v>
      </c>
      <c r="K54" s="3">
        <v>2</v>
      </c>
      <c r="L54" s="3">
        <v>6</v>
      </c>
      <c r="M54" s="3">
        <v>4</v>
      </c>
      <c r="N54" s="3">
        <v>6</v>
      </c>
      <c r="O54" s="3">
        <v>7</v>
      </c>
      <c r="P54" s="3">
        <v>3</v>
      </c>
      <c r="Q54" s="3">
        <v>6</v>
      </c>
      <c r="R54" s="3">
        <v>2</v>
      </c>
      <c r="S54" s="3">
        <v>3</v>
      </c>
      <c r="T54" s="3">
        <v>2</v>
      </c>
      <c r="U54" s="18">
        <f t="shared" si="0"/>
        <v>7</v>
      </c>
      <c r="V54" s="18">
        <f t="shared" si="1"/>
        <v>5</v>
      </c>
      <c r="W54" s="18">
        <f t="shared" si="2"/>
        <v>13</v>
      </c>
      <c r="X54" s="3">
        <v>21</v>
      </c>
      <c r="Y54" s="3" t="s">
        <v>42</v>
      </c>
      <c r="Z54" s="3" t="s">
        <v>98</v>
      </c>
      <c r="AA54" s="3">
        <v>1</v>
      </c>
      <c r="AB54" s="3" t="s">
        <v>97</v>
      </c>
    </row>
    <row r="55" spans="1:28" ht="12.75">
      <c r="A55" s="2">
        <v>43937.431717974541</v>
      </c>
      <c r="B55" s="3" t="s">
        <v>24</v>
      </c>
      <c r="C55" s="3" t="s">
        <v>25</v>
      </c>
      <c r="D55" s="3" t="s">
        <v>26</v>
      </c>
      <c r="E55" s="4" t="s">
        <v>153</v>
      </c>
      <c r="F55" s="4" t="s">
        <v>195</v>
      </c>
      <c r="G55" s="4" t="s">
        <v>235</v>
      </c>
      <c r="H55" s="4" t="s">
        <v>276</v>
      </c>
      <c r="I55" s="4" t="s">
        <v>314</v>
      </c>
      <c r="J55" s="4" t="s">
        <v>127</v>
      </c>
      <c r="K55" s="3">
        <v>5</v>
      </c>
      <c r="L55" s="3">
        <v>4</v>
      </c>
      <c r="M55" s="3">
        <v>5</v>
      </c>
      <c r="N55" s="3">
        <v>5</v>
      </c>
      <c r="O55" s="3">
        <v>6</v>
      </c>
      <c r="P55" s="3">
        <v>5</v>
      </c>
      <c r="Q55" s="3">
        <v>7</v>
      </c>
      <c r="R55" s="3">
        <v>5</v>
      </c>
      <c r="S55" s="3">
        <v>6</v>
      </c>
      <c r="T55" s="3">
        <v>2</v>
      </c>
      <c r="U55" s="18">
        <f t="shared" si="0"/>
        <v>8</v>
      </c>
      <c r="V55" s="18">
        <f t="shared" si="1"/>
        <v>9</v>
      </c>
      <c r="W55" s="18">
        <f t="shared" si="2"/>
        <v>12</v>
      </c>
      <c r="X55" s="3">
        <v>20</v>
      </c>
      <c r="Y55" s="3" t="s">
        <v>27</v>
      </c>
      <c r="Z55" s="3" t="s">
        <v>99</v>
      </c>
      <c r="AA55" s="3">
        <v>1</v>
      </c>
      <c r="AB55" s="3" t="s">
        <v>44</v>
      </c>
    </row>
    <row r="56" spans="1:28" ht="12.75">
      <c r="A56" s="2">
        <v>43937.463183935186</v>
      </c>
      <c r="B56" s="3" t="s">
        <v>24</v>
      </c>
      <c r="C56" s="3" t="s">
        <v>25</v>
      </c>
      <c r="D56" s="3" t="s">
        <v>26</v>
      </c>
      <c r="E56" s="3" t="s">
        <v>154</v>
      </c>
      <c r="F56" s="3" t="s">
        <v>196</v>
      </c>
      <c r="G56" s="3" t="s">
        <v>236</v>
      </c>
      <c r="H56" s="3" t="s">
        <v>277</v>
      </c>
      <c r="I56" s="3" t="s">
        <v>315</v>
      </c>
      <c r="J56" s="3" t="s">
        <v>267</v>
      </c>
      <c r="K56" s="3">
        <v>5</v>
      </c>
      <c r="L56" s="3">
        <v>6</v>
      </c>
      <c r="M56" s="3">
        <v>7</v>
      </c>
      <c r="N56" s="3">
        <v>3</v>
      </c>
      <c r="O56" s="3">
        <v>4</v>
      </c>
      <c r="P56" s="3">
        <v>3</v>
      </c>
      <c r="Q56" s="3">
        <v>4</v>
      </c>
      <c r="R56" s="3">
        <v>1</v>
      </c>
      <c r="S56" s="3">
        <v>6</v>
      </c>
      <c r="T56" s="3">
        <v>1</v>
      </c>
      <c r="U56" s="18">
        <f t="shared" si="0"/>
        <v>10</v>
      </c>
      <c r="V56" s="18">
        <f t="shared" si="1"/>
        <v>11</v>
      </c>
      <c r="W56" s="18">
        <f t="shared" si="2"/>
        <v>11</v>
      </c>
      <c r="X56" s="3">
        <v>20</v>
      </c>
      <c r="Y56" s="3" t="s">
        <v>42</v>
      </c>
      <c r="Z56" s="3" t="s">
        <v>100</v>
      </c>
      <c r="AA56" s="3">
        <v>0</v>
      </c>
      <c r="AB56" s="3" t="s">
        <v>97</v>
      </c>
    </row>
    <row r="57" spans="1:28" ht="12.75">
      <c r="A57" s="2">
        <v>43937.498829583332</v>
      </c>
      <c r="B57" s="3" t="s">
        <v>24</v>
      </c>
      <c r="C57" s="3" t="s">
        <v>25</v>
      </c>
      <c r="D57" s="3" t="s">
        <v>41</v>
      </c>
      <c r="E57" s="3" t="s">
        <v>155</v>
      </c>
      <c r="F57" s="3" t="s">
        <v>197</v>
      </c>
      <c r="G57" s="3" t="s">
        <v>237</v>
      </c>
      <c r="H57" s="3" t="s">
        <v>278</v>
      </c>
      <c r="I57" s="3" t="s">
        <v>316</v>
      </c>
      <c r="J57" s="3" t="s">
        <v>350</v>
      </c>
      <c r="K57" s="3">
        <v>1</v>
      </c>
      <c r="L57" s="3">
        <v>6</v>
      </c>
      <c r="M57" s="3">
        <v>4</v>
      </c>
      <c r="N57" s="3">
        <v>3</v>
      </c>
      <c r="O57" s="3">
        <v>6</v>
      </c>
      <c r="P57" s="3">
        <v>6</v>
      </c>
      <c r="Q57" s="3">
        <v>4</v>
      </c>
      <c r="R57" s="3">
        <v>5</v>
      </c>
      <c r="S57" s="3">
        <v>5</v>
      </c>
      <c r="T57" s="3">
        <v>4</v>
      </c>
      <c r="U57" s="18">
        <f t="shared" si="0"/>
        <v>3</v>
      </c>
      <c r="V57" s="18">
        <f t="shared" si="1"/>
        <v>10</v>
      </c>
      <c r="W57" s="18">
        <f t="shared" si="2"/>
        <v>10</v>
      </c>
      <c r="X57" s="3">
        <v>21</v>
      </c>
      <c r="Y57" s="3" t="s">
        <v>42</v>
      </c>
      <c r="Z57" s="3" t="s">
        <v>101</v>
      </c>
      <c r="AA57" s="3">
        <v>1</v>
      </c>
      <c r="AB57" s="3" t="s">
        <v>97</v>
      </c>
    </row>
    <row r="58" spans="1:28" ht="12.75">
      <c r="A58" s="2">
        <v>43937.77753821759</v>
      </c>
      <c r="B58" s="3" t="s">
        <v>24</v>
      </c>
      <c r="C58" s="3" t="s">
        <v>25</v>
      </c>
      <c r="D58" s="3" t="s">
        <v>49</v>
      </c>
      <c r="E58" s="4" t="s">
        <v>142</v>
      </c>
      <c r="F58" s="4" t="s">
        <v>399</v>
      </c>
      <c r="G58" s="4" t="s">
        <v>417</v>
      </c>
      <c r="H58" s="4" t="s">
        <v>439</v>
      </c>
      <c r="I58" s="4" t="s">
        <v>464</v>
      </c>
      <c r="J58" s="4" t="s">
        <v>486</v>
      </c>
      <c r="K58" s="3">
        <v>6</v>
      </c>
      <c r="L58" s="3">
        <v>5</v>
      </c>
      <c r="M58" s="3">
        <v>6</v>
      </c>
      <c r="N58" s="3">
        <v>3</v>
      </c>
      <c r="O58" s="3">
        <v>6</v>
      </c>
      <c r="P58" s="3">
        <v>2</v>
      </c>
      <c r="Q58" s="3">
        <v>5</v>
      </c>
      <c r="R58" s="3">
        <v>5</v>
      </c>
      <c r="S58" s="3">
        <v>5</v>
      </c>
      <c r="T58" s="3">
        <v>4</v>
      </c>
      <c r="U58" s="18">
        <f t="shared" si="0"/>
        <v>12</v>
      </c>
      <c r="V58" s="18">
        <f t="shared" si="1"/>
        <v>10</v>
      </c>
      <c r="W58" s="18">
        <f t="shared" si="2"/>
        <v>10</v>
      </c>
      <c r="X58" s="3">
        <v>21</v>
      </c>
      <c r="Y58" s="3" t="s">
        <v>27</v>
      </c>
      <c r="Z58" s="3" t="s">
        <v>102</v>
      </c>
      <c r="AA58" s="3">
        <v>1</v>
      </c>
      <c r="AB58" s="3" t="s">
        <v>44</v>
      </c>
    </row>
    <row r="59" spans="1:28" ht="12.75">
      <c r="A59" s="2">
        <v>43939.511300671293</v>
      </c>
      <c r="B59" s="3" t="s">
        <v>24</v>
      </c>
      <c r="C59" s="3" t="s">
        <v>25</v>
      </c>
      <c r="D59" s="3" t="s">
        <v>49</v>
      </c>
      <c r="E59" s="3" t="s">
        <v>156</v>
      </c>
      <c r="F59" s="3" t="s">
        <v>198</v>
      </c>
      <c r="G59" s="3" t="s">
        <v>238</v>
      </c>
      <c r="H59" s="3" t="s">
        <v>279</v>
      </c>
      <c r="I59" s="3" t="s">
        <v>317</v>
      </c>
      <c r="J59" s="3" t="s">
        <v>352</v>
      </c>
      <c r="K59" s="3">
        <v>3</v>
      </c>
      <c r="L59" s="3">
        <v>2</v>
      </c>
      <c r="M59" s="3">
        <v>5</v>
      </c>
      <c r="N59" s="3">
        <v>6</v>
      </c>
      <c r="O59" s="3">
        <v>6</v>
      </c>
      <c r="P59" s="3">
        <v>5</v>
      </c>
      <c r="Q59" s="3">
        <v>7</v>
      </c>
      <c r="R59" s="3">
        <v>5</v>
      </c>
      <c r="S59" s="3">
        <v>3</v>
      </c>
      <c r="T59" s="3">
        <v>5</v>
      </c>
      <c r="U59" s="18">
        <f t="shared" si="0"/>
        <v>6</v>
      </c>
      <c r="V59" s="18">
        <f t="shared" si="1"/>
        <v>5</v>
      </c>
      <c r="W59" s="18">
        <f t="shared" si="2"/>
        <v>9</v>
      </c>
      <c r="X59" s="3">
        <v>21</v>
      </c>
      <c r="Y59" s="3" t="s">
        <v>42</v>
      </c>
      <c r="Z59" s="3" t="s">
        <v>103</v>
      </c>
      <c r="AA59" s="3">
        <v>0</v>
      </c>
      <c r="AB59" s="3" t="s">
        <v>104</v>
      </c>
    </row>
    <row r="60" spans="1:28" ht="12.75">
      <c r="A60" s="2">
        <v>43939.625001736116</v>
      </c>
      <c r="B60" s="3" t="s">
        <v>24</v>
      </c>
      <c r="C60" s="3" t="s">
        <v>25</v>
      </c>
      <c r="D60" s="3" t="s">
        <v>49</v>
      </c>
      <c r="E60" s="3" t="s">
        <v>157</v>
      </c>
      <c r="F60" s="3" t="s">
        <v>199</v>
      </c>
      <c r="G60" s="3" t="s">
        <v>239</v>
      </c>
      <c r="H60" s="3" t="s">
        <v>280</v>
      </c>
      <c r="I60" s="3" t="s">
        <v>318</v>
      </c>
      <c r="J60" s="3" t="s">
        <v>351</v>
      </c>
      <c r="K60" s="3">
        <v>6</v>
      </c>
      <c r="L60" s="3">
        <v>5</v>
      </c>
      <c r="M60" s="3">
        <v>4</v>
      </c>
      <c r="N60" s="3">
        <v>4</v>
      </c>
      <c r="O60" s="3">
        <v>5</v>
      </c>
      <c r="P60" s="3">
        <v>3</v>
      </c>
      <c r="Q60" s="3">
        <v>6</v>
      </c>
      <c r="R60" s="3">
        <v>5</v>
      </c>
      <c r="S60" s="3">
        <v>5</v>
      </c>
      <c r="T60" s="3">
        <v>3</v>
      </c>
      <c r="U60" s="18">
        <f t="shared" si="0"/>
        <v>11</v>
      </c>
      <c r="V60" s="18">
        <f t="shared" si="1"/>
        <v>9</v>
      </c>
      <c r="W60" s="18">
        <f t="shared" si="2"/>
        <v>10</v>
      </c>
      <c r="X60" s="3">
        <v>20</v>
      </c>
      <c r="Y60" s="3" t="s">
        <v>27</v>
      </c>
      <c r="Z60" s="3" t="s">
        <v>68</v>
      </c>
      <c r="AA60" s="3">
        <v>0</v>
      </c>
      <c r="AB60" s="3" t="s">
        <v>44</v>
      </c>
    </row>
    <row r="61" spans="1:28" ht="12.75">
      <c r="A61" s="2">
        <v>43940.656345173615</v>
      </c>
      <c r="B61" s="3" t="s">
        <v>24</v>
      </c>
      <c r="C61" s="3" t="s">
        <v>25</v>
      </c>
      <c r="D61" s="3" t="s">
        <v>41</v>
      </c>
      <c r="E61" s="3" t="s">
        <v>158</v>
      </c>
      <c r="F61" s="3" t="s">
        <v>200</v>
      </c>
      <c r="G61" s="3" t="s">
        <v>240</v>
      </c>
      <c r="H61" s="3" t="s">
        <v>440</v>
      </c>
      <c r="I61" s="3" t="s">
        <v>319</v>
      </c>
      <c r="J61" s="3" t="s">
        <v>352</v>
      </c>
      <c r="K61" s="3">
        <v>3</v>
      </c>
      <c r="L61" s="3">
        <v>5</v>
      </c>
      <c r="M61" s="3">
        <v>4</v>
      </c>
      <c r="N61" s="3">
        <v>3</v>
      </c>
      <c r="O61" s="3">
        <v>3</v>
      </c>
      <c r="P61" s="3">
        <v>2</v>
      </c>
      <c r="Q61" s="3">
        <v>4</v>
      </c>
      <c r="R61" s="3">
        <v>5</v>
      </c>
      <c r="S61" s="3">
        <v>4</v>
      </c>
      <c r="T61" s="3">
        <v>5</v>
      </c>
      <c r="U61" s="18">
        <f t="shared" si="0"/>
        <v>9</v>
      </c>
      <c r="V61" s="18">
        <f t="shared" si="1"/>
        <v>9</v>
      </c>
      <c r="W61" s="18">
        <f t="shared" si="2"/>
        <v>6</v>
      </c>
      <c r="X61" s="3">
        <v>22</v>
      </c>
      <c r="Y61" s="3" t="s">
        <v>27</v>
      </c>
      <c r="Z61" s="3" t="s">
        <v>78</v>
      </c>
      <c r="AA61" s="3">
        <v>0</v>
      </c>
      <c r="AB61" s="3" t="s">
        <v>44</v>
      </c>
    </row>
    <row r="62" spans="1:28" ht="12.75">
      <c r="A62" s="2">
        <v>43940.658003969904</v>
      </c>
      <c r="B62" s="3" t="s">
        <v>24</v>
      </c>
      <c r="C62" s="3" t="s">
        <v>25</v>
      </c>
      <c r="D62" s="3" t="s">
        <v>26</v>
      </c>
      <c r="E62" s="3" t="s">
        <v>159</v>
      </c>
      <c r="F62" s="3" t="s">
        <v>201</v>
      </c>
      <c r="G62" s="3" t="s">
        <v>241</v>
      </c>
      <c r="H62" s="3" t="s">
        <v>281</v>
      </c>
      <c r="I62" s="3" t="s">
        <v>320</v>
      </c>
      <c r="J62" s="3" t="s">
        <v>353</v>
      </c>
      <c r="K62" s="3">
        <v>7</v>
      </c>
      <c r="L62" s="3">
        <v>5</v>
      </c>
      <c r="M62" s="3">
        <v>4</v>
      </c>
      <c r="N62" s="3">
        <v>6</v>
      </c>
      <c r="O62" s="3">
        <v>6</v>
      </c>
      <c r="P62" s="3">
        <v>4</v>
      </c>
      <c r="Q62" s="3">
        <v>5</v>
      </c>
      <c r="R62" s="3">
        <v>3</v>
      </c>
      <c r="S62" s="3">
        <v>5</v>
      </c>
      <c r="T62" s="3">
        <v>5</v>
      </c>
      <c r="U62" s="18">
        <f t="shared" si="0"/>
        <v>11</v>
      </c>
      <c r="V62" s="18">
        <f t="shared" si="1"/>
        <v>7</v>
      </c>
      <c r="W62" s="18">
        <f t="shared" si="2"/>
        <v>9</v>
      </c>
      <c r="X62" s="3">
        <v>21</v>
      </c>
      <c r="Y62" s="3" t="s">
        <v>27</v>
      </c>
      <c r="Z62" s="3" t="s">
        <v>105</v>
      </c>
      <c r="AA62" s="3">
        <v>0</v>
      </c>
      <c r="AB62" s="3" t="s">
        <v>44</v>
      </c>
    </row>
    <row r="63" spans="1:28" ht="12.75">
      <c r="A63" s="2">
        <v>43940.944654432868</v>
      </c>
      <c r="B63" s="3" t="s">
        <v>24</v>
      </c>
      <c r="C63" s="3" t="s">
        <v>25</v>
      </c>
      <c r="D63" s="3" t="s">
        <v>49</v>
      </c>
      <c r="E63" s="4" t="s">
        <v>329</v>
      </c>
      <c r="F63" s="4" t="s">
        <v>400</v>
      </c>
      <c r="G63" s="4" t="s">
        <v>418</v>
      </c>
      <c r="H63" s="4" t="s">
        <v>441</v>
      </c>
      <c r="I63" s="4" t="s">
        <v>465</v>
      </c>
      <c r="J63" s="4" t="s">
        <v>487</v>
      </c>
      <c r="K63" s="3">
        <v>5</v>
      </c>
      <c r="L63" s="3">
        <v>4</v>
      </c>
      <c r="M63" s="3">
        <v>6</v>
      </c>
      <c r="N63" s="3">
        <v>4</v>
      </c>
      <c r="O63" s="3">
        <v>6</v>
      </c>
      <c r="P63" s="3">
        <v>3</v>
      </c>
      <c r="Q63" s="3">
        <v>7</v>
      </c>
      <c r="R63" s="3">
        <v>4</v>
      </c>
      <c r="S63" s="3">
        <v>6</v>
      </c>
      <c r="T63" s="3">
        <v>1</v>
      </c>
      <c r="U63" s="18">
        <f t="shared" si="0"/>
        <v>10</v>
      </c>
      <c r="V63" s="18">
        <f t="shared" si="1"/>
        <v>10</v>
      </c>
      <c r="W63" s="18">
        <f t="shared" si="2"/>
        <v>13</v>
      </c>
      <c r="X63" s="3">
        <v>26</v>
      </c>
      <c r="Y63" s="3" t="s">
        <v>27</v>
      </c>
      <c r="Z63" s="3" t="s">
        <v>106</v>
      </c>
      <c r="AA63" s="3">
        <v>0</v>
      </c>
      <c r="AB63" s="3" t="s">
        <v>44</v>
      </c>
    </row>
    <row r="64" spans="1:28" ht="12.75">
      <c r="A64" s="2">
        <v>43940.963644849537</v>
      </c>
      <c r="B64" s="3" t="s">
        <v>24</v>
      </c>
      <c r="C64" s="3" t="s">
        <v>25</v>
      </c>
      <c r="D64" s="3" t="s">
        <v>49</v>
      </c>
      <c r="E64" s="3" t="s">
        <v>160</v>
      </c>
      <c r="F64" s="3" t="s">
        <v>202</v>
      </c>
      <c r="G64" s="3" t="s">
        <v>242</v>
      </c>
      <c r="H64" s="3" t="s">
        <v>274</v>
      </c>
      <c r="I64" s="3" t="s">
        <v>466</v>
      </c>
      <c r="J64" s="3" t="s">
        <v>488</v>
      </c>
      <c r="K64" s="3">
        <v>3</v>
      </c>
      <c r="L64" s="3">
        <v>3</v>
      </c>
      <c r="M64" s="3">
        <v>2</v>
      </c>
      <c r="N64" s="3">
        <v>4</v>
      </c>
      <c r="O64" s="3">
        <v>6</v>
      </c>
      <c r="P64" s="3">
        <v>7</v>
      </c>
      <c r="Q64" s="3">
        <v>5</v>
      </c>
      <c r="R64" s="3">
        <v>2</v>
      </c>
      <c r="S64" s="3">
        <v>5</v>
      </c>
      <c r="T64" s="3">
        <v>5</v>
      </c>
      <c r="U64" s="18">
        <f t="shared" si="0"/>
        <v>4</v>
      </c>
      <c r="V64" s="18">
        <f t="shared" si="1"/>
        <v>9</v>
      </c>
      <c r="W64" s="18">
        <f t="shared" si="2"/>
        <v>9</v>
      </c>
      <c r="X64" s="3">
        <v>20</v>
      </c>
      <c r="Y64" s="3" t="s">
        <v>27</v>
      </c>
      <c r="Z64" s="3" t="s">
        <v>59</v>
      </c>
      <c r="AA64" s="3">
        <v>0</v>
      </c>
      <c r="AB64" s="3" t="s">
        <v>92</v>
      </c>
    </row>
    <row r="65" spans="1:34" ht="12.75">
      <c r="A65" s="2">
        <v>43940.988076539354</v>
      </c>
      <c r="B65" s="3" t="s">
        <v>24</v>
      </c>
      <c r="C65" s="3" t="s">
        <v>25</v>
      </c>
      <c r="D65" s="3" t="s">
        <v>41</v>
      </c>
      <c r="E65" s="3" t="s">
        <v>161</v>
      </c>
      <c r="F65" s="3" t="s">
        <v>203</v>
      </c>
      <c r="G65" s="3" t="s">
        <v>243</v>
      </c>
      <c r="H65" s="3" t="s">
        <v>282</v>
      </c>
      <c r="I65" s="3" t="s">
        <v>321</v>
      </c>
      <c r="J65" s="3" t="s">
        <v>354</v>
      </c>
      <c r="K65" s="3">
        <v>4</v>
      </c>
      <c r="L65" s="3">
        <v>6</v>
      </c>
      <c r="M65" s="3">
        <v>5</v>
      </c>
      <c r="N65" s="3">
        <v>2</v>
      </c>
      <c r="O65" s="3">
        <v>6</v>
      </c>
      <c r="P65" s="3">
        <v>4</v>
      </c>
      <c r="Q65" s="3">
        <v>6</v>
      </c>
      <c r="R65" s="3">
        <v>5</v>
      </c>
      <c r="S65" s="3">
        <v>6</v>
      </c>
      <c r="T65" s="3">
        <v>1</v>
      </c>
      <c r="U65" s="18">
        <f t="shared" si="0"/>
        <v>8</v>
      </c>
      <c r="V65" s="18">
        <f t="shared" si="1"/>
        <v>12</v>
      </c>
      <c r="W65" s="18">
        <f t="shared" si="2"/>
        <v>13</v>
      </c>
      <c r="X65" s="3">
        <v>22</v>
      </c>
      <c r="Y65" s="3" t="s">
        <v>107</v>
      </c>
      <c r="Z65" s="3" t="s">
        <v>108</v>
      </c>
      <c r="AA65" s="3">
        <v>0</v>
      </c>
      <c r="AB65" s="3" t="s">
        <v>109</v>
      </c>
    </row>
    <row r="66" spans="1:34" ht="12.75">
      <c r="A66" s="2">
        <v>43941.619282141204</v>
      </c>
      <c r="B66" s="3" t="s">
        <v>24</v>
      </c>
      <c r="C66" s="3" t="s">
        <v>25</v>
      </c>
      <c r="D66" s="3" t="s">
        <v>26</v>
      </c>
      <c r="E66" s="3" t="s">
        <v>162</v>
      </c>
      <c r="F66" s="3" t="s">
        <v>204</v>
      </c>
      <c r="G66" s="3" t="s">
        <v>244</v>
      </c>
      <c r="H66" s="3" t="s">
        <v>283</v>
      </c>
      <c r="I66" s="3" t="s">
        <v>322</v>
      </c>
      <c r="J66" s="3" t="s">
        <v>355</v>
      </c>
      <c r="K66" s="3">
        <v>5</v>
      </c>
      <c r="L66" s="3">
        <v>6</v>
      </c>
      <c r="M66" s="3">
        <v>6</v>
      </c>
      <c r="N66" s="3">
        <v>4</v>
      </c>
      <c r="O66" s="3">
        <v>5</v>
      </c>
      <c r="P66" s="3">
        <v>2</v>
      </c>
      <c r="Q66" s="3">
        <v>3</v>
      </c>
      <c r="R66" s="3">
        <v>3</v>
      </c>
      <c r="S66" s="3">
        <v>5</v>
      </c>
      <c r="T66" s="3">
        <v>3</v>
      </c>
      <c r="U66" s="18">
        <f t="shared" si="0"/>
        <v>11</v>
      </c>
      <c r="V66" s="18">
        <f t="shared" si="1"/>
        <v>9</v>
      </c>
      <c r="W66" s="18">
        <f t="shared" si="2"/>
        <v>10</v>
      </c>
      <c r="X66" s="3">
        <v>22</v>
      </c>
      <c r="Y66" s="3" t="s">
        <v>42</v>
      </c>
      <c r="Z66" s="3" t="s">
        <v>110</v>
      </c>
      <c r="AA66" s="3">
        <v>0</v>
      </c>
      <c r="AB66" s="3" t="s">
        <v>44</v>
      </c>
    </row>
    <row r="67" spans="1:34" ht="12.75">
      <c r="A67" s="2">
        <v>43941.626861643519</v>
      </c>
      <c r="B67" s="3" t="s">
        <v>24</v>
      </c>
      <c r="C67" s="3" t="s">
        <v>25</v>
      </c>
      <c r="D67" s="3" t="s">
        <v>49</v>
      </c>
      <c r="E67" s="3" t="s">
        <v>163</v>
      </c>
      <c r="F67" s="8" t="s">
        <v>111</v>
      </c>
      <c r="G67" s="3" t="s">
        <v>112</v>
      </c>
      <c r="H67" s="8" t="s">
        <v>113</v>
      </c>
      <c r="I67" s="8" t="s">
        <v>114</v>
      </c>
      <c r="J67" s="3" t="s">
        <v>356</v>
      </c>
      <c r="K67" s="3">
        <v>7</v>
      </c>
      <c r="L67" s="3">
        <v>5</v>
      </c>
      <c r="M67" s="3">
        <v>4</v>
      </c>
      <c r="N67" s="3">
        <v>2</v>
      </c>
      <c r="O67" s="3">
        <v>7</v>
      </c>
      <c r="P67" s="3">
        <v>1</v>
      </c>
      <c r="Q67" s="3">
        <v>4</v>
      </c>
      <c r="R67" s="3">
        <v>3</v>
      </c>
      <c r="S67" s="3">
        <v>4</v>
      </c>
      <c r="T67" s="3">
        <v>2</v>
      </c>
      <c r="U67" s="18">
        <f t="shared" ref="U67:U76" si="4">K67+8-P67</f>
        <v>14</v>
      </c>
      <c r="V67" s="18">
        <f t="shared" ref="V67:V76" si="5">8-N67+S67</f>
        <v>10</v>
      </c>
      <c r="W67" s="18">
        <f t="shared" ref="W67:W76" si="6">O67+8-T67</f>
        <v>13</v>
      </c>
      <c r="X67" s="3">
        <v>21</v>
      </c>
      <c r="Y67" s="3" t="s">
        <v>42</v>
      </c>
      <c r="Z67" s="3" t="s">
        <v>115</v>
      </c>
      <c r="AA67" s="3">
        <v>0</v>
      </c>
      <c r="AB67" s="3" t="s">
        <v>44</v>
      </c>
    </row>
    <row r="68" spans="1:34" ht="12.75">
      <c r="A68" s="2">
        <v>43941.633960567131</v>
      </c>
      <c r="B68" s="3" t="s">
        <v>24</v>
      </c>
      <c r="C68" s="3" t="s">
        <v>25</v>
      </c>
      <c r="D68" s="3" t="s">
        <v>26</v>
      </c>
      <c r="E68" s="3" t="s">
        <v>164</v>
      </c>
      <c r="F68" s="3" t="s">
        <v>205</v>
      </c>
      <c r="G68" s="3" t="s">
        <v>245</v>
      </c>
      <c r="H68" s="3" t="s">
        <v>442</v>
      </c>
      <c r="I68" s="3" t="s">
        <v>467</v>
      </c>
      <c r="J68" s="3" t="s">
        <v>489</v>
      </c>
      <c r="K68" s="3">
        <v>4</v>
      </c>
      <c r="L68" s="3">
        <v>5</v>
      </c>
      <c r="M68" s="3">
        <v>5</v>
      </c>
      <c r="N68" s="3">
        <v>2</v>
      </c>
      <c r="O68" s="3">
        <v>5</v>
      </c>
      <c r="P68" s="3">
        <v>4</v>
      </c>
      <c r="Q68" s="3">
        <v>7</v>
      </c>
      <c r="R68" s="3">
        <v>6</v>
      </c>
      <c r="S68" s="3">
        <v>5</v>
      </c>
      <c r="T68" s="3">
        <v>3</v>
      </c>
      <c r="U68" s="18">
        <f t="shared" si="4"/>
        <v>8</v>
      </c>
      <c r="V68" s="18">
        <f t="shared" si="5"/>
        <v>11</v>
      </c>
      <c r="W68" s="18">
        <f t="shared" si="6"/>
        <v>10</v>
      </c>
      <c r="X68" s="3">
        <v>22</v>
      </c>
      <c r="Y68" s="3" t="s">
        <v>42</v>
      </c>
      <c r="Z68" s="3" t="s">
        <v>116</v>
      </c>
      <c r="AA68" s="3">
        <v>0</v>
      </c>
      <c r="AB68" s="3" t="s">
        <v>44</v>
      </c>
    </row>
    <row r="69" spans="1:34" ht="12.75">
      <c r="A69" s="5">
        <v>43941.68174201389</v>
      </c>
      <c r="B69" s="6" t="s">
        <v>24</v>
      </c>
      <c r="C69" s="6" t="s">
        <v>25</v>
      </c>
      <c r="D69" s="6" t="s">
        <v>49</v>
      </c>
      <c r="E69" s="6" t="s">
        <v>165</v>
      </c>
      <c r="F69" s="6" t="s">
        <v>206</v>
      </c>
      <c r="G69" s="6" t="s">
        <v>246</v>
      </c>
      <c r="H69" s="6" t="s">
        <v>284</v>
      </c>
      <c r="I69" s="6" t="s">
        <v>323</v>
      </c>
      <c r="J69" s="6" t="s">
        <v>326</v>
      </c>
      <c r="K69" s="6">
        <v>5</v>
      </c>
      <c r="L69" s="6">
        <v>5</v>
      </c>
      <c r="M69" s="6">
        <v>7</v>
      </c>
      <c r="N69" s="6">
        <v>6</v>
      </c>
      <c r="O69" s="6">
        <v>4</v>
      </c>
      <c r="P69" s="6">
        <v>3</v>
      </c>
      <c r="Q69" s="6">
        <v>6</v>
      </c>
      <c r="R69" s="6">
        <v>2</v>
      </c>
      <c r="S69" s="6">
        <v>2</v>
      </c>
      <c r="T69" s="6">
        <v>2</v>
      </c>
      <c r="U69" s="18">
        <f t="shared" si="4"/>
        <v>10</v>
      </c>
      <c r="V69" s="18">
        <f t="shared" si="5"/>
        <v>4</v>
      </c>
      <c r="W69" s="18">
        <f t="shared" si="6"/>
        <v>10</v>
      </c>
      <c r="X69" s="6">
        <v>21</v>
      </c>
      <c r="Y69" s="6" t="s">
        <v>27</v>
      </c>
      <c r="Z69" s="6" t="s">
        <v>70</v>
      </c>
      <c r="AA69" s="6">
        <v>0</v>
      </c>
      <c r="AB69" s="6" t="s">
        <v>77</v>
      </c>
    </row>
    <row r="70" spans="1:34" ht="12.75">
      <c r="A70" s="5">
        <v>43941.684853067127</v>
      </c>
      <c r="B70" s="6" t="s">
        <v>24</v>
      </c>
      <c r="C70" s="6" t="s">
        <v>25</v>
      </c>
      <c r="D70" s="6" t="s">
        <v>26</v>
      </c>
      <c r="E70" s="6" t="s">
        <v>381</v>
      </c>
      <c r="F70" s="6" t="s">
        <v>401</v>
      </c>
      <c r="G70" s="6" t="s">
        <v>419</v>
      </c>
      <c r="H70" s="6" t="s">
        <v>285</v>
      </c>
      <c r="I70" s="6" t="s">
        <v>324</v>
      </c>
      <c r="J70" s="6" t="s">
        <v>357</v>
      </c>
      <c r="K70" s="6">
        <v>6</v>
      </c>
      <c r="L70" s="6">
        <v>5</v>
      </c>
      <c r="M70" s="6">
        <v>3</v>
      </c>
      <c r="N70" s="6">
        <v>2</v>
      </c>
      <c r="O70" s="6">
        <v>6</v>
      </c>
      <c r="P70" s="6">
        <v>3</v>
      </c>
      <c r="Q70" s="6">
        <v>5</v>
      </c>
      <c r="R70" s="6">
        <v>2</v>
      </c>
      <c r="S70" s="6">
        <v>2</v>
      </c>
      <c r="T70" s="6">
        <v>2</v>
      </c>
      <c r="U70" s="18">
        <f t="shared" si="4"/>
        <v>11</v>
      </c>
      <c r="V70" s="18">
        <f t="shared" si="5"/>
        <v>8</v>
      </c>
      <c r="W70" s="18">
        <f t="shared" si="6"/>
        <v>12</v>
      </c>
      <c r="X70" s="6">
        <v>19</v>
      </c>
      <c r="Y70" s="6" t="s">
        <v>27</v>
      </c>
      <c r="Z70" s="6" t="s">
        <v>117</v>
      </c>
      <c r="AA70" s="6">
        <v>0</v>
      </c>
      <c r="AB70" s="6" t="s">
        <v>74</v>
      </c>
    </row>
    <row r="71" spans="1:34" ht="12.75">
      <c r="A71" s="5">
        <v>43941.687625972219</v>
      </c>
      <c r="B71" s="6" t="s">
        <v>24</v>
      </c>
      <c r="C71" s="6" t="s">
        <v>25</v>
      </c>
      <c r="D71" s="6" t="s">
        <v>31</v>
      </c>
      <c r="E71" s="6" t="s">
        <v>166</v>
      </c>
      <c r="F71" s="6" t="s">
        <v>207</v>
      </c>
      <c r="G71" s="6" t="s">
        <v>247</v>
      </c>
      <c r="H71" s="6" t="s">
        <v>286</v>
      </c>
      <c r="I71" s="6" t="s">
        <v>325</v>
      </c>
      <c r="J71" s="6" t="s">
        <v>358</v>
      </c>
      <c r="K71" s="6">
        <v>3</v>
      </c>
      <c r="L71" s="6">
        <v>5</v>
      </c>
      <c r="M71" s="6">
        <v>5</v>
      </c>
      <c r="N71" s="6">
        <v>4</v>
      </c>
      <c r="O71" s="6">
        <v>3</v>
      </c>
      <c r="P71" s="6">
        <v>6</v>
      </c>
      <c r="Q71" s="6">
        <v>6</v>
      </c>
      <c r="R71" s="6">
        <v>4</v>
      </c>
      <c r="S71" s="6">
        <v>3</v>
      </c>
      <c r="T71" s="6">
        <v>5</v>
      </c>
      <c r="U71" s="18">
        <f t="shared" si="4"/>
        <v>5</v>
      </c>
      <c r="V71" s="18">
        <f t="shared" si="5"/>
        <v>7</v>
      </c>
      <c r="W71" s="18">
        <f t="shared" si="6"/>
        <v>6</v>
      </c>
      <c r="X71" s="6">
        <v>19</v>
      </c>
      <c r="Y71" s="6" t="s">
        <v>27</v>
      </c>
      <c r="Z71" s="6" t="s">
        <v>118</v>
      </c>
      <c r="AA71" s="6">
        <v>0</v>
      </c>
      <c r="AB71" s="6" t="s">
        <v>44</v>
      </c>
    </row>
    <row r="72" spans="1:34" ht="12.75">
      <c r="A72" s="5">
        <v>43941.691311076385</v>
      </c>
      <c r="B72" s="6" t="s">
        <v>24</v>
      </c>
      <c r="C72" s="6" t="s">
        <v>25</v>
      </c>
      <c r="D72" s="6" t="s">
        <v>49</v>
      </c>
      <c r="E72" s="6" t="s">
        <v>167</v>
      </c>
      <c r="F72" s="6" t="s">
        <v>208</v>
      </c>
      <c r="G72" s="6" t="s">
        <v>248</v>
      </c>
      <c r="H72" s="6" t="s">
        <v>287</v>
      </c>
      <c r="I72" s="6" t="s">
        <v>326</v>
      </c>
      <c r="J72" s="6" t="s">
        <v>359</v>
      </c>
      <c r="K72" s="6">
        <v>5</v>
      </c>
      <c r="L72" s="6">
        <v>5</v>
      </c>
      <c r="M72" s="6">
        <v>5</v>
      </c>
      <c r="N72" s="6">
        <v>3</v>
      </c>
      <c r="O72" s="6">
        <v>5</v>
      </c>
      <c r="P72" s="6">
        <v>3</v>
      </c>
      <c r="Q72" s="6">
        <v>5</v>
      </c>
      <c r="R72" s="6">
        <v>2</v>
      </c>
      <c r="S72" s="6">
        <v>5</v>
      </c>
      <c r="T72" s="6">
        <v>3</v>
      </c>
      <c r="U72" s="18">
        <f t="shared" si="4"/>
        <v>10</v>
      </c>
      <c r="V72" s="18">
        <f t="shared" si="5"/>
        <v>10</v>
      </c>
      <c r="W72" s="18">
        <f t="shared" si="6"/>
        <v>10</v>
      </c>
      <c r="X72" s="6">
        <v>20</v>
      </c>
      <c r="Y72" s="6" t="s">
        <v>27</v>
      </c>
      <c r="Z72" s="6" t="s">
        <v>70</v>
      </c>
      <c r="AA72" s="6">
        <v>0</v>
      </c>
      <c r="AB72" s="6" t="s">
        <v>74</v>
      </c>
    </row>
    <row r="73" spans="1:34" ht="12.75">
      <c r="A73" s="5">
        <v>43941.697259293986</v>
      </c>
      <c r="B73" s="6" t="s">
        <v>24</v>
      </c>
      <c r="C73" s="6" t="s">
        <v>25</v>
      </c>
      <c r="D73" s="6" t="s">
        <v>41</v>
      </c>
      <c r="E73" s="6" t="s">
        <v>168</v>
      </c>
      <c r="F73" s="6" t="s">
        <v>209</v>
      </c>
      <c r="G73" s="6" t="s">
        <v>249</v>
      </c>
      <c r="H73" s="6" t="s">
        <v>443</v>
      </c>
      <c r="I73" s="6" t="s">
        <v>468</v>
      </c>
      <c r="J73" s="6" t="s">
        <v>490</v>
      </c>
      <c r="K73" s="6">
        <v>3</v>
      </c>
      <c r="L73" s="6">
        <v>4</v>
      </c>
      <c r="M73" s="6">
        <v>6</v>
      </c>
      <c r="N73" s="6">
        <v>5</v>
      </c>
      <c r="O73" s="6">
        <v>4</v>
      </c>
      <c r="P73" s="6">
        <v>5</v>
      </c>
      <c r="Q73" s="6">
        <v>6</v>
      </c>
      <c r="R73" s="6">
        <v>2</v>
      </c>
      <c r="S73" s="6">
        <v>5</v>
      </c>
      <c r="T73" s="6">
        <v>3</v>
      </c>
      <c r="U73" s="18">
        <f t="shared" si="4"/>
        <v>6</v>
      </c>
      <c r="V73" s="18">
        <f t="shared" si="5"/>
        <v>8</v>
      </c>
      <c r="W73" s="18">
        <f t="shared" si="6"/>
        <v>9</v>
      </c>
      <c r="X73" s="6">
        <v>22</v>
      </c>
      <c r="Y73" s="6" t="s">
        <v>42</v>
      </c>
      <c r="Z73" s="6" t="s">
        <v>119</v>
      </c>
      <c r="AA73" s="6">
        <v>0</v>
      </c>
      <c r="AB73" s="6" t="s">
        <v>120</v>
      </c>
    </row>
    <row r="74" spans="1:34" ht="12.75">
      <c r="A74" s="2">
        <v>43942.774480011576</v>
      </c>
      <c r="B74" s="3" t="s">
        <v>24</v>
      </c>
      <c r="C74" s="3" t="s">
        <v>25</v>
      </c>
      <c r="D74" s="3" t="s">
        <v>49</v>
      </c>
      <c r="E74" s="3" t="s">
        <v>169</v>
      </c>
      <c r="F74" s="3" t="s">
        <v>210</v>
      </c>
      <c r="G74" s="3" t="s">
        <v>250</v>
      </c>
      <c r="H74" s="3" t="s">
        <v>288</v>
      </c>
      <c r="I74" s="8" t="s">
        <v>121</v>
      </c>
      <c r="J74" s="3" t="s">
        <v>360</v>
      </c>
      <c r="K74" s="3">
        <v>6</v>
      </c>
      <c r="L74" s="3">
        <v>4</v>
      </c>
      <c r="M74" s="3">
        <v>4</v>
      </c>
      <c r="N74" s="3">
        <v>3</v>
      </c>
      <c r="O74" s="3">
        <v>4</v>
      </c>
      <c r="P74" s="3">
        <v>3</v>
      </c>
      <c r="Q74" s="3">
        <v>6</v>
      </c>
      <c r="R74" s="3">
        <v>4</v>
      </c>
      <c r="S74" s="3">
        <v>5</v>
      </c>
      <c r="T74" s="3">
        <v>4</v>
      </c>
      <c r="U74" s="18">
        <f t="shared" si="4"/>
        <v>11</v>
      </c>
      <c r="V74" s="18">
        <f t="shared" si="5"/>
        <v>10</v>
      </c>
      <c r="W74" s="18">
        <f t="shared" si="6"/>
        <v>8</v>
      </c>
      <c r="X74" s="3">
        <v>24</v>
      </c>
      <c r="Y74" s="3" t="s">
        <v>27</v>
      </c>
      <c r="Z74" s="3" t="s">
        <v>122</v>
      </c>
      <c r="AA74" s="3">
        <v>0</v>
      </c>
      <c r="AB74" s="3" t="s">
        <v>44</v>
      </c>
    </row>
    <row r="75" spans="1:34" ht="16.5" customHeight="1" thickBot="1">
      <c r="A75" s="2">
        <v>43944.990871620372</v>
      </c>
      <c r="B75" s="3" t="s">
        <v>24</v>
      </c>
      <c r="C75" s="3" t="s">
        <v>25</v>
      </c>
      <c r="D75" s="3" t="s">
        <v>49</v>
      </c>
      <c r="E75" s="3" t="s">
        <v>170</v>
      </c>
      <c r="F75" s="3" t="s">
        <v>211</v>
      </c>
      <c r="G75" s="3" t="s">
        <v>251</v>
      </c>
      <c r="H75" s="3" t="s">
        <v>289</v>
      </c>
      <c r="I75" s="3" t="s">
        <v>327</v>
      </c>
      <c r="J75" s="3" t="s">
        <v>361</v>
      </c>
      <c r="K75" s="3">
        <v>6</v>
      </c>
      <c r="L75" s="3">
        <v>2</v>
      </c>
      <c r="M75" s="3">
        <v>5</v>
      </c>
      <c r="N75" s="3">
        <v>1</v>
      </c>
      <c r="O75" s="3">
        <v>6</v>
      </c>
      <c r="P75" s="3">
        <v>2</v>
      </c>
      <c r="Q75" s="3">
        <v>7</v>
      </c>
      <c r="R75" s="3">
        <v>3</v>
      </c>
      <c r="S75" s="3">
        <v>5</v>
      </c>
      <c r="T75" s="3">
        <v>2</v>
      </c>
      <c r="U75" s="18">
        <f t="shared" si="4"/>
        <v>12</v>
      </c>
      <c r="V75" s="18">
        <f t="shared" si="5"/>
        <v>12</v>
      </c>
      <c r="W75" s="18">
        <f t="shared" si="6"/>
        <v>12</v>
      </c>
      <c r="X75" s="3">
        <v>19</v>
      </c>
      <c r="Y75" s="3" t="s">
        <v>27</v>
      </c>
      <c r="Z75" s="3" t="s">
        <v>123</v>
      </c>
      <c r="AA75" s="3">
        <v>0</v>
      </c>
      <c r="AB75" s="3" t="s">
        <v>97</v>
      </c>
    </row>
    <row r="76" spans="1:34" ht="15.75" customHeight="1" thickBot="1">
      <c r="A76" s="15">
        <v>43950.605347222219</v>
      </c>
      <c r="B76" s="16" t="s">
        <v>24</v>
      </c>
      <c r="C76" s="16" t="s">
        <v>25</v>
      </c>
      <c r="D76" s="16" t="s">
        <v>49</v>
      </c>
      <c r="E76" s="16" t="s">
        <v>171</v>
      </c>
      <c r="F76" s="16" t="s">
        <v>212</v>
      </c>
      <c r="G76" s="16" t="s">
        <v>252</v>
      </c>
      <c r="H76" s="16" t="s">
        <v>290</v>
      </c>
      <c r="I76" s="16" t="s">
        <v>328</v>
      </c>
      <c r="J76" s="16" t="s">
        <v>362</v>
      </c>
      <c r="K76" s="17">
        <v>6</v>
      </c>
      <c r="L76" s="17">
        <v>5</v>
      </c>
      <c r="M76" s="17">
        <v>5</v>
      </c>
      <c r="N76" s="17">
        <v>2</v>
      </c>
      <c r="O76" s="17">
        <v>6</v>
      </c>
      <c r="P76" s="17">
        <v>2</v>
      </c>
      <c r="Q76" s="17">
        <v>4</v>
      </c>
      <c r="R76" s="17">
        <v>2</v>
      </c>
      <c r="S76" s="17">
        <v>4</v>
      </c>
      <c r="T76" s="17">
        <v>2</v>
      </c>
      <c r="U76" s="18">
        <f t="shared" si="4"/>
        <v>12</v>
      </c>
      <c r="V76" s="18">
        <f t="shared" si="5"/>
        <v>10</v>
      </c>
      <c r="W76" s="18">
        <f t="shared" si="6"/>
        <v>12</v>
      </c>
      <c r="X76" s="17">
        <v>21</v>
      </c>
      <c r="Y76" s="16" t="s">
        <v>42</v>
      </c>
      <c r="Z76" s="16" t="s">
        <v>128</v>
      </c>
      <c r="AA76" s="16">
        <v>0</v>
      </c>
      <c r="AB76" s="16" t="s">
        <v>97</v>
      </c>
      <c r="AC76" s="16"/>
      <c r="AD76" s="16"/>
      <c r="AE76" s="16"/>
      <c r="AF76" s="16"/>
      <c r="AG76" s="16"/>
      <c r="AH76" s="16"/>
    </row>
  </sheetData>
  <hyperlinks>
    <hyperlink ref="H6" r:id="rId2" display="https://open.spotify.com/track/56fiFTRrSiHHH3gBeaTg2P" xr:uid="{00000000-0004-0000-0000-000007000000}"/>
    <hyperlink ref="G7" r:id="rId3" display="https://open.spotify.com/track/7eJMfftS33KTjuF7lTsMCx?si=D9uWhrgHTnmBbg4ftWdwlg" xr:uid="{00000000-0004-0000-0000-00000C000000}"/>
    <hyperlink ref="H7" r:id="rId4" display="https://open.spotify.com/track/29yPOxTKgYdQqfiu321qBK?si=ixo2YP2pRHGKpk-KdH36NQ" xr:uid="{00000000-0004-0000-0000-00000D000000}"/>
    <hyperlink ref="I7" r:id="rId5" display="https://open.spotify.com/track/4Lh4lVFojznlPnJ73OLgEU?si=3fXjCeIbTnyIjfdkHfWdkw" xr:uid="{00000000-0004-0000-0000-00000E000000}"/>
    <hyperlink ref="J7" r:id="rId6" display="https://open.spotify.com/track/1dbI31tdknCDHwJ9j6yGYB?si=VBeNs4KjRyOBGa_YtZExvA" xr:uid="{00000000-0004-0000-0000-00000F000000}"/>
    <hyperlink ref="G8" r:id="rId7" display="https://open.spotify.com/track/0Hm8vke3rwzGKm5sBpY762?si=QDViB-sqQGiziFZXgXvXYw" xr:uid="{00000000-0004-0000-0000-000012000000}"/>
    <hyperlink ref="H8" r:id="rId8" display="https://open.spotify.com/track/2B7UWqNqKgPVGQQ6FXn2PP?si=z4wXGU3xRlCn0Qcf4_zsnw" xr:uid="{00000000-0004-0000-0000-000013000000}"/>
    <hyperlink ref="I8" r:id="rId9" display="https://open.spotify.com/track/7cxlRELP8fZSoJ2a8svMZg?si=b1mPpstFSo64dgGNqekXTA" xr:uid="{00000000-0004-0000-0000-000014000000}"/>
    <hyperlink ref="J8" r:id="rId10" display="https://open.spotify.com/track/5u85l53Y04W59OfzQUsQX6?si=BrBZ7CXdQYyCfRVZEup73g" xr:uid="{00000000-0004-0000-0000-000015000000}"/>
    <hyperlink ref="G9" r:id="rId11" display="https://open.spotify.com/track/6lDAKdlQF7m9PErzvZlGv2?si=eS5lsjm-QkeWs6IyrRgsyQ" xr:uid="{00000000-0004-0000-0000-000018000000}"/>
    <hyperlink ref="H9" r:id="rId12" display="https://open.spotify.com/track/5a5FOSEEq8NKxS9umr8S0q?si=iy48jkmpTW-xxruzBaF7ug" xr:uid="{00000000-0004-0000-0000-000019000000}"/>
    <hyperlink ref="I9" r:id="rId13" display="https://open.spotify.com/track/3J74BX8wb1xHHKa9LOWWIw?si=XINr1lUWRWunuXyNEZbD5g" xr:uid="{00000000-0004-0000-0000-00001A000000}"/>
    <hyperlink ref="J9" r:id="rId14" display="https://open.spotify.com/track/2SCghrpuF274tiblusAlxx?si=YwmAwNh8TdiyNNAiyrvE0g" xr:uid="{00000000-0004-0000-0000-00001B000000}"/>
    <hyperlink ref="G10" r:id="rId15" display="https://open.spotify.com/track/0sf12qNH5qcw8qpgymFOqD?si=N4Se9DmrR6-cqw9cGzmEBw" xr:uid="{00000000-0004-0000-0000-00001E000000}"/>
    <hyperlink ref="H10" r:id="rId16" display="https://open.spotify.com/track/5WhZTVKHE32TysmSwKqVGl?si=OqAowpJqQkirHbMybvX4UA" xr:uid="{00000000-0004-0000-0000-00001F000000}"/>
    <hyperlink ref="I10" r:id="rId17" display="https://open.spotify.com/track/5OhjkylPjKnmR7I2gnVNwz?si=WEmQ8iaKSU2l7yhJUucGVA" xr:uid="{00000000-0004-0000-0000-000020000000}"/>
    <hyperlink ref="J10" r:id="rId18" display="https://open.spotify.com/track/57qb6LEFIMAyH0buPBsjBw?si=uuEzeESUQcWzQ099yd5Tuw" xr:uid="{00000000-0004-0000-0000-000021000000}"/>
    <hyperlink ref="G14" r:id="rId19" display="https://open.spotify.com/track/4jXl6VtkFFKIt3ycUQc5LT" xr:uid="{00000000-0004-0000-0000-000024000000}"/>
    <hyperlink ref="H14" r:id="rId20" display="https://open.spotify.com/track/4jXl6VtkFFKIt3ycUQc5LT" xr:uid="{00000000-0004-0000-0000-000025000000}"/>
    <hyperlink ref="I14" r:id="rId21" display="https://open.spotify.com/track/0Qrjuh29T0SIJdjgcDuTK5" xr:uid="{00000000-0004-0000-0000-000026000000}"/>
    <hyperlink ref="J14" r:id="rId22" display="https://open.spotify.com/track/6uAFJ75WDAoAPyCWJAtvks" xr:uid="{00000000-0004-0000-0000-000027000000}"/>
    <hyperlink ref="G15" r:id="rId23" display="https://open.spotify.com/track/0aWMVrwxPNYkKmFthzmpRi?si=KSa-Z8EMQXeK2EG0ixT9GA" xr:uid="{00000000-0004-0000-0000-00002A000000}"/>
    <hyperlink ref="H15" r:id="rId24" display="https://open.spotify.com/track/2xkrujtSjZz7EKAYGbIIzH?si=y-qnwoUiQz6OtfG-gcvlgQ" xr:uid="{00000000-0004-0000-0000-00002B000000}"/>
    <hyperlink ref="I15" r:id="rId25" display="https://open.spotify.com/track/0Bo5fjMtTfCD8vHGebivqc?si=5h6ROK-wTvimRcblRvesEA" xr:uid="{00000000-0004-0000-0000-00002C000000}"/>
    <hyperlink ref="J15" r:id="rId26" display="https://open.spotify.com/track/7ueBDrMV5iVl4mFl5ddpmF?si=NK638uYSQvGl8uHOacwqzA" xr:uid="{00000000-0004-0000-0000-00002D000000}"/>
    <hyperlink ref="G16" r:id="rId27" display="https://open.spotify.com/track/5E30LdtzQTGqRvNd7l6kG5?si=Luw-VWawSZubIORLKu4hJA" xr:uid="{00000000-0004-0000-0000-000030000000}"/>
    <hyperlink ref="H16" r:id="rId28" display="https://open.spotify.com/track/68OpE5s8lsKLldbYLu5Vek?si=0UJ4Y_zYT5eix8ClX67I0A" xr:uid="{00000000-0004-0000-0000-000031000000}"/>
    <hyperlink ref="I16" r:id="rId29" display="https://open.spotify.com/track/0bTLGlCqwZXwJGWGE2Dywg?si=bnMYCtDFTWaRl_ubTm_IHQ" xr:uid="{00000000-0004-0000-0000-000032000000}"/>
    <hyperlink ref="J16" r:id="rId30" display="https://open.spotify.com/track/5nm4isRiDiiUM4VhVK9jru?si=0ETgqnarSB-65uBWO4VndA" xr:uid="{00000000-0004-0000-0000-000033000000}"/>
    <hyperlink ref="G19" r:id="rId31" display="https://open.spotify.com/track/3weNRklVDqb4Rr5MhKBR3D?si=ImkBnL6MQJGx70LCds6MXg" xr:uid="{00000000-0004-0000-0000-000036000000}"/>
    <hyperlink ref="H19" r:id="rId32" display="https://open.spotify.com/track/76OfzNtY3nG5hCnh5COSjt?si=uwurkEUTTZq3WSHiNoIHBA" xr:uid="{00000000-0004-0000-0000-000037000000}"/>
    <hyperlink ref="I19" r:id="rId33" display="https://open.spotify.com/track/1Je1IMUlBXcx1Fz0WE7oPT?si=tb-t_N8XSu-hHt7lGQeQwg" xr:uid="{00000000-0004-0000-0000-000038000000}"/>
    <hyperlink ref="J19" r:id="rId34" display="https://open.spotify.com/track/7CUYHcu0RnbOnMz4RuN07w?si=paMIoskcS52KsDjA9Rmn2w" xr:uid="{00000000-0004-0000-0000-000039000000}"/>
    <hyperlink ref="G20" r:id="rId35" display="https://open.spotify.com/track/2xnLBULgfS7IifhN40kRWZ?si=sarR4dncSnOluUI-Kz-uIQ" xr:uid="{00000000-0004-0000-0000-00003C000000}"/>
    <hyperlink ref="H20" r:id="rId36" display="https://open.spotify.com/track/45sGyAtAxD6efaN0bJAFgh?si=ICB2ALNrSzm8VW18BzUTeg" xr:uid="{00000000-0004-0000-0000-00003D000000}"/>
    <hyperlink ref="I20" r:id="rId37" display="https://open.spotify.com/track/0svvvbTUgEy79F6Sxweyjo?si=vBiTuaQHS6iDgylI6r1s-Q" xr:uid="{00000000-0004-0000-0000-00003E000000}"/>
    <hyperlink ref="J20" r:id="rId38" display="https://open.spotify.com/track/0t7iaAvWxIifiKxSoTCNK8?si=zf2pmTCoQTyey1x6hD0Pqw" xr:uid="{00000000-0004-0000-0000-00003F000000}"/>
    <hyperlink ref="G21" r:id="rId39" display="https://open.spotify.com/track/05myyEiQlJqYU6BntoFwG0?si=adf8TVwiT4KiEtHiODpAxg" xr:uid="{00000000-0004-0000-0000-000042000000}"/>
    <hyperlink ref="H21" r:id="rId40" display="https://open.spotify.com/track/0k664IuFwVP557Gnx7RhIl?si=KUSWyJg6QHyxCXY-jzcnUw" xr:uid="{00000000-0004-0000-0000-000043000000}"/>
    <hyperlink ref="I21" r:id="rId41" display="https://open.spotify.com/track/4wzZqzOKWhQkv9vTLHS4HP?si=RSXF-e5QRcagB_lxthu0vg" xr:uid="{00000000-0004-0000-0000-000044000000}"/>
    <hyperlink ref="J21" r:id="rId42" display="https://open.spotify.com/track/6fM8nxYwUYzjOCJCp8Uy5F?si=mYNT7So4SpqJ_o8cPeDbRg" xr:uid="{00000000-0004-0000-0000-000045000000}"/>
    <hyperlink ref="G23" r:id="rId43" display="https://open.spotify.com/track/6URm2kt7SV1bXWTxNQtVYR?si=p7_Fs0kNS56A7rIHjY4mrA" xr:uid="{00000000-0004-0000-0000-000048000000}"/>
    <hyperlink ref="H23" r:id="rId44" display="https://open.spotify.com/track/7tXCV0UwFwBxqum6i25you?si=nsuMzck6T2CPRW9QPpkIDQ" xr:uid="{00000000-0004-0000-0000-000049000000}"/>
    <hyperlink ref="I23" r:id="rId45" display="https://open.spotify.com/track/14msK75pk3pA33pzPVNtBF?si=b4tYReOlTvWxGfii2Yt2Rg" xr:uid="{00000000-0004-0000-0000-00004A000000}"/>
    <hyperlink ref="J23" r:id="rId46" display="https://open.spotify.com/track/1vBeIXlzbAieGoDqInav5j?si=N6Q-B_1JSP6eJE11a124Nw" xr:uid="{00000000-0004-0000-0000-00004B000000}"/>
    <hyperlink ref="G26" r:id="rId47" display="https://open.spotify.com/track/1PdJvxvhuImI0dpuWoPwWe?si=Im0GAqegRW6MQiZdSeuQzg&amp;context=spotify%3Aplaylist%3A37i9dQZF1DWWQRwui0ExPn" xr:uid="{00000000-0004-0000-0000-00004E000000}"/>
    <hyperlink ref="H26" r:id="rId48" display="https://open.spotify.com/track/3lYQM1tw5LAfwnfMMYWWIM?si=RPcNFuFkQIWKPyPI2QL3Pw" xr:uid="{00000000-0004-0000-0000-00004F000000}"/>
    <hyperlink ref="I26" r:id="rId49" display="https://open.spotify.com/track/1tNJrcVe6gwLEiZCtprs1u?si=QMAcN6LLSUC0O-F82J1GiA" xr:uid="{00000000-0004-0000-0000-000050000000}"/>
    <hyperlink ref="J26" r:id="rId50" display="https://open.spotify.com/track/3CLybBBBKDIlLTthBF1NUn?si=dAmOOcXqQcmYteWIiy6WWw" xr:uid="{00000000-0004-0000-0000-000051000000}"/>
    <hyperlink ref="G30" r:id="rId51" display="https://open.spotify.com/track/4Pz65vGuB61XxFcYiYqUg1?si=7zeShlsjT8-OaUKnKcfSGw" xr:uid="{00000000-0004-0000-0000-000054000000}"/>
    <hyperlink ref="H30" r:id="rId52" display="https://open.spotify.com/track/127QTOFJsJQp5LbJbu3A1y?si=bR8sn9m7StyRFkRPA1ebRQ" xr:uid="{00000000-0004-0000-0000-000055000000}"/>
    <hyperlink ref="I30" r:id="rId53" display="https://open.spotify.com/track/58Y91bjvyMtnSu3nAnt6Gp?si=kioupN3RR-unzzMj0z2CQg" xr:uid="{00000000-0004-0000-0000-000056000000}"/>
    <hyperlink ref="J30" r:id="rId54" display="https://open.spotify.com/track/7mPTNAEPnzCYwwjlyQLLRS?si=8h4ORUYhTli4QTBBe1w1kg" xr:uid="{00000000-0004-0000-0000-000057000000}"/>
    <hyperlink ref="G31" r:id="rId55" display="https://open.spotify.com/track/27a1mYSG5tYg7dmEjWBcmL" xr:uid="{00000000-0004-0000-0000-00005A000000}"/>
    <hyperlink ref="H31" r:id="rId56" display="https://open.spotify.com/track/7v1JbouuzwrFU5waJXR5cu" xr:uid="{00000000-0004-0000-0000-00005B000000}"/>
    <hyperlink ref="I31" r:id="rId57" display="https://open.spotify.com/track/3HE3BeV0RHC9Bt77nxbliY" xr:uid="{00000000-0004-0000-0000-00005C000000}"/>
    <hyperlink ref="J31" r:id="rId58" display="https://open.spotify.com/track/5VRI5mHFHJVRoXIYSHOqEz" xr:uid="{00000000-0004-0000-0000-00005D000000}"/>
    <hyperlink ref="G38" r:id="rId59" display="https://open.spotify.com/track/5NGtFXVpXSvwunEIGeviY3?si=kfmlk6aeS6KLc9REi2UpOA" xr:uid="{00000000-0004-0000-0000-000060000000}"/>
    <hyperlink ref="H38" r:id="rId60" display="https://open.spotify.com/track/33JcUj9qQDayKswunZP9ar?si=FIq2Zh2dQNKLdRqmgU97Lg" xr:uid="{00000000-0004-0000-0000-000061000000}"/>
    <hyperlink ref="I38" r:id="rId61" display="https://open.spotify.com/track/5W8YXBz9MTIDyrpYaCg2Ky?si=U-AdCUPcS4q6pXnqGVF9lA" xr:uid="{00000000-0004-0000-0000-000062000000}"/>
    <hyperlink ref="J38" r:id="rId62" display="https://open.spotify.com/track/2GMYlyYenip76bibud7UVV?si=Oqu19I_ySCSix_jKQLY4Jw" xr:uid="{00000000-0004-0000-0000-000063000000}"/>
    <hyperlink ref="G39" r:id="rId63" display="https://open.spotify.com/track/2rXh4A15kcTFzXlwdNRLkY?si=HBS20kJ5R6GWOIQ5xLk5Og" xr:uid="{00000000-0004-0000-0000-000066000000}"/>
    <hyperlink ref="H39" r:id="rId64" display="https://open.spotify.com/track/3qqEFTIFcZuWJYBtshrxca?si=D4hMGKiSSaG4ZYCFplec4g" xr:uid="{00000000-0004-0000-0000-000067000000}"/>
    <hyperlink ref="I39" r:id="rId65" display="https://open.spotify.com/track/40A37QNnp1txwuKepY2cgN?si=5s26E5S8QbKm3WVh7rAzBw" xr:uid="{00000000-0004-0000-0000-000068000000}"/>
    <hyperlink ref="J39" r:id="rId66" display="https://open.spotify.com/track/1G1Tqrn6G7VcWhZmr8r1fz?si=zOXZxmJ-RFOIytdR5hyVAg" xr:uid="{00000000-0004-0000-0000-000069000000}"/>
    <hyperlink ref="G45" r:id="rId67" display="https://open.spotify.com/track/2twATEJbAYhWAELHfKjrDQ?si=pGbRsQ-wRkGBF1zx5sUeMw" xr:uid="{00000000-0004-0000-0000-00006C000000}"/>
    <hyperlink ref="H45" r:id="rId68" display="https://open.spotify.com/track/1iotuNBoOcFJXLHPL3RDdC?si=imNLZKNUT5mmbBAfqIAhlQ" xr:uid="{00000000-0004-0000-0000-00006D000000}"/>
    <hyperlink ref="I45" r:id="rId69" display="https://open.spotify.com/track/4HDCLYli2SUdkq9OjmvhSD?si=U4xea4gHTYW3y7vduLonrg" xr:uid="{00000000-0004-0000-0000-00006E000000}"/>
    <hyperlink ref="J45" r:id="rId70" display="https://open.spotify.com/track/38HkYfvnhHLLB5Yaj2VpZg?si=40Oad-PKR3m8ttb2mAD03g" xr:uid="{00000000-0004-0000-0000-00006F000000}"/>
    <hyperlink ref="G49" r:id="rId71" display="https://open.spotify.com/track/1Kjer1JoWuJGNwGV6Pbgv1?si=L6lDKKESS560XhxjIpT2mA" xr:uid="{00000000-0004-0000-0000-000072000000}"/>
    <hyperlink ref="H49" r:id="rId72" display="https://open.spotify.com/track/2DEZmgHKAvm41k4J3R2E9Y?si=3_BRHhusRtaoI15WEdjGYg" xr:uid="{00000000-0004-0000-0000-000073000000}"/>
    <hyperlink ref="I49" r:id="rId73" display="https://open.spotify.com/track/7k4t7uLgtOxPwTpFmtJNTY?context=spotify%3Auser%3Aspotify%3Aplaylist%3A37i9dQZF1DWZjqjZMudx9T&amp;si=zQHffueEQ8mJ_gP5s_2VBg" xr:uid="{00000000-0004-0000-0000-000074000000}"/>
    <hyperlink ref="J49" r:id="rId74" display="https://open.spotify.com/track/5w9c2J52mkdntKOmRLeM2m?si=oObaKiYxRCWC5ILzxcemsQ" xr:uid="{00000000-0004-0000-0000-000075000000}"/>
    <hyperlink ref="G52" r:id="rId75" display="https://open.spotify.com/track/2DtYhXc64WvfyQfz1CbfYa?si=NEAH05IIRva8pJXLH9WHcA" xr:uid="{00000000-0004-0000-0000-000078000000}"/>
    <hyperlink ref="H52" r:id="rId76" display="https://open.spotify.com/track/24Yi9hE78yPEbZ4kxyoXAI?si=Dtxvig3wTie3yd-IL5vC_Q" xr:uid="{00000000-0004-0000-0000-000079000000}"/>
    <hyperlink ref="I52" r:id="rId77" display="https://open.spotify.com/track/2zYzyRzz6pRmhPzyfMEC8s?si=7w15HQNuTzqf8yQGad3qmw" xr:uid="{00000000-0004-0000-0000-00007A000000}"/>
    <hyperlink ref="J52" r:id="rId78" display="https://open.spotify.com/track/2eLTkjdcbBCTew9qvn6hzz?si=O73LxhKTSVWCoXBXzPRQ7Q" xr:uid="{00000000-0004-0000-0000-00007B000000}"/>
    <hyperlink ref="G53" r:id="rId79" display="https://open.spotify.com/track/6ugrRFZUNIpLiqhLUgC7ix" xr:uid="{00000000-0004-0000-0000-00007E000000}"/>
    <hyperlink ref="H53" r:id="rId80" display="https://open.spotify.com/track/5dmlMfZajWNbUskAg9CN3V" xr:uid="{00000000-0004-0000-0000-00007F000000}"/>
    <hyperlink ref="I53" r:id="rId81" display="https://open.spotify.com/track/7xcFTtcCiyRvqLLq8s61WF" xr:uid="{00000000-0004-0000-0000-000080000000}"/>
    <hyperlink ref="J53" r:id="rId82" display="https://open.spotify.com/track/4qLRgQ6REpp7Mka0aWVSHu" xr:uid="{00000000-0004-0000-0000-000081000000}"/>
    <hyperlink ref="G54" r:id="rId83" display="https://open.spotify.com/track/6fyI2QGPzUiqRHnuYD7oOp?si=Ixsg0eupSv2cp-x6qanQjg" xr:uid="{00000000-0004-0000-0000-000084000000}"/>
    <hyperlink ref="H54" r:id="rId84" display="https://open.spotify.com/track/2yKqqZQOYhzAfmU0ye6tVQ?si=ac69yXigTHiXqlzCvVamsw" xr:uid="{00000000-0004-0000-0000-000085000000}"/>
    <hyperlink ref="I54" r:id="rId85" display="https://open.spotify.com/track/11x1BI4T2OBW0LMEUUyXNI?si=sATcCXQJTO20K5uc1G4E_w" xr:uid="{00000000-0004-0000-0000-000086000000}"/>
    <hyperlink ref="J54" r:id="rId86" display="https://open.spotify.com/track/2Uk0aFqYCtecHL5MCq2we0?si=waNYers5R8yEQTu-j-4V0w" xr:uid="{00000000-0004-0000-0000-000087000000}"/>
    <hyperlink ref="G55" r:id="rId87" display="https://open.spotify.com/track/4AD2dterIUjNt1LFNI9Bvi" xr:uid="{00000000-0004-0000-0000-00008A000000}"/>
    <hyperlink ref="H55" r:id="rId88" display="https://open.spotify.com/track/1YxLxQ8QCGsrtSLuQzpSUz" xr:uid="{00000000-0004-0000-0000-00008B000000}"/>
    <hyperlink ref="I55" r:id="rId89" display="https://open.spotify.com/track/1pLuLSngbXW9ftvgeSge6E" xr:uid="{00000000-0004-0000-0000-00008C000000}"/>
    <hyperlink ref="J55" r:id="rId90" display="https://open.spotify.com/track/6aR0uAIvLKcnXUXVSmF9Wu" xr:uid="{00000000-0004-0000-0000-00008D000000}"/>
    <hyperlink ref="G58" r:id="rId91" display="https://open.spotify.com/track/5jSHEphh8r7VnQYwavSFPf?si=K_mCG8tIRF-WoHMozpftpA" xr:uid="{00000000-0004-0000-0000-000090000000}"/>
    <hyperlink ref="H58" r:id="rId92" display="https://open.spotify.com/track/0U6bQIAh6MCGo1xjbIIx2S?si=mwo-NoAaQuyajv9C1xic6w" xr:uid="{00000000-0004-0000-0000-000091000000}"/>
    <hyperlink ref="I58" r:id="rId93" display="https://open.spotify.com/track/0bRXwKfigvpKZUurwqAlEh?si=BTfiObR9T2arUmzdXcvT9Q" xr:uid="{00000000-0004-0000-0000-000092000000}"/>
    <hyperlink ref="J58" r:id="rId94" display="https://open.spotify.com/track/0klZpFX0a84jdkqzPNrLQs?si=L6e_vfclR42BuvWUYaxwiA" xr:uid="{00000000-0004-0000-0000-000093000000}"/>
    <hyperlink ref="G63" r:id="rId95" display="https://open.spotify.com/track/0U0ldCRmgCqhVvD6ksG63j?si=gQGaX5ssSmCHg3CZye1-sA" xr:uid="{00000000-0004-0000-0000-000096000000}"/>
    <hyperlink ref="H63" r:id="rId96" display="https://open.spotify.com/track/2GGMabyHXnJmjY6CXhhB2e?si=o991xLFfRn6FAuYNLY18SA" xr:uid="{00000000-0004-0000-0000-000097000000}"/>
    <hyperlink ref="I63" r:id="rId97" display="https://open.spotify.com/track/4urfoihLOuB5EBMt73HscI?si=xV9FpqazRRyN-2blcb8ZkA" xr:uid="{00000000-0004-0000-0000-000098000000}"/>
    <hyperlink ref="J63" r:id="rId98" display="https://open.spotify.com/track/1vvnYpYEMVB4aq9I6tHIEB?si=r96cz57bTqu8xlEzlHExBg" xr:uid="{00000000-0004-0000-0000-000099000000}"/>
    <hyperlink ref="E63" r:id="rId99" display="https://open.spotify.com/track/17i5jLpzndlQhbS4SrTd0B?si=J2mGmBy0Tvy5rYqGwJ3e4g" xr:uid="{00000000-0004-0000-0000-000094000000}"/>
    <hyperlink ref="E58" r:id="rId100" display="https://open.spotify.com/track/2rXh4A15kcTFzXlwdNRLkY?si=YbHaJ1yOQ72Thq1AsT-q4Q" xr:uid="{00000000-0004-0000-0000-00008E000000}"/>
    <hyperlink ref="E55" r:id="rId101" display="https://open.spotify.com/track/1k7YGaUBlpBWgrhGdVwg0e" xr:uid="{00000000-0004-0000-0000-000088000000}"/>
    <hyperlink ref="E54" r:id="rId102" display="https://open.spotify.com/track/5Ps6yt0FmXilnOeq1Djg9O?si=WpVtjlEMSsSNkgT8GiTXBQ" xr:uid="{00000000-0004-0000-0000-000082000000}"/>
    <hyperlink ref="E53" r:id="rId103" display="https://open.spotify.com/track/4hk0Vr2zGzVcZgirfsvws9" xr:uid="{00000000-0004-0000-0000-00007C000000}"/>
    <hyperlink ref="E52" r:id="rId104" display="https://open.spotify.com/episode/0TlmAoVlWMGEQC27Rf2XYL?si=8R_ykLvHTQyc4lP2fTchNQ" xr:uid="{00000000-0004-0000-0000-000076000000}"/>
    <hyperlink ref="E49" r:id="rId105" display="https://open.spotify.com/track/3Tc57t9l2O8FwQZtQOvPXK?si=QWlglpvsRs65MOOtwKUfpQ" xr:uid="{00000000-0004-0000-0000-000070000000}"/>
    <hyperlink ref="E45" r:id="rId106" display="https://open.spotify.com/track/6ghMipqqYbh7zmh5FfDtrZ?si=2YORq5M3T3WdT7QfPd_M8A" xr:uid="{00000000-0004-0000-0000-00006A000000}"/>
    <hyperlink ref="E39" r:id="rId107" display="https://open.spotify.com/track/75ZDycp7yczZ6AP5FuKb6M?si=V4OITrA0TuSPV03efQ_3Ww" xr:uid="{00000000-0004-0000-0000-000064000000}"/>
    <hyperlink ref="E38" r:id="rId108" display="https://open.spotify.com/track/0aWMVrwxPNYkKmFthzmpRi?si=XcweradDTAyfEGYrnF4GDw" xr:uid="{00000000-0004-0000-0000-00005E000000}"/>
    <hyperlink ref="E31" r:id="rId109" display="https://open.spotify.com/track/5zrZHMklhOXABpnBl0EMBN" xr:uid="{00000000-0004-0000-0000-000058000000}"/>
    <hyperlink ref="E30" r:id="rId110" display="https://open.spotify.com/track/2NeSirLM2VHQW4upn0nMfB?si=iOlgDqB4S3y3mjblZHnfJA" xr:uid="{00000000-0004-0000-0000-000052000000}"/>
    <hyperlink ref="E26" r:id="rId111" display="https://open.spotify.com/track/1p9bEDnLkCJfuR0ey55YGK?si=A2qDUzSqRyO15szRyKTNDQ" xr:uid="{00000000-0004-0000-0000-00004C000000}"/>
    <hyperlink ref="E23" r:id="rId112" display="https://open.spotify.com/track/51Grd1UAo6TNuhYrCfLHv5?si=S3RVxdz5QaW4KICV7hcRWA" xr:uid="{00000000-0004-0000-0000-000046000000}"/>
    <hyperlink ref="E21" r:id="rId113" display="https://open.spotify.com/track/4IsHMzDbRE8q5Z4ALsQj3o?si=QJmuHXdSTW6ot_-Vj26KMw" xr:uid="{00000000-0004-0000-0000-000040000000}"/>
    <hyperlink ref="E20" r:id="rId114" display="https://open.spotify.com/track/5CROeAiD7ZRyNGuByBMnVY?si=7sF-AEcgTHGNpnrQ-ZUmNg" xr:uid="{00000000-0004-0000-0000-00003A000000}"/>
    <hyperlink ref="E19" r:id="rId115" display="https://open.spotify.com/track/7mf9chuUZHpfyysoNH3WY0?si=dWJPqb2ITw6WKaPf70wXvg" xr:uid="{00000000-0004-0000-0000-000034000000}"/>
    <hyperlink ref="E16" r:id="rId116" display="https://open.spotify.com/track/0DvqAXyoA7zRB8wgH0DjRO?si=dsS1vdvkTL2CtTHMwtASkA" xr:uid="{00000000-0004-0000-0000-00002E000000}"/>
    <hyperlink ref="E15" r:id="rId117" display="https://open.spotify.com/track/54QFGiOthVqXeJtiXdlLYa?si=sAEkdKIrQB265OsWUD3xBg" xr:uid="{00000000-0004-0000-0000-000028000000}"/>
    <hyperlink ref="E14" r:id="rId118" display="https://open.spotify.com/track/1ZMiCix7XSAbfAJlEZWMCp" xr:uid="{00000000-0004-0000-0000-000022000000}"/>
    <hyperlink ref="E10" r:id="rId119" display="https://open.spotify.com/track/1Ojz92vyPK4fJ5K8RVnV5u?si=YgFlcYB0TTu07UYSvAav3w" xr:uid="{00000000-0004-0000-0000-00001C000000}"/>
    <hyperlink ref="E9" r:id="rId120" display="https://open.spotify.com/track/3ipzZgH1766XXRamVwk1Iw?si=QpZI11Y5RXO2wMNp_IYysQ" xr:uid="{00000000-0004-0000-0000-000016000000}"/>
    <hyperlink ref="E8" r:id="rId121" display="https://open.spotify.com/album/6QxClzv7Im79RAlqHbQHqZ?si=ASjGtzFoS_eFJ-LowWhH0w" xr:uid="{00000000-0004-0000-0000-000010000000}"/>
    <hyperlink ref="E7" r:id="rId122" display="https://open.spotify.com/track/5Gs0s3TurKvXyiE8gkK52T?si=IBGiq-SeQs61QgUyToIyWQ" xr:uid="{00000000-0004-0000-0000-00000A000000}"/>
    <hyperlink ref="E6" r:id="rId123" xr:uid="{00000000-0004-0000-0000-000006000000}"/>
    <hyperlink ref="F7" r:id="rId124" display="https://open.spotify.com/track/2sqsNXfN0HtgDEgaHXiUTa?si=eg7lOYayQVGC4o5AreefeA" xr:uid="{00000000-0004-0000-0000-00000B000000}"/>
    <hyperlink ref="F8" r:id="rId125" display="https://open.spotify.com/track/39kdh6z0m3UNDfBqLLiXcz?si=nYDbjqaPSo2h8ePAZ-HxNA" xr:uid="{00000000-0004-0000-0000-000011000000}"/>
    <hyperlink ref="F9" r:id="rId126" display="https://open.spotify.com/track/1DWZUa5Mzf2BwzpHtgbHPY?si=WKvo_FEXTBCF-29UkFZ1iQ" xr:uid="{00000000-0004-0000-0000-000017000000}"/>
    <hyperlink ref="F10" r:id="rId127" display="https://open.spotify.com/track/2NeSirLM2VHQW4upn0nMfB?si=B_2mkKmyTbeljHxqciH5_w" xr:uid="{00000000-0004-0000-0000-00001D000000}"/>
    <hyperlink ref="F14" r:id="rId128" display="https://open.spotify.com/track/6GCIYIWUBSLontW6divqsw" xr:uid="{00000000-0004-0000-0000-000023000000}"/>
    <hyperlink ref="F15" r:id="rId129" display="https://open.spotify.com/track/03lm0budvLeN51ri2W0eRJ?si=5fsW17huRbWOe6FBvCuvpA" xr:uid="{00000000-0004-0000-0000-000029000000}"/>
    <hyperlink ref="F16" r:id="rId130" display="https://open.spotify.com/track/2sOOXgEGB7nhKO8mmc1GhI?si=8GXH6X-0RmyEBjzLBRkAiw" xr:uid="{00000000-0004-0000-0000-00002F000000}"/>
    <hyperlink ref="F19" r:id="rId131" display="https://open.spotify.com/track/0Nc1rZEB2tZLgpxw5nkpEu?si=a6lyLOqfSFya-6j0SKQk1A" xr:uid="{00000000-0004-0000-0000-000035000000}"/>
    <hyperlink ref="F20" r:id="rId132" display="https://open.spotify.com/track/74D5pms3OKB8xEem6KwLdY?si=ADiFukLmQoqpeJG7vrHYsg" xr:uid="{00000000-0004-0000-0000-00003B000000}"/>
    <hyperlink ref="F21" r:id="rId133" display="https://open.spotify.com/track/58wKAW4alMU8WDg7aql5Jl?si=MrB-9zFuQW-v-oA5KhKu3Q" xr:uid="{00000000-0004-0000-0000-000041000000}"/>
    <hyperlink ref="F23" r:id="rId134" display="https://open.spotify.com/track/3ZCTVFBt2Brf31RLEnCkWJ?si=6gDqlKbdQxOUJB_EldQRZg" xr:uid="{00000000-0004-0000-0000-000047000000}"/>
    <hyperlink ref="F26" r:id="rId135" display="https://open.spotify.com/track/7fD72waADOZymEpuQfbiDE?si=fFdqbgJbR5e6xm8VippVug" xr:uid="{00000000-0004-0000-0000-00004D000000}"/>
    <hyperlink ref="F30" r:id="rId136" display="https://open.spotify.com/track/02uUhbsPgXFvsALSXIo1uH?si=msCvDS5YTuWSyElCd2oFkA" xr:uid="{00000000-0004-0000-0000-000053000000}"/>
    <hyperlink ref="F31" r:id="rId137" display="https://open.spotify.com/track/0UtnpKaReKUg2GquaSxCyD" xr:uid="{00000000-0004-0000-0000-000059000000}"/>
    <hyperlink ref="F38" r:id="rId138" display="https://open.spotify.com/track/1cpANF6zMBoFoxkoIjZHjv?si=Oxu1YOLlS-udqeAeqY01vA" xr:uid="{00000000-0004-0000-0000-00005F000000}"/>
    <hyperlink ref="F39" r:id="rId139" display="https://open.spotify.com/track/6Et50X8JCM7xDxACF28mv3?si=lRp7H6n4TUWJ7upva0qakQ" xr:uid="{00000000-0004-0000-0000-000065000000}"/>
    <hyperlink ref="F45" r:id="rId140" display="https://open.spotify.com/track/3Vscyj04nAqJWDfmmIdXHP?si=RjuZMw9VSqmfj_hZawP-mw" xr:uid="{00000000-0004-0000-0000-00006B000000}"/>
    <hyperlink ref="F49" r:id="rId141" display="https://open.spotify.com/track/3za3hxbolwmy9AeUpWzuRE?si=GFT1Es3wSnihvV1BkSnUcg" xr:uid="{00000000-0004-0000-0000-000071000000}"/>
    <hyperlink ref="F52" r:id="rId142" display="https://open.spotify.com/track/6vcd0sKmiioXQKbcZPr7gq?si=je0546DaT2CfRej3OYvJvQ" xr:uid="{00000000-0004-0000-0000-000077000000}"/>
    <hyperlink ref="F53" r:id="rId143" display="https://open.spotify.com/track/4qnVWFIKCC8m6Itm64ZRVu" xr:uid="{00000000-0004-0000-0000-00007D000000}"/>
    <hyperlink ref="F54" r:id="rId144" display="https://open.spotify.com/track/0JORICZG7cvBoHVEUHiUK3?si=ST5zUY2pQFqtuTTvGOIMGw" xr:uid="{00000000-0004-0000-0000-000083000000}"/>
    <hyperlink ref="F55" r:id="rId145" display="https://open.spotify.com/track/1aA1pV4vmArBw0cl4CSNdK" xr:uid="{00000000-0004-0000-0000-000089000000}"/>
    <hyperlink ref="F58" r:id="rId146" display="https://open.spotify.com/track/4w5ggUnIrrO3WET8fx2ImS?si=wlZQhvHZSrGSxy7N-uWkDw" xr:uid="{00000000-0004-0000-0000-00008F000000}"/>
    <hyperlink ref="F63" r:id="rId147" display="https://open.spotify.com/track/221axOYlAKOvjsN6uoStQv?si=B-DcwevgQYSLIIIy57tzeA" xr:uid="{00000000-0004-0000-0000-000095000000}"/>
  </hyperlinks>
  <pageMargins left="0.7" right="0.7" top="0.75" bottom="0.75" header="0.3" footer="0.3"/>
  <pageSetup orientation="portrait" horizontalDpi="0" verticalDpi="0" r:id="rId148"/>
  <legacyDrawing r:id="rId1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2F66-BA6A-4AF5-95EF-AC41DF723DCC}">
  <dimension ref="A1:W388"/>
  <sheetViews>
    <sheetView workbookViewId="0">
      <selection activeCell="W388" sqref="A1:W388"/>
    </sheetView>
  </sheetViews>
  <sheetFormatPr defaultRowHeight="12.75"/>
  <cols>
    <col min="1" max="1" width="8.7109375" style="32" customWidth="1"/>
    <col min="2" max="2" width="8.7109375" style="33" customWidth="1"/>
    <col min="3" max="4" width="8.7109375" style="32" customWidth="1"/>
    <col min="5" max="5" width="13.7109375" style="32" customWidth="1"/>
    <col min="6" max="11" width="8.7109375" style="32" customWidth="1"/>
    <col min="12" max="12" width="13.7109375" style="32" customWidth="1"/>
    <col min="13" max="17" width="8.7109375" style="32" customWidth="1"/>
    <col min="18" max="18" width="15.42578125" style="32" customWidth="1"/>
    <col min="19" max="19" width="8.7109375" style="32" customWidth="1"/>
  </cols>
  <sheetData>
    <row r="1" spans="1:23" ht="32.25" thickBot="1">
      <c r="A1" s="20"/>
      <c r="B1" s="21" t="s">
        <v>495</v>
      </c>
      <c r="C1" s="20" t="s">
        <v>496</v>
      </c>
      <c r="D1" s="20" t="s">
        <v>497</v>
      </c>
      <c r="E1" s="20" t="s">
        <v>498</v>
      </c>
      <c r="F1" s="20" t="s">
        <v>499</v>
      </c>
      <c r="G1" s="20" t="s">
        <v>500</v>
      </c>
      <c r="H1" s="20" t="s">
        <v>501</v>
      </c>
      <c r="I1" s="20" t="s">
        <v>502</v>
      </c>
      <c r="J1" s="20" t="s">
        <v>503</v>
      </c>
      <c r="K1" s="20" t="s">
        <v>504</v>
      </c>
      <c r="L1" s="20" t="s">
        <v>505</v>
      </c>
      <c r="M1" s="20" t="s">
        <v>506</v>
      </c>
      <c r="N1" s="20" t="s">
        <v>507</v>
      </c>
      <c r="O1" s="20" t="s">
        <v>508</v>
      </c>
      <c r="P1" s="20" t="s">
        <v>509</v>
      </c>
      <c r="Q1" s="20" t="s">
        <v>510</v>
      </c>
      <c r="R1" s="20" t="s">
        <v>511</v>
      </c>
      <c r="S1" s="20" t="s">
        <v>512</v>
      </c>
      <c r="T1" s="36" t="s">
        <v>1609</v>
      </c>
      <c r="U1" s="36" t="s">
        <v>1610</v>
      </c>
      <c r="V1" s="36" t="s">
        <v>1611</v>
      </c>
      <c r="W1" s="36" t="s">
        <v>1612</v>
      </c>
    </row>
    <row r="2" spans="1:23" ht="13.5" thickBot="1">
      <c r="A2" s="22">
        <v>1</v>
      </c>
      <c r="B2" s="23">
        <v>0.73099999999999998</v>
      </c>
      <c r="C2" s="24">
        <v>0.86699999999999999</v>
      </c>
      <c r="D2" s="24">
        <v>11</v>
      </c>
      <c r="E2" s="25">
        <v>-5881</v>
      </c>
      <c r="F2" s="24">
        <v>1</v>
      </c>
      <c r="G2" s="24">
        <v>3.2000000000000001E-2</v>
      </c>
      <c r="H2" s="24">
        <v>3.95E-2</v>
      </c>
      <c r="I2" s="26">
        <v>0</v>
      </c>
      <c r="J2" s="24">
        <v>8.6099999999999996E-2</v>
      </c>
      <c r="K2" s="24">
        <v>0.77600000000000002</v>
      </c>
      <c r="L2" s="25">
        <v>104019</v>
      </c>
      <c r="M2" s="24" t="s">
        <v>513</v>
      </c>
      <c r="N2" s="24" t="s">
        <v>129</v>
      </c>
      <c r="O2" s="24" t="s">
        <v>514</v>
      </c>
      <c r="P2" s="24" t="s">
        <v>515</v>
      </c>
      <c r="Q2" s="24" t="s">
        <v>516</v>
      </c>
      <c r="R2" s="24">
        <v>200373</v>
      </c>
      <c r="S2" s="24">
        <v>4</v>
      </c>
      <c r="T2">
        <f>COUNTIFS(Responses!E:E,AllSongs!$N2,Responses!Y:Y,"Male")+COUNTIFS(Responses!F:F,AllSongs!$N2,Responses!Y:Y,"Male")+COUNTIFS(Responses!G:G,AllSongs!$N2,Responses!Y:Y,"Male")</f>
        <v>0</v>
      </c>
      <c r="U2">
        <f>COUNTIFS(Responses!H:H,AllSongs!$N2,Responses!Y:Y,"Male")+COUNTIFS(Responses!I:I,AllSongs!$N2,Responses!Y:Y,"Male")+COUNTIFS(Responses!J:J,AllSongs!$N2,Responses!Y:Y,"Male")</f>
        <v>0</v>
      </c>
      <c r="V2">
        <f>COUNTIFS(Responses!E:E,AllSongs!$N2,Responses!Y:Y,"Female")+COUNTIFS(Responses!F:F,AllSongs!$N2,Responses!Y:Y,"Female")+COUNTIFS(Responses!G:G,AllSongs!$N2,Responses!Y:Y,"Female")</f>
        <v>1</v>
      </c>
      <c r="W2">
        <f>COUNTIFS(Responses!H:H,AllSongs!$N2,Responses!Y:Y,"Female")+COUNTIFS(Responses!I:I,AllSongs!$N2,Responses!Y:Y,"Female")+COUNTIFS(Responses!J:J,AllSongs!$N2,Responses!Y:Y,"Female")</f>
        <v>0</v>
      </c>
    </row>
    <row r="3" spans="1:23" ht="13.5" thickBot="1">
      <c r="A3" s="22">
        <v>2</v>
      </c>
      <c r="B3" s="24">
        <v>0.58899999999999997</v>
      </c>
      <c r="C3" s="24">
        <v>0.19600000000000001</v>
      </c>
      <c r="D3" s="24">
        <v>8</v>
      </c>
      <c r="E3" s="25">
        <v>-17281</v>
      </c>
      <c r="F3" s="24">
        <v>0</v>
      </c>
      <c r="G3" s="24">
        <v>4.5400000000000003E-2</v>
      </c>
      <c r="H3" s="24">
        <v>0.97899999999999998</v>
      </c>
      <c r="I3" s="26">
        <v>1.03E-2</v>
      </c>
      <c r="J3" s="24">
        <v>0.221</v>
      </c>
      <c r="K3" s="24">
        <v>0.36199999999999999</v>
      </c>
      <c r="L3" s="25">
        <v>114616</v>
      </c>
      <c r="M3" s="24" t="s">
        <v>513</v>
      </c>
      <c r="N3" s="24" t="s">
        <v>130</v>
      </c>
      <c r="O3" s="24" t="s">
        <v>517</v>
      </c>
      <c r="P3" s="24" t="s">
        <v>518</v>
      </c>
      <c r="Q3" s="24" t="s">
        <v>519</v>
      </c>
      <c r="R3" s="24">
        <v>192160</v>
      </c>
      <c r="S3" s="24">
        <v>4</v>
      </c>
      <c r="T3">
        <f>COUNTIFS(Responses!E:E,AllSongs!$N3,Responses!Y:Y,"Male")+COUNTIFS(Responses!F:F,AllSongs!$N3,Responses!Y:Y,"Male")+COUNTIFS(Responses!G:G,AllSongs!$N3,Responses!Y:Y,"Male")</f>
        <v>1</v>
      </c>
      <c r="U3">
        <f>COUNTIFS(Responses!H:H,AllSongs!$N3,Responses!Y:Y,"Male")+COUNTIFS(Responses!I:I,AllSongs!$N3,Responses!Y:Y,"Male")+COUNTIFS(Responses!J:J,AllSongs!$N3,Responses!Y:Y,"Male")</f>
        <v>0</v>
      </c>
      <c r="V3">
        <f>COUNTIFS(Responses!E:E,AllSongs!$N3,Responses!Y:Y,"Female")+COUNTIFS(Responses!F:F,AllSongs!$N3,Responses!Y:Y,"Female")+COUNTIFS(Responses!G:G,AllSongs!$N3,Responses!Y:Y,"Female")</f>
        <v>0</v>
      </c>
      <c r="W3">
        <f>COUNTIFS(Responses!H:H,AllSongs!$N3,Responses!Y:Y,"Female")+COUNTIFS(Responses!I:I,AllSongs!$N3,Responses!Y:Y,"Female")+COUNTIFS(Responses!J:J,AllSongs!$N3,Responses!Y:Y,"Female")</f>
        <v>0</v>
      </c>
    </row>
    <row r="4" spans="1:23" ht="13.5" thickBot="1">
      <c r="A4" s="22">
        <v>6</v>
      </c>
      <c r="B4" s="27">
        <v>0.754</v>
      </c>
      <c r="C4" s="24">
        <v>0.80100000000000005</v>
      </c>
      <c r="D4" s="24">
        <v>1</v>
      </c>
      <c r="E4" s="25">
        <v>-5992</v>
      </c>
      <c r="F4" s="24">
        <v>0</v>
      </c>
      <c r="G4" s="24">
        <v>0.35</v>
      </c>
      <c r="H4" s="24">
        <v>0.184</v>
      </c>
      <c r="I4" s="26">
        <v>0</v>
      </c>
      <c r="J4" s="24">
        <v>0.13200000000000001</v>
      </c>
      <c r="K4" s="24">
        <v>0.39100000000000001</v>
      </c>
      <c r="L4" s="25">
        <v>90843</v>
      </c>
      <c r="M4" s="24" t="s">
        <v>513</v>
      </c>
      <c r="N4" s="24" t="s">
        <v>365</v>
      </c>
      <c r="O4" s="24" t="s">
        <v>520</v>
      </c>
      <c r="P4" s="24" t="s">
        <v>521</v>
      </c>
      <c r="Q4" s="24" t="s">
        <v>522</v>
      </c>
      <c r="R4" s="24">
        <v>208867</v>
      </c>
      <c r="S4" s="24">
        <v>4</v>
      </c>
      <c r="T4">
        <f>COUNTIFS(Responses!E:E,AllSongs!$N4,Responses!Y:Y,"Male")+COUNTIFS(Responses!F:F,AllSongs!$N4,Responses!Y:Y,"Male")+COUNTIFS(Responses!G:G,AllSongs!$N4,Responses!Y:Y,"Male")</f>
        <v>1</v>
      </c>
      <c r="U4">
        <f>COUNTIFS(Responses!H:H,AllSongs!$N4,Responses!Y:Y,"Male")+COUNTIFS(Responses!I:I,AllSongs!$N4,Responses!Y:Y,"Male")+COUNTIFS(Responses!J:J,AllSongs!$N4,Responses!Y:Y,"Male")</f>
        <v>0</v>
      </c>
      <c r="V4">
        <f>COUNTIFS(Responses!E:E,AllSongs!$N4,Responses!Y:Y,"Female")+COUNTIFS(Responses!F:F,AllSongs!$N4,Responses!Y:Y,"Female")+COUNTIFS(Responses!G:G,AllSongs!$N4,Responses!Y:Y,"Female")</f>
        <v>0</v>
      </c>
      <c r="W4">
        <f>COUNTIFS(Responses!H:H,AllSongs!$N4,Responses!Y:Y,"Female")+COUNTIFS(Responses!I:I,AllSongs!$N4,Responses!Y:Y,"Female")+COUNTIFS(Responses!J:J,AllSongs!$N4,Responses!Y:Y,"Female")</f>
        <v>0</v>
      </c>
    </row>
    <row r="5" spans="1:23" ht="13.5" thickBot="1">
      <c r="A5" s="22">
        <v>7</v>
      </c>
      <c r="B5" s="27">
        <v>0.34</v>
      </c>
      <c r="C5" s="24">
        <v>0.48899999999999999</v>
      </c>
      <c r="D5" s="24">
        <v>7</v>
      </c>
      <c r="E5" s="25">
        <v>-15316</v>
      </c>
      <c r="F5" s="24">
        <v>1</v>
      </c>
      <c r="G5" s="24">
        <v>4.1200000000000001E-2</v>
      </c>
      <c r="H5" s="24">
        <v>0.83</v>
      </c>
      <c r="I5" s="26">
        <v>0.91</v>
      </c>
      <c r="J5" s="24">
        <v>0.14099999999999999</v>
      </c>
      <c r="K5" s="24">
        <v>0.46800000000000003</v>
      </c>
      <c r="L5" s="25">
        <v>157024</v>
      </c>
      <c r="M5" s="24" t="s">
        <v>513</v>
      </c>
      <c r="N5" s="24" t="s">
        <v>366</v>
      </c>
      <c r="O5" s="24" t="s">
        <v>523</v>
      </c>
      <c r="P5" s="24" t="s">
        <v>524</v>
      </c>
      <c r="Q5" s="24" t="s">
        <v>525</v>
      </c>
      <c r="R5" s="24">
        <v>167880</v>
      </c>
      <c r="S5" s="24">
        <v>3</v>
      </c>
      <c r="T5">
        <f>COUNTIFS(Responses!E:E,AllSongs!$N5,Responses!Y:Y,"Male")+COUNTIFS(Responses!F:F,AllSongs!$N5,Responses!Y:Y,"Male")+COUNTIFS(Responses!G:G,AllSongs!$N5,Responses!Y:Y,"Male")</f>
        <v>1</v>
      </c>
      <c r="U5">
        <f>COUNTIFS(Responses!H:H,AllSongs!$N5,Responses!Y:Y,"Male")+COUNTIFS(Responses!I:I,AllSongs!$N5,Responses!Y:Y,"Male")+COUNTIFS(Responses!J:J,AllSongs!$N5,Responses!Y:Y,"Male")</f>
        <v>0</v>
      </c>
      <c r="V5">
        <f>COUNTIFS(Responses!E:E,AllSongs!$N5,Responses!Y:Y,"Female")+COUNTIFS(Responses!F:F,AllSongs!$N5,Responses!Y:Y,"Female")+COUNTIFS(Responses!G:G,AllSongs!$N5,Responses!Y:Y,"Female")</f>
        <v>0</v>
      </c>
      <c r="W5">
        <f>COUNTIFS(Responses!H:H,AllSongs!$N5,Responses!Y:Y,"Female")+COUNTIFS(Responses!I:I,AllSongs!$N5,Responses!Y:Y,"Female")+COUNTIFS(Responses!J:J,AllSongs!$N5,Responses!Y:Y,"Female")</f>
        <v>0</v>
      </c>
    </row>
    <row r="6" spans="1:23" ht="13.5" thickBot="1">
      <c r="A6" s="22">
        <v>9</v>
      </c>
      <c r="B6" s="27">
        <v>0.81699999999999995</v>
      </c>
      <c r="C6" s="24">
        <v>0.59899999999999998</v>
      </c>
      <c r="D6" s="24">
        <v>0</v>
      </c>
      <c r="E6" s="25">
        <v>-9249</v>
      </c>
      <c r="F6" s="24">
        <v>0</v>
      </c>
      <c r="G6" s="24">
        <v>3.2800000000000003E-2</v>
      </c>
      <c r="H6" s="24">
        <v>0.13200000000000001</v>
      </c>
      <c r="I6" s="26">
        <v>3.1100000000000002E-4</v>
      </c>
      <c r="J6" s="24">
        <v>8.7300000000000003E-2</v>
      </c>
      <c r="K6" s="24">
        <v>0.54800000000000004</v>
      </c>
      <c r="L6" s="25">
        <v>108873</v>
      </c>
      <c r="M6" s="24" t="s">
        <v>513</v>
      </c>
      <c r="N6" s="24" t="s">
        <v>132</v>
      </c>
      <c r="O6" s="24" t="s">
        <v>526</v>
      </c>
      <c r="P6" s="24" t="s">
        <v>527</v>
      </c>
      <c r="Q6" s="24" t="s">
        <v>528</v>
      </c>
      <c r="R6" s="24">
        <v>245640</v>
      </c>
      <c r="S6" s="24">
        <v>4</v>
      </c>
      <c r="T6">
        <f>COUNTIFS(Responses!E:E,AllSongs!$N6,Responses!Y:Y,"Male")+COUNTIFS(Responses!F:F,AllSongs!$N6,Responses!Y:Y,"Male")+COUNTIFS(Responses!G:G,AllSongs!$N6,Responses!Y:Y,"Male")</f>
        <v>0</v>
      </c>
      <c r="U6">
        <f>COUNTIFS(Responses!H:H,AllSongs!$N6,Responses!Y:Y,"Male")+COUNTIFS(Responses!I:I,AllSongs!$N6,Responses!Y:Y,"Male")+COUNTIFS(Responses!J:J,AllSongs!$N6,Responses!Y:Y,"Male")</f>
        <v>0</v>
      </c>
      <c r="V6">
        <f>COUNTIFS(Responses!E:E,AllSongs!$N6,Responses!Y:Y,"Female")+COUNTIFS(Responses!F:F,AllSongs!$N6,Responses!Y:Y,"Female")+COUNTIFS(Responses!G:G,AllSongs!$N6,Responses!Y:Y,"Female")</f>
        <v>0</v>
      </c>
      <c r="W6">
        <f>COUNTIFS(Responses!H:H,AllSongs!$N6,Responses!Y:Y,"Female")+COUNTIFS(Responses!I:I,AllSongs!$N6,Responses!Y:Y,"Female")+COUNTIFS(Responses!J:J,AllSongs!$N6,Responses!Y:Y,"Female")</f>
        <v>0</v>
      </c>
    </row>
    <row r="7" spans="1:23" ht="13.5" thickBot="1">
      <c r="A7" s="22">
        <v>10</v>
      </c>
      <c r="B7" s="27">
        <v>0.72299999999999998</v>
      </c>
      <c r="C7" s="24">
        <v>0.752</v>
      </c>
      <c r="D7" s="24">
        <v>7</v>
      </c>
      <c r="E7" s="25">
        <v>-5146</v>
      </c>
      <c r="F7" s="24">
        <v>1</v>
      </c>
      <c r="G7" s="24">
        <v>0.14299999999999999</v>
      </c>
      <c r="H7" s="24">
        <v>8.0399999999999999E-2</v>
      </c>
      <c r="I7" s="26">
        <v>0</v>
      </c>
      <c r="J7" s="24">
        <v>0.10199999999999999</v>
      </c>
      <c r="K7" s="24">
        <v>0.42299999999999999</v>
      </c>
      <c r="L7" s="25">
        <v>108064</v>
      </c>
      <c r="M7" s="24" t="s">
        <v>513</v>
      </c>
      <c r="N7" s="24" t="s">
        <v>133</v>
      </c>
      <c r="O7" s="24" t="s">
        <v>529</v>
      </c>
      <c r="P7" s="24" t="s">
        <v>530</v>
      </c>
      <c r="Q7" s="24" t="s">
        <v>531</v>
      </c>
      <c r="R7" s="24">
        <v>191103</v>
      </c>
      <c r="S7" s="24">
        <v>4</v>
      </c>
      <c r="T7">
        <f>COUNTIFS(Responses!E:E,AllSongs!$N7,Responses!Y:Y,"Male")+COUNTIFS(Responses!F:F,AllSongs!$N7,Responses!Y:Y,"Male")+COUNTIFS(Responses!G:G,AllSongs!$N7,Responses!Y:Y,"Male")</f>
        <v>1</v>
      </c>
      <c r="U7">
        <f>COUNTIFS(Responses!H:H,AllSongs!$N7,Responses!Y:Y,"Male")+COUNTIFS(Responses!I:I,AllSongs!$N7,Responses!Y:Y,"Male")+COUNTIFS(Responses!J:J,AllSongs!$N7,Responses!Y:Y,"Male")</f>
        <v>0</v>
      </c>
      <c r="V7">
        <f>COUNTIFS(Responses!E:E,AllSongs!$N7,Responses!Y:Y,"Female")+COUNTIFS(Responses!F:F,AllSongs!$N7,Responses!Y:Y,"Female")+COUNTIFS(Responses!G:G,AllSongs!$N7,Responses!Y:Y,"Female")</f>
        <v>0</v>
      </c>
      <c r="W7">
        <f>COUNTIFS(Responses!H:H,AllSongs!$N7,Responses!Y:Y,"Female")+COUNTIFS(Responses!I:I,AllSongs!$N7,Responses!Y:Y,"Female")+COUNTIFS(Responses!J:J,AllSongs!$N7,Responses!Y:Y,"Female")</f>
        <v>0</v>
      </c>
    </row>
    <row r="8" spans="1:23" ht="13.5" thickBot="1">
      <c r="A8" s="22">
        <v>11</v>
      </c>
      <c r="B8" s="27">
        <v>0.56699999999999995</v>
      </c>
      <c r="C8" s="24">
        <v>0.26700000000000002</v>
      </c>
      <c r="D8" s="24">
        <v>4</v>
      </c>
      <c r="E8" s="25">
        <v>-6502</v>
      </c>
      <c r="F8" s="24">
        <v>1</v>
      </c>
      <c r="G8" s="24">
        <v>2.9899999999999999E-2</v>
      </c>
      <c r="H8" s="24">
        <v>0.83899999999999997</v>
      </c>
      <c r="I8" s="26">
        <v>1.46E-6</v>
      </c>
      <c r="J8" s="24">
        <v>8.8999999999999996E-2</v>
      </c>
      <c r="K8" s="24">
        <v>5.9200000000000003E-2</v>
      </c>
      <c r="L8" s="25">
        <v>110011</v>
      </c>
      <c r="M8" s="24" t="s">
        <v>513</v>
      </c>
      <c r="N8" s="24" t="s">
        <v>134</v>
      </c>
      <c r="O8" s="24" t="s">
        <v>532</v>
      </c>
      <c r="P8" s="24" t="s">
        <v>533</v>
      </c>
      <c r="Q8" s="24" t="s">
        <v>534</v>
      </c>
      <c r="R8" s="24">
        <v>240133</v>
      </c>
      <c r="S8" s="24">
        <v>4</v>
      </c>
      <c r="T8">
        <f>COUNTIFS(Responses!E:E,AllSongs!$N8,Responses!Y:Y,"Male")+COUNTIFS(Responses!F:F,AllSongs!$N8,Responses!Y:Y,"Male")+COUNTIFS(Responses!G:G,AllSongs!$N8,Responses!Y:Y,"Male")</f>
        <v>0</v>
      </c>
      <c r="U8">
        <f>COUNTIFS(Responses!H:H,AllSongs!$N8,Responses!Y:Y,"Male")+COUNTIFS(Responses!I:I,AllSongs!$N8,Responses!Y:Y,"Male")+COUNTIFS(Responses!J:J,AllSongs!$N8,Responses!Y:Y,"Male")</f>
        <v>0</v>
      </c>
      <c r="V8">
        <f>COUNTIFS(Responses!E:E,AllSongs!$N8,Responses!Y:Y,"Female")+COUNTIFS(Responses!F:F,AllSongs!$N8,Responses!Y:Y,"Female")+COUNTIFS(Responses!G:G,AllSongs!$N8,Responses!Y:Y,"Female")</f>
        <v>1</v>
      </c>
      <c r="W8">
        <f>COUNTIFS(Responses!H:H,AllSongs!$N8,Responses!Y:Y,"Female")+COUNTIFS(Responses!I:I,AllSongs!$N8,Responses!Y:Y,"Female")+COUNTIFS(Responses!J:J,AllSongs!$N8,Responses!Y:Y,"Female")</f>
        <v>0</v>
      </c>
    </row>
    <row r="9" spans="1:23" ht="13.5" thickBot="1">
      <c r="A9" s="22">
        <v>12</v>
      </c>
      <c r="B9" s="27">
        <v>0.55900000000000005</v>
      </c>
      <c r="C9" s="24">
        <v>0.23</v>
      </c>
      <c r="D9" s="24">
        <v>7</v>
      </c>
      <c r="E9" s="25">
        <v>-20178</v>
      </c>
      <c r="F9" s="24">
        <v>0</v>
      </c>
      <c r="G9" s="24">
        <v>3.09E-2</v>
      </c>
      <c r="H9" s="24">
        <v>0.80500000000000005</v>
      </c>
      <c r="I9" s="26">
        <v>0.876</v>
      </c>
      <c r="J9" s="24">
        <v>7.7600000000000002E-2</v>
      </c>
      <c r="K9" s="24">
        <v>0.46100000000000002</v>
      </c>
      <c r="L9" s="25">
        <v>151987</v>
      </c>
      <c r="M9" s="24" t="s">
        <v>513</v>
      </c>
      <c r="N9" s="24" t="s">
        <v>367</v>
      </c>
      <c r="O9" s="24" t="s">
        <v>535</v>
      </c>
      <c r="P9" s="24" t="s">
        <v>536</v>
      </c>
      <c r="Q9" s="24" t="s">
        <v>537</v>
      </c>
      <c r="R9" s="24">
        <v>289280</v>
      </c>
      <c r="S9" s="24">
        <v>4</v>
      </c>
      <c r="T9">
        <f>COUNTIFS(Responses!E:E,AllSongs!$N9,Responses!Y:Y,"Male")+COUNTIFS(Responses!F:F,AllSongs!$N9,Responses!Y:Y,"Male")+COUNTIFS(Responses!G:G,AllSongs!$N9,Responses!Y:Y,"Male")</f>
        <v>0</v>
      </c>
      <c r="U9">
        <f>COUNTIFS(Responses!H:H,AllSongs!$N9,Responses!Y:Y,"Male")+COUNTIFS(Responses!I:I,AllSongs!$N9,Responses!Y:Y,"Male")+COUNTIFS(Responses!J:J,AllSongs!$N9,Responses!Y:Y,"Male")</f>
        <v>0</v>
      </c>
      <c r="V9">
        <f>COUNTIFS(Responses!E:E,AllSongs!$N9,Responses!Y:Y,"Female")+COUNTIFS(Responses!F:F,AllSongs!$N9,Responses!Y:Y,"Female")+COUNTIFS(Responses!G:G,AllSongs!$N9,Responses!Y:Y,"Female")</f>
        <v>1</v>
      </c>
      <c r="W9">
        <f>COUNTIFS(Responses!H:H,AllSongs!$N9,Responses!Y:Y,"Female")+COUNTIFS(Responses!I:I,AllSongs!$N9,Responses!Y:Y,"Female")+COUNTIFS(Responses!J:J,AllSongs!$N9,Responses!Y:Y,"Female")</f>
        <v>0</v>
      </c>
    </row>
    <row r="10" spans="1:23" ht="13.5" thickBot="1">
      <c r="A10" s="22">
        <v>13</v>
      </c>
      <c r="B10" s="27">
        <v>0.93100000000000005</v>
      </c>
      <c r="C10" s="24">
        <v>0.51700000000000002</v>
      </c>
      <c r="D10" s="24">
        <v>4</v>
      </c>
      <c r="E10" s="25">
        <v>-8476</v>
      </c>
      <c r="F10" s="24">
        <v>1</v>
      </c>
      <c r="G10" s="24">
        <v>0.105</v>
      </c>
      <c r="H10" s="24">
        <v>9.2299999999999993E-2</v>
      </c>
      <c r="I10" s="26">
        <v>0.82099999999999995</v>
      </c>
      <c r="J10" s="24">
        <v>0.114</v>
      </c>
      <c r="K10" s="24">
        <v>0.17100000000000001</v>
      </c>
      <c r="L10" s="25">
        <v>118021</v>
      </c>
      <c r="M10" s="24" t="s">
        <v>513</v>
      </c>
      <c r="N10" s="24" t="s">
        <v>368</v>
      </c>
      <c r="O10" s="24" t="s">
        <v>538</v>
      </c>
      <c r="P10" s="24" t="s">
        <v>539</v>
      </c>
      <c r="Q10" s="24" t="s">
        <v>540</v>
      </c>
      <c r="R10" s="24">
        <v>168814</v>
      </c>
      <c r="S10" s="24">
        <v>4</v>
      </c>
      <c r="T10">
        <f>COUNTIFS(Responses!E:E,AllSongs!$N10,Responses!Y:Y,"Male")+COUNTIFS(Responses!F:F,AllSongs!$N10,Responses!Y:Y,"Male")+COUNTIFS(Responses!G:G,AllSongs!$N10,Responses!Y:Y,"Male")</f>
        <v>0</v>
      </c>
      <c r="U10">
        <f>COUNTIFS(Responses!H:H,AllSongs!$N10,Responses!Y:Y,"Male")+COUNTIFS(Responses!I:I,AllSongs!$N10,Responses!Y:Y,"Male")+COUNTIFS(Responses!J:J,AllSongs!$N10,Responses!Y:Y,"Male")</f>
        <v>0</v>
      </c>
      <c r="V10">
        <f>COUNTIFS(Responses!E:E,AllSongs!$N10,Responses!Y:Y,"Female")+COUNTIFS(Responses!F:F,AllSongs!$N10,Responses!Y:Y,"Female")+COUNTIFS(Responses!G:G,AllSongs!$N10,Responses!Y:Y,"Female")</f>
        <v>1</v>
      </c>
      <c r="W10">
        <f>COUNTIFS(Responses!H:H,AllSongs!$N10,Responses!Y:Y,"Female")+COUNTIFS(Responses!I:I,AllSongs!$N10,Responses!Y:Y,"Female")+COUNTIFS(Responses!J:J,AllSongs!$N10,Responses!Y:Y,"Female")</f>
        <v>0</v>
      </c>
    </row>
    <row r="11" spans="1:23" ht="13.5" thickBot="1">
      <c r="A11" s="22">
        <v>14</v>
      </c>
      <c r="B11" s="27">
        <v>0.48899999999999999</v>
      </c>
      <c r="C11" s="24">
        <v>0.40400000000000003</v>
      </c>
      <c r="D11" s="24">
        <v>8</v>
      </c>
      <c r="E11" s="25">
        <v>-7815</v>
      </c>
      <c r="F11" s="24">
        <v>1</v>
      </c>
      <c r="G11" s="24">
        <v>2.6100000000000002E-2</v>
      </c>
      <c r="H11" s="24">
        <v>0.48699999999999999</v>
      </c>
      <c r="I11" s="26">
        <v>4.8500000000000001E-2</v>
      </c>
      <c r="J11" s="24">
        <v>0.14000000000000001</v>
      </c>
      <c r="K11" s="24">
        <v>0.153</v>
      </c>
      <c r="L11" s="25">
        <v>108010</v>
      </c>
      <c r="M11" s="24" t="s">
        <v>513</v>
      </c>
      <c r="N11" s="24" t="s">
        <v>135</v>
      </c>
      <c r="O11" s="24" t="s">
        <v>541</v>
      </c>
      <c r="P11" s="24" t="s">
        <v>542</v>
      </c>
      <c r="Q11" s="24" t="s">
        <v>543</v>
      </c>
      <c r="R11" s="24">
        <v>597600</v>
      </c>
      <c r="S11" s="24">
        <v>4</v>
      </c>
      <c r="T11">
        <f>COUNTIFS(Responses!E:E,AllSongs!$N11,Responses!Y:Y,"Male")+COUNTIFS(Responses!F:F,AllSongs!$N11,Responses!Y:Y,"Male")+COUNTIFS(Responses!G:G,AllSongs!$N11,Responses!Y:Y,"Male")</f>
        <v>0</v>
      </c>
      <c r="U11">
        <f>COUNTIFS(Responses!H:H,AllSongs!$N11,Responses!Y:Y,"Male")+COUNTIFS(Responses!I:I,AllSongs!$N11,Responses!Y:Y,"Male")+COUNTIFS(Responses!J:J,AllSongs!$N11,Responses!Y:Y,"Male")</f>
        <v>0</v>
      </c>
      <c r="V11">
        <f>COUNTIFS(Responses!E:E,AllSongs!$N11,Responses!Y:Y,"Female")+COUNTIFS(Responses!F:F,AllSongs!$N11,Responses!Y:Y,"Female")+COUNTIFS(Responses!G:G,AllSongs!$N11,Responses!Y:Y,"Female")</f>
        <v>1</v>
      </c>
      <c r="W11">
        <f>COUNTIFS(Responses!H:H,AllSongs!$N11,Responses!Y:Y,"Female")+COUNTIFS(Responses!I:I,AllSongs!$N11,Responses!Y:Y,"Female")+COUNTIFS(Responses!J:J,AllSongs!$N11,Responses!Y:Y,"Female")</f>
        <v>0</v>
      </c>
    </row>
    <row r="12" spans="1:23" ht="13.5" thickBot="1">
      <c r="A12" s="22">
        <v>15</v>
      </c>
      <c r="B12" s="27">
        <v>0.48399999999999999</v>
      </c>
      <c r="C12" s="24">
        <v>0.192</v>
      </c>
      <c r="D12" s="24">
        <v>2</v>
      </c>
      <c r="E12" s="25">
        <v>-15378</v>
      </c>
      <c r="F12" s="24">
        <v>1</v>
      </c>
      <c r="G12" s="24">
        <v>4.65E-2</v>
      </c>
      <c r="H12" s="24">
        <v>0.99099999999999999</v>
      </c>
      <c r="I12" s="26">
        <v>0.90800000000000003</v>
      </c>
      <c r="J12" s="24">
        <v>0.106</v>
      </c>
      <c r="K12" s="24">
        <v>5.5899999999999998E-2</v>
      </c>
      <c r="L12" s="25">
        <v>100084</v>
      </c>
      <c r="M12" s="24" t="s">
        <v>513</v>
      </c>
      <c r="N12" s="24" t="s">
        <v>136</v>
      </c>
      <c r="O12" s="24" t="s">
        <v>544</v>
      </c>
      <c r="P12" s="24" t="s">
        <v>545</v>
      </c>
      <c r="Q12" s="24" t="s">
        <v>546</v>
      </c>
      <c r="R12" s="24">
        <v>140733</v>
      </c>
      <c r="S12" s="24">
        <v>4</v>
      </c>
      <c r="T12">
        <f>COUNTIFS(Responses!E:E,AllSongs!$N12,Responses!Y:Y,"Male")+COUNTIFS(Responses!F:F,AllSongs!$N12,Responses!Y:Y,"Male")+COUNTIFS(Responses!G:G,AllSongs!$N12,Responses!Y:Y,"Male")</f>
        <v>0</v>
      </c>
      <c r="U12">
        <f>COUNTIFS(Responses!H:H,AllSongs!$N12,Responses!Y:Y,"Male")+COUNTIFS(Responses!I:I,AllSongs!$N12,Responses!Y:Y,"Male")+COUNTIFS(Responses!J:J,AllSongs!$N12,Responses!Y:Y,"Male")</f>
        <v>0</v>
      </c>
      <c r="V12">
        <f>COUNTIFS(Responses!E:E,AllSongs!$N12,Responses!Y:Y,"Female")+COUNTIFS(Responses!F:F,AllSongs!$N12,Responses!Y:Y,"Female")+COUNTIFS(Responses!G:G,AllSongs!$N12,Responses!Y:Y,"Female")</f>
        <v>1</v>
      </c>
      <c r="W12">
        <f>COUNTIFS(Responses!H:H,AllSongs!$N12,Responses!Y:Y,"Female")+COUNTIFS(Responses!I:I,AllSongs!$N12,Responses!Y:Y,"Female")+COUNTIFS(Responses!J:J,AllSongs!$N12,Responses!Y:Y,"Female")</f>
        <v>0</v>
      </c>
    </row>
    <row r="13" spans="1:23" ht="13.5" thickBot="1">
      <c r="A13" s="22">
        <v>17</v>
      </c>
      <c r="B13" s="27">
        <v>0.70199999999999996</v>
      </c>
      <c r="C13" s="24">
        <v>0.61499999999999999</v>
      </c>
      <c r="D13" s="24">
        <v>8</v>
      </c>
      <c r="E13" s="25">
        <v>-8541</v>
      </c>
      <c r="F13" s="24">
        <v>1</v>
      </c>
      <c r="G13" s="24">
        <v>2.86E-2</v>
      </c>
      <c r="H13" s="24">
        <v>0.77700000000000002</v>
      </c>
      <c r="I13" s="26">
        <v>1.6200000000000001E-5</v>
      </c>
      <c r="J13" s="24">
        <v>0.17299999999999999</v>
      </c>
      <c r="K13" s="24">
        <v>0.57899999999999996</v>
      </c>
      <c r="L13" s="25">
        <v>116982</v>
      </c>
      <c r="M13" s="24" t="s">
        <v>513</v>
      </c>
      <c r="N13" s="24" t="s">
        <v>370</v>
      </c>
      <c r="O13" s="24" t="s">
        <v>547</v>
      </c>
      <c r="P13" s="24" t="s">
        <v>548</v>
      </c>
      <c r="Q13" s="24" t="s">
        <v>549</v>
      </c>
      <c r="R13" s="24">
        <v>140478</v>
      </c>
      <c r="S13" s="24">
        <v>4</v>
      </c>
      <c r="T13">
        <f>COUNTIFS(Responses!E:E,AllSongs!$N13,Responses!Y:Y,"Male")+COUNTIFS(Responses!F:F,AllSongs!$N13,Responses!Y:Y,"Male")+COUNTIFS(Responses!G:G,AllSongs!$N13,Responses!Y:Y,"Male")</f>
        <v>0</v>
      </c>
      <c r="U13">
        <f>COUNTIFS(Responses!H:H,AllSongs!$N13,Responses!Y:Y,"Male")+COUNTIFS(Responses!I:I,AllSongs!$N13,Responses!Y:Y,"Male")+COUNTIFS(Responses!J:J,AllSongs!$N13,Responses!Y:Y,"Male")</f>
        <v>0</v>
      </c>
      <c r="V13">
        <f>COUNTIFS(Responses!E:E,AllSongs!$N13,Responses!Y:Y,"Female")+COUNTIFS(Responses!F:F,AllSongs!$N13,Responses!Y:Y,"Female")+COUNTIFS(Responses!G:G,AllSongs!$N13,Responses!Y:Y,"Female")</f>
        <v>1</v>
      </c>
      <c r="W13">
        <f>COUNTIFS(Responses!H:H,AllSongs!$N13,Responses!Y:Y,"Female")+COUNTIFS(Responses!I:I,AllSongs!$N13,Responses!Y:Y,"Female")+COUNTIFS(Responses!J:J,AllSongs!$N13,Responses!Y:Y,"Female")</f>
        <v>0</v>
      </c>
    </row>
    <row r="14" spans="1:23" ht="13.5" thickBot="1">
      <c r="A14" s="22">
        <v>18</v>
      </c>
      <c r="B14" s="27">
        <v>0.79100000000000004</v>
      </c>
      <c r="C14" s="24">
        <v>0.32900000000000001</v>
      </c>
      <c r="D14" s="24">
        <v>10</v>
      </c>
      <c r="E14" s="25">
        <v>-12906</v>
      </c>
      <c r="F14" s="24">
        <v>0</v>
      </c>
      <c r="G14" s="24">
        <v>5.9200000000000003E-2</v>
      </c>
      <c r="H14" s="24">
        <v>0.6</v>
      </c>
      <c r="I14" s="26">
        <v>0.86299999999999999</v>
      </c>
      <c r="J14" s="24">
        <v>0.193</v>
      </c>
      <c r="K14" s="24">
        <v>0.52600000000000002</v>
      </c>
      <c r="L14" s="25">
        <v>127021</v>
      </c>
      <c r="M14" s="24" t="s">
        <v>513</v>
      </c>
      <c r="N14" s="24" t="s">
        <v>371</v>
      </c>
      <c r="O14" s="24" t="s">
        <v>550</v>
      </c>
      <c r="P14" s="24" t="s">
        <v>551</v>
      </c>
      <c r="Q14" s="24" t="s">
        <v>552</v>
      </c>
      <c r="R14" s="24">
        <v>230500</v>
      </c>
      <c r="S14" s="24">
        <v>4</v>
      </c>
      <c r="T14">
        <f>COUNTIFS(Responses!E:E,AllSongs!$N14,Responses!Y:Y,"Male")+COUNTIFS(Responses!F:F,AllSongs!$N14,Responses!Y:Y,"Male")+COUNTIFS(Responses!G:G,AllSongs!$N14,Responses!Y:Y,"Male")</f>
        <v>0</v>
      </c>
      <c r="U14">
        <f>COUNTIFS(Responses!H:H,AllSongs!$N14,Responses!Y:Y,"Male")+COUNTIFS(Responses!I:I,AllSongs!$N14,Responses!Y:Y,"Male")+COUNTIFS(Responses!J:J,AllSongs!$N14,Responses!Y:Y,"Male")</f>
        <v>0</v>
      </c>
      <c r="V14">
        <f>COUNTIFS(Responses!E:E,AllSongs!$N14,Responses!Y:Y,"Female")+COUNTIFS(Responses!F:F,AllSongs!$N14,Responses!Y:Y,"Female")+COUNTIFS(Responses!G:G,AllSongs!$N14,Responses!Y:Y,"Female")</f>
        <v>1</v>
      </c>
      <c r="W14">
        <f>COUNTIFS(Responses!H:H,AllSongs!$N14,Responses!Y:Y,"Female")+COUNTIFS(Responses!I:I,AllSongs!$N14,Responses!Y:Y,"Female")+COUNTIFS(Responses!J:J,AllSongs!$N14,Responses!Y:Y,"Female")</f>
        <v>0</v>
      </c>
    </row>
    <row r="15" spans="1:23" ht="13.5" thickBot="1">
      <c r="A15" s="22">
        <v>19</v>
      </c>
      <c r="B15" s="27">
        <v>0.22800000000000001</v>
      </c>
      <c r="C15" s="24">
        <v>0.63900000000000001</v>
      </c>
      <c r="D15" s="24">
        <v>7</v>
      </c>
      <c r="E15" s="25">
        <v>-6457</v>
      </c>
      <c r="F15" s="24">
        <v>0</v>
      </c>
      <c r="G15" s="24">
        <v>6.3500000000000001E-2</v>
      </c>
      <c r="H15" s="24">
        <v>0.41099999999999998</v>
      </c>
      <c r="I15" s="26">
        <v>7.2200000000000003E-6</v>
      </c>
      <c r="J15" s="24">
        <v>0.29899999999999999</v>
      </c>
      <c r="K15" s="24">
        <v>0.23</v>
      </c>
      <c r="L15" s="25">
        <v>187931</v>
      </c>
      <c r="M15" s="24" t="s">
        <v>513</v>
      </c>
      <c r="N15" s="24" t="s">
        <v>372</v>
      </c>
      <c r="O15" s="24" t="s">
        <v>553</v>
      </c>
      <c r="P15" s="24" t="s">
        <v>554</v>
      </c>
      <c r="Q15" s="24" t="s">
        <v>555</v>
      </c>
      <c r="R15" s="24">
        <v>215933</v>
      </c>
      <c r="S15" s="24">
        <v>4</v>
      </c>
      <c r="T15">
        <f>COUNTIFS(Responses!E:E,AllSongs!$N15,Responses!Y:Y,"Male")+COUNTIFS(Responses!F:F,AllSongs!$N15,Responses!Y:Y,"Male")+COUNTIFS(Responses!G:G,AllSongs!$N15,Responses!Y:Y,"Male")</f>
        <v>0</v>
      </c>
      <c r="U15">
        <f>COUNTIFS(Responses!H:H,AllSongs!$N15,Responses!Y:Y,"Male")+COUNTIFS(Responses!I:I,AllSongs!$N15,Responses!Y:Y,"Male")+COUNTIFS(Responses!J:J,AllSongs!$N15,Responses!Y:Y,"Male")</f>
        <v>0</v>
      </c>
      <c r="V15">
        <f>COUNTIFS(Responses!E:E,AllSongs!$N15,Responses!Y:Y,"Female")+COUNTIFS(Responses!F:F,AllSongs!$N15,Responses!Y:Y,"Female")+COUNTIFS(Responses!G:G,AllSongs!$N15,Responses!Y:Y,"Female")</f>
        <v>1</v>
      </c>
      <c r="W15">
        <f>COUNTIFS(Responses!H:H,AllSongs!$N15,Responses!Y:Y,"Female")+COUNTIFS(Responses!I:I,AllSongs!$N15,Responses!Y:Y,"Female")+COUNTIFS(Responses!J:J,AllSongs!$N15,Responses!Y:Y,"Female")</f>
        <v>0</v>
      </c>
    </row>
    <row r="16" spans="1:23" ht="13.5" thickBot="1">
      <c r="A16" s="22">
        <v>20</v>
      </c>
      <c r="B16" s="27">
        <v>0.442</v>
      </c>
      <c r="C16" s="24">
        <v>9.1900000000000003E-3</v>
      </c>
      <c r="D16" s="24">
        <v>3</v>
      </c>
      <c r="E16" s="25">
        <v>-32452</v>
      </c>
      <c r="F16" s="24">
        <v>1</v>
      </c>
      <c r="G16" s="24">
        <v>4.7E-2</v>
      </c>
      <c r="H16" s="24">
        <v>0.98399999999999999</v>
      </c>
      <c r="I16" s="26">
        <v>0.93600000000000005</v>
      </c>
      <c r="J16" s="24">
        <v>8.7300000000000003E-2</v>
      </c>
      <c r="K16" s="24">
        <v>9.2899999999999996E-2</v>
      </c>
      <c r="L16" s="25">
        <v>79314</v>
      </c>
      <c r="M16" s="24" t="s">
        <v>513</v>
      </c>
      <c r="N16" s="24" t="s">
        <v>137</v>
      </c>
      <c r="O16" s="24" t="s">
        <v>556</v>
      </c>
      <c r="P16" s="24" t="s">
        <v>557</v>
      </c>
      <c r="Q16" s="24" t="s">
        <v>558</v>
      </c>
      <c r="R16" s="24">
        <v>273667</v>
      </c>
      <c r="S16" s="24">
        <v>4</v>
      </c>
      <c r="T16">
        <f>COUNTIFS(Responses!E:E,AllSongs!$N16,Responses!Y:Y,"Male")+COUNTIFS(Responses!F:F,AllSongs!$N16,Responses!Y:Y,"Male")+COUNTIFS(Responses!G:G,AllSongs!$N16,Responses!Y:Y,"Male")</f>
        <v>0</v>
      </c>
      <c r="U16">
        <f>COUNTIFS(Responses!H:H,AllSongs!$N16,Responses!Y:Y,"Male")+COUNTIFS(Responses!I:I,AllSongs!$N16,Responses!Y:Y,"Male")+COUNTIFS(Responses!J:J,AllSongs!$N16,Responses!Y:Y,"Male")</f>
        <v>0</v>
      </c>
      <c r="V16">
        <f>COUNTIFS(Responses!E:E,AllSongs!$N16,Responses!Y:Y,"Female")+COUNTIFS(Responses!F:F,AllSongs!$N16,Responses!Y:Y,"Female")+COUNTIFS(Responses!G:G,AllSongs!$N16,Responses!Y:Y,"Female")</f>
        <v>1</v>
      </c>
      <c r="W16">
        <f>COUNTIFS(Responses!H:H,AllSongs!$N16,Responses!Y:Y,"Female")+COUNTIFS(Responses!I:I,AllSongs!$N16,Responses!Y:Y,"Female")+COUNTIFS(Responses!J:J,AllSongs!$N16,Responses!Y:Y,"Female")</f>
        <v>0</v>
      </c>
    </row>
    <row r="17" spans="1:23" ht="13.5" thickBot="1">
      <c r="A17" s="22">
        <v>22</v>
      </c>
      <c r="B17" s="27">
        <v>0.73199999999999998</v>
      </c>
      <c r="C17" s="24">
        <v>0.41</v>
      </c>
      <c r="D17" s="24">
        <v>9</v>
      </c>
      <c r="E17" s="25">
        <v>-14402</v>
      </c>
      <c r="F17" s="24">
        <v>1</v>
      </c>
      <c r="G17" s="24">
        <v>8.14E-2</v>
      </c>
      <c r="H17" s="24">
        <v>0.87</v>
      </c>
      <c r="I17" s="26">
        <v>0.88600000000000001</v>
      </c>
      <c r="J17" s="24">
        <v>0.109</v>
      </c>
      <c r="K17" s="24">
        <v>0.65800000000000003</v>
      </c>
      <c r="L17" s="25">
        <v>82980</v>
      </c>
      <c r="M17" s="24" t="s">
        <v>513</v>
      </c>
      <c r="N17" s="24" t="s">
        <v>373</v>
      </c>
      <c r="O17" s="24" t="s">
        <v>559</v>
      </c>
      <c r="P17" s="24" t="s">
        <v>560</v>
      </c>
      <c r="Q17" s="24" t="s">
        <v>561</v>
      </c>
      <c r="R17" s="24">
        <v>121446</v>
      </c>
      <c r="S17" s="24">
        <v>4</v>
      </c>
      <c r="T17">
        <f>COUNTIFS(Responses!E:E,AllSongs!$N17,Responses!Y:Y,"Male")+COUNTIFS(Responses!F:F,AllSongs!$N17,Responses!Y:Y,"Male")+COUNTIFS(Responses!G:G,AllSongs!$N17,Responses!Y:Y,"Male")</f>
        <v>0</v>
      </c>
      <c r="U17">
        <f>COUNTIFS(Responses!H:H,AllSongs!$N17,Responses!Y:Y,"Male")+COUNTIFS(Responses!I:I,AllSongs!$N17,Responses!Y:Y,"Male")+COUNTIFS(Responses!J:J,AllSongs!$N17,Responses!Y:Y,"Male")</f>
        <v>0</v>
      </c>
      <c r="V17">
        <f>COUNTIFS(Responses!E:E,AllSongs!$N17,Responses!Y:Y,"Female")+COUNTIFS(Responses!F:F,AllSongs!$N17,Responses!Y:Y,"Female")+COUNTIFS(Responses!G:G,AllSongs!$N17,Responses!Y:Y,"Female")</f>
        <v>1</v>
      </c>
      <c r="W17">
        <f>COUNTIFS(Responses!H:H,AllSongs!$N17,Responses!Y:Y,"Female")+COUNTIFS(Responses!I:I,AllSongs!$N17,Responses!Y:Y,"Female")+COUNTIFS(Responses!J:J,AllSongs!$N17,Responses!Y:Y,"Female")</f>
        <v>0</v>
      </c>
    </row>
    <row r="18" spans="1:23" ht="13.5" thickBot="1">
      <c r="A18" s="22">
        <v>23</v>
      </c>
      <c r="B18" s="27">
        <v>0.50700000000000001</v>
      </c>
      <c r="C18" s="24">
        <v>0.83699999999999997</v>
      </c>
      <c r="D18" s="24">
        <v>8</v>
      </c>
      <c r="E18" s="25">
        <v>-4955</v>
      </c>
      <c r="F18" s="24">
        <v>0</v>
      </c>
      <c r="G18" s="24">
        <v>0.35899999999999999</v>
      </c>
      <c r="H18" s="24">
        <v>8.4900000000000003E-2</v>
      </c>
      <c r="I18" s="26">
        <v>0</v>
      </c>
      <c r="J18" s="24">
        <v>0.23200000000000001</v>
      </c>
      <c r="K18" s="24">
        <v>0.754</v>
      </c>
      <c r="L18" s="25">
        <v>80562</v>
      </c>
      <c r="M18" s="24" t="s">
        <v>513</v>
      </c>
      <c r="N18" s="24" t="s">
        <v>139</v>
      </c>
      <c r="O18" s="24" t="s">
        <v>562</v>
      </c>
      <c r="P18" s="24" t="s">
        <v>563</v>
      </c>
      <c r="Q18" s="24" t="s">
        <v>564</v>
      </c>
      <c r="R18" s="24">
        <v>311040</v>
      </c>
      <c r="S18" s="24">
        <v>4</v>
      </c>
      <c r="T18">
        <f>COUNTIFS(Responses!E:E,AllSongs!$N18,Responses!Y:Y,"Male")+COUNTIFS(Responses!F:F,AllSongs!$N18,Responses!Y:Y,"Male")+COUNTIFS(Responses!G:G,AllSongs!$N18,Responses!Y:Y,"Male")</f>
        <v>1</v>
      </c>
      <c r="U18">
        <f>COUNTIFS(Responses!H:H,AllSongs!$N18,Responses!Y:Y,"Male")+COUNTIFS(Responses!I:I,AllSongs!$N18,Responses!Y:Y,"Male")+COUNTIFS(Responses!J:J,AllSongs!$N18,Responses!Y:Y,"Male")</f>
        <v>0</v>
      </c>
      <c r="V18">
        <f>COUNTIFS(Responses!E:E,AllSongs!$N18,Responses!Y:Y,"Female")+COUNTIFS(Responses!F:F,AllSongs!$N18,Responses!Y:Y,"Female")+COUNTIFS(Responses!G:G,AllSongs!$N18,Responses!Y:Y,"Female")</f>
        <v>0</v>
      </c>
      <c r="W18">
        <f>COUNTIFS(Responses!H:H,AllSongs!$N18,Responses!Y:Y,"Female")+COUNTIFS(Responses!I:I,AllSongs!$N18,Responses!Y:Y,"Female")+COUNTIFS(Responses!J:J,AllSongs!$N18,Responses!Y:Y,"Female")</f>
        <v>0</v>
      </c>
    </row>
    <row r="19" spans="1:23" ht="13.5" thickBot="1">
      <c r="A19" s="22">
        <v>29</v>
      </c>
      <c r="B19" s="27">
        <v>0.53200000000000003</v>
      </c>
      <c r="C19" s="24">
        <v>0.20399999999999999</v>
      </c>
      <c r="D19" s="24">
        <v>2</v>
      </c>
      <c r="E19" s="25">
        <v>-19805</v>
      </c>
      <c r="F19" s="24">
        <v>1</v>
      </c>
      <c r="G19" s="24">
        <v>4.7699999999999999E-2</v>
      </c>
      <c r="H19" s="24">
        <v>0.85099999999999998</v>
      </c>
      <c r="I19" s="26">
        <v>0.96</v>
      </c>
      <c r="J19" s="24">
        <v>0.108</v>
      </c>
      <c r="K19" s="24">
        <v>3.9899999999999998E-2</v>
      </c>
      <c r="L19" s="25">
        <v>120090</v>
      </c>
      <c r="M19" s="24" t="s">
        <v>513</v>
      </c>
      <c r="N19" s="24" t="s">
        <v>143</v>
      </c>
      <c r="O19" s="24" t="s">
        <v>565</v>
      </c>
      <c r="P19" s="24" t="s">
        <v>566</v>
      </c>
      <c r="Q19" s="24" t="s">
        <v>567</v>
      </c>
      <c r="R19" s="24">
        <v>105627</v>
      </c>
      <c r="S19" s="24">
        <v>3</v>
      </c>
      <c r="T19">
        <f>COUNTIFS(Responses!E:E,AllSongs!$N19,Responses!Y:Y,"Male")+COUNTIFS(Responses!F:F,AllSongs!$N19,Responses!Y:Y,"Male")+COUNTIFS(Responses!G:G,AllSongs!$N19,Responses!Y:Y,"Male")</f>
        <v>1</v>
      </c>
      <c r="U19">
        <f>COUNTIFS(Responses!H:H,AllSongs!$N19,Responses!Y:Y,"Male")+COUNTIFS(Responses!I:I,AllSongs!$N19,Responses!Y:Y,"Male")+COUNTIFS(Responses!J:J,AllSongs!$N19,Responses!Y:Y,"Male")</f>
        <v>0</v>
      </c>
      <c r="V19">
        <f>COUNTIFS(Responses!E:E,AllSongs!$N19,Responses!Y:Y,"Female")+COUNTIFS(Responses!F:F,AllSongs!$N19,Responses!Y:Y,"Female")+COUNTIFS(Responses!G:G,AllSongs!$N19,Responses!Y:Y,"Female")</f>
        <v>0</v>
      </c>
      <c r="W19">
        <f>COUNTIFS(Responses!H:H,AllSongs!$N19,Responses!Y:Y,"Female")+COUNTIFS(Responses!I:I,AllSongs!$N19,Responses!Y:Y,"Female")+COUNTIFS(Responses!J:J,AllSongs!$N19,Responses!Y:Y,"Female")</f>
        <v>0</v>
      </c>
    </row>
    <row r="20" spans="1:23" ht="13.5" thickBot="1">
      <c r="A20" s="22">
        <v>30</v>
      </c>
      <c r="B20" s="27">
        <v>0.68500000000000005</v>
      </c>
      <c r="C20" s="24">
        <v>0.73699999999999999</v>
      </c>
      <c r="D20" s="24">
        <v>8</v>
      </c>
      <c r="E20" s="25">
        <v>-8465</v>
      </c>
      <c r="F20" s="24">
        <v>1</v>
      </c>
      <c r="G20" s="24">
        <v>3.95E-2</v>
      </c>
      <c r="H20" s="24">
        <v>0.17</v>
      </c>
      <c r="I20" s="26">
        <v>1.56E-3</v>
      </c>
      <c r="J20" s="24">
        <v>0.16600000000000001</v>
      </c>
      <c r="K20" s="24">
        <v>0.247</v>
      </c>
      <c r="L20" s="25">
        <v>123997</v>
      </c>
      <c r="M20" s="24" t="s">
        <v>513</v>
      </c>
      <c r="N20" s="24" t="s">
        <v>144</v>
      </c>
      <c r="O20" s="24" t="s">
        <v>568</v>
      </c>
      <c r="P20" s="24" t="s">
        <v>569</v>
      </c>
      <c r="Q20" s="24" t="s">
        <v>570</v>
      </c>
      <c r="R20" s="24">
        <v>147853</v>
      </c>
      <c r="S20" s="24">
        <v>4</v>
      </c>
      <c r="T20">
        <f>COUNTIFS(Responses!E:E,AllSongs!$N20,Responses!Y:Y,"Male")+COUNTIFS(Responses!F:F,AllSongs!$N20,Responses!Y:Y,"Male")+COUNTIFS(Responses!G:G,AllSongs!$N20,Responses!Y:Y,"Male")</f>
        <v>0</v>
      </c>
      <c r="U20">
        <f>COUNTIFS(Responses!H:H,AllSongs!$N20,Responses!Y:Y,"Male")+COUNTIFS(Responses!I:I,AllSongs!$N20,Responses!Y:Y,"Male")+COUNTIFS(Responses!J:J,AllSongs!$N20,Responses!Y:Y,"Male")</f>
        <v>0</v>
      </c>
      <c r="V20">
        <f>COUNTIFS(Responses!E:E,AllSongs!$N20,Responses!Y:Y,"Female")+COUNTIFS(Responses!F:F,AllSongs!$N20,Responses!Y:Y,"Female")+COUNTIFS(Responses!G:G,AllSongs!$N20,Responses!Y:Y,"Female")</f>
        <v>1</v>
      </c>
      <c r="W20">
        <f>COUNTIFS(Responses!H:H,AllSongs!$N20,Responses!Y:Y,"Female")+COUNTIFS(Responses!I:I,AllSongs!$N20,Responses!Y:Y,"Female")+COUNTIFS(Responses!J:J,AllSongs!$N20,Responses!Y:Y,"Female")</f>
        <v>0</v>
      </c>
    </row>
    <row r="21" spans="1:23" ht="13.5" thickBot="1">
      <c r="A21" s="22">
        <v>33</v>
      </c>
      <c r="B21" s="27">
        <v>0.69</v>
      </c>
      <c r="C21" s="24">
        <v>0.64400000000000002</v>
      </c>
      <c r="D21" s="24">
        <v>11</v>
      </c>
      <c r="E21" s="25">
        <v>-7392</v>
      </c>
      <c r="F21" s="24">
        <v>0</v>
      </c>
      <c r="G21" s="24">
        <v>0.376</v>
      </c>
      <c r="H21" s="24">
        <v>0.65700000000000003</v>
      </c>
      <c r="I21" s="26">
        <v>1.1199999999999999E-5</v>
      </c>
      <c r="J21" s="24">
        <v>0.112</v>
      </c>
      <c r="K21" s="24">
        <v>0.81799999999999995</v>
      </c>
      <c r="L21" s="25">
        <v>78995</v>
      </c>
      <c r="M21" s="24" t="s">
        <v>513</v>
      </c>
      <c r="N21" s="24" t="s">
        <v>145</v>
      </c>
      <c r="O21" s="24" t="s">
        <v>571</v>
      </c>
      <c r="P21" s="24" t="s">
        <v>572</v>
      </c>
      <c r="Q21" s="24" t="s">
        <v>573</v>
      </c>
      <c r="R21" s="24">
        <v>255094</v>
      </c>
      <c r="S21" s="24">
        <v>4</v>
      </c>
      <c r="T21">
        <f>COUNTIFS(Responses!E:E,AllSongs!$N21,Responses!Y:Y,"Male")+COUNTIFS(Responses!F:F,AllSongs!$N21,Responses!Y:Y,"Male")+COUNTIFS(Responses!G:G,AllSongs!$N21,Responses!Y:Y,"Male")</f>
        <v>0</v>
      </c>
      <c r="U21">
        <f>COUNTIFS(Responses!H:H,AllSongs!$N21,Responses!Y:Y,"Male")+COUNTIFS(Responses!I:I,AllSongs!$N21,Responses!Y:Y,"Male")+COUNTIFS(Responses!J:J,AllSongs!$N21,Responses!Y:Y,"Male")</f>
        <v>0</v>
      </c>
      <c r="V21">
        <f>COUNTIFS(Responses!E:E,AllSongs!$N21,Responses!Y:Y,"Female")+COUNTIFS(Responses!F:F,AllSongs!$N21,Responses!Y:Y,"Female")+COUNTIFS(Responses!G:G,AllSongs!$N21,Responses!Y:Y,"Female")</f>
        <v>1</v>
      </c>
      <c r="W21">
        <f>COUNTIFS(Responses!H:H,AllSongs!$N21,Responses!Y:Y,"Female")+COUNTIFS(Responses!I:I,AllSongs!$N21,Responses!Y:Y,"Female")+COUNTIFS(Responses!J:J,AllSongs!$N21,Responses!Y:Y,"Female")</f>
        <v>0</v>
      </c>
    </row>
    <row r="22" spans="1:23" ht="13.5" thickBot="1">
      <c r="A22" s="22">
        <v>35</v>
      </c>
      <c r="B22" s="27">
        <v>0.104</v>
      </c>
      <c r="C22" s="24">
        <v>9.4799999999999995E-2</v>
      </c>
      <c r="D22" s="24">
        <v>9</v>
      </c>
      <c r="E22" s="25">
        <v>-20890</v>
      </c>
      <c r="F22" s="24">
        <v>0</v>
      </c>
      <c r="G22" s="24">
        <v>3.5900000000000001E-2</v>
      </c>
      <c r="H22" s="24">
        <v>0.876</v>
      </c>
      <c r="I22" s="26">
        <v>0.95799999999999996</v>
      </c>
      <c r="J22" s="24">
        <v>0.10100000000000001</v>
      </c>
      <c r="K22" s="24">
        <v>3.44E-2</v>
      </c>
      <c r="L22" s="25">
        <v>78515</v>
      </c>
      <c r="M22" s="24" t="s">
        <v>513</v>
      </c>
      <c r="N22" s="24" t="s">
        <v>146</v>
      </c>
      <c r="O22" s="24" t="s">
        <v>574</v>
      </c>
      <c r="P22" s="24" t="s">
        <v>575</v>
      </c>
      <c r="Q22" s="24" t="s">
        <v>576</v>
      </c>
      <c r="R22" s="24">
        <v>135707</v>
      </c>
      <c r="S22" s="24">
        <v>4</v>
      </c>
      <c r="T22">
        <f>COUNTIFS(Responses!E:E,AllSongs!$N22,Responses!Y:Y,"Male")+COUNTIFS(Responses!F:F,AllSongs!$N22,Responses!Y:Y,"Male")+COUNTIFS(Responses!G:G,AllSongs!$N22,Responses!Y:Y,"Male")</f>
        <v>0</v>
      </c>
      <c r="U22">
        <f>COUNTIFS(Responses!H:H,AllSongs!$N22,Responses!Y:Y,"Male")+COUNTIFS(Responses!I:I,AllSongs!$N22,Responses!Y:Y,"Male")+COUNTIFS(Responses!J:J,AllSongs!$N22,Responses!Y:Y,"Male")</f>
        <v>0</v>
      </c>
      <c r="V22">
        <f>COUNTIFS(Responses!E:E,AllSongs!$N22,Responses!Y:Y,"Female")+COUNTIFS(Responses!F:F,AllSongs!$N22,Responses!Y:Y,"Female")+COUNTIFS(Responses!G:G,AllSongs!$N22,Responses!Y:Y,"Female")</f>
        <v>1</v>
      </c>
      <c r="W22">
        <f>COUNTIFS(Responses!H:H,AllSongs!$N22,Responses!Y:Y,"Female")+COUNTIFS(Responses!I:I,AllSongs!$N22,Responses!Y:Y,"Female")+COUNTIFS(Responses!J:J,AllSongs!$N22,Responses!Y:Y,"Female")</f>
        <v>0</v>
      </c>
    </row>
    <row r="23" spans="1:23" ht="13.5" thickBot="1">
      <c r="A23" s="22">
        <v>36</v>
      </c>
      <c r="B23" s="27">
        <v>0.82799999999999996</v>
      </c>
      <c r="C23" s="24">
        <v>0.182</v>
      </c>
      <c r="D23" s="24">
        <v>1</v>
      </c>
      <c r="E23" s="25">
        <v>-13066</v>
      </c>
      <c r="F23" s="24">
        <v>0</v>
      </c>
      <c r="G23" s="24">
        <v>0.16600000000000001</v>
      </c>
      <c r="H23" s="24">
        <v>0.754</v>
      </c>
      <c r="I23" s="26">
        <v>7.0599999999999996E-2</v>
      </c>
      <c r="J23" s="24">
        <v>0.15</v>
      </c>
      <c r="K23" s="24">
        <v>0.23100000000000001</v>
      </c>
      <c r="L23" s="25">
        <v>147279</v>
      </c>
      <c r="M23" s="24" t="s">
        <v>513</v>
      </c>
      <c r="N23" s="24" t="s">
        <v>147</v>
      </c>
      <c r="O23" s="24" t="s">
        <v>577</v>
      </c>
      <c r="P23" s="24" t="s">
        <v>578</v>
      </c>
      <c r="Q23" s="24" t="s">
        <v>579</v>
      </c>
      <c r="R23" s="24">
        <v>330507</v>
      </c>
      <c r="S23" s="24">
        <v>4</v>
      </c>
      <c r="T23">
        <f>COUNTIFS(Responses!E:E,AllSongs!$N23,Responses!Y:Y,"Male")+COUNTIFS(Responses!F:F,AllSongs!$N23,Responses!Y:Y,"Male")+COUNTIFS(Responses!G:G,AllSongs!$N23,Responses!Y:Y,"Male")</f>
        <v>0</v>
      </c>
      <c r="U23">
        <f>COUNTIFS(Responses!H:H,AllSongs!$N23,Responses!Y:Y,"Male")+COUNTIFS(Responses!I:I,AllSongs!$N23,Responses!Y:Y,"Male")+COUNTIFS(Responses!J:J,AllSongs!$N23,Responses!Y:Y,"Male")</f>
        <v>0</v>
      </c>
      <c r="V23">
        <f>COUNTIFS(Responses!E:E,AllSongs!$N23,Responses!Y:Y,"Female")+COUNTIFS(Responses!F:F,AllSongs!$N23,Responses!Y:Y,"Female")+COUNTIFS(Responses!G:G,AllSongs!$N23,Responses!Y:Y,"Female")</f>
        <v>1</v>
      </c>
      <c r="W23">
        <f>COUNTIFS(Responses!H:H,AllSongs!$N23,Responses!Y:Y,"Female")+COUNTIFS(Responses!I:I,AllSongs!$N23,Responses!Y:Y,"Female")+COUNTIFS(Responses!J:J,AllSongs!$N23,Responses!Y:Y,"Female")</f>
        <v>0</v>
      </c>
    </row>
    <row r="24" spans="1:23" ht="13.5" thickBot="1">
      <c r="A24" s="22">
        <v>32</v>
      </c>
      <c r="B24" s="27">
        <v>0.255</v>
      </c>
      <c r="C24" s="24">
        <v>2.53E-2</v>
      </c>
      <c r="D24" s="24">
        <v>0</v>
      </c>
      <c r="E24" s="25">
        <v>-25806</v>
      </c>
      <c r="F24" s="24">
        <v>1</v>
      </c>
      <c r="G24" s="24">
        <v>4.1500000000000002E-2</v>
      </c>
      <c r="H24" s="24">
        <v>0.99299999999999999</v>
      </c>
      <c r="I24" s="26">
        <v>0.95499999999999996</v>
      </c>
      <c r="J24" s="24">
        <v>9.4700000000000006E-2</v>
      </c>
      <c r="K24" s="24">
        <v>0.64900000000000002</v>
      </c>
      <c r="L24" s="25">
        <v>87037</v>
      </c>
      <c r="M24" s="24" t="s">
        <v>513</v>
      </c>
      <c r="N24" s="24" t="s">
        <v>376</v>
      </c>
      <c r="O24" s="24" t="s">
        <v>580</v>
      </c>
      <c r="P24" s="24" t="s">
        <v>581</v>
      </c>
      <c r="Q24" s="24" t="s">
        <v>582</v>
      </c>
      <c r="R24" s="24">
        <v>116792</v>
      </c>
      <c r="S24" s="24">
        <v>4</v>
      </c>
      <c r="T24">
        <f>COUNTIFS(Responses!E:E,AllSongs!$N24,Responses!Y:Y,"Male")+COUNTIFS(Responses!F:F,AllSongs!$N24,Responses!Y:Y,"Male")+COUNTIFS(Responses!G:G,AllSongs!$N24,Responses!Y:Y,"Male")</f>
        <v>0</v>
      </c>
      <c r="U24">
        <f>COUNTIFS(Responses!H:H,AllSongs!$N24,Responses!Y:Y,"Male")+COUNTIFS(Responses!I:I,AllSongs!$N24,Responses!Y:Y,"Male")+COUNTIFS(Responses!J:J,AllSongs!$N24,Responses!Y:Y,"Male")</f>
        <v>0</v>
      </c>
      <c r="V24">
        <f>COUNTIFS(Responses!E:E,AllSongs!$N24,Responses!Y:Y,"Female")+COUNTIFS(Responses!F:F,AllSongs!$N24,Responses!Y:Y,"Female")+COUNTIFS(Responses!G:G,AllSongs!$N24,Responses!Y:Y,"Female")</f>
        <v>0</v>
      </c>
      <c r="W24">
        <f>COUNTIFS(Responses!H:H,AllSongs!$N24,Responses!Y:Y,"Female")+COUNTIFS(Responses!I:I,AllSongs!$N24,Responses!Y:Y,"Female")+COUNTIFS(Responses!J:J,AllSongs!$N24,Responses!Y:Y,"Female")</f>
        <v>0</v>
      </c>
    </row>
    <row r="25" spans="1:23" ht="13.5" thickBot="1">
      <c r="A25" s="22">
        <v>37</v>
      </c>
      <c r="B25" s="27">
        <v>0.35</v>
      </c>
      <c r="C25" s="24">
        <v>1.09E-2</v>
      </c>
      <c r="D25" s="24">
        <v>0</v>
      </c>
      <c r="E25" s="25">
        <v>-26688</v>
      </c>
      <c r="F25" s="24">
        <v>1</v>
      </c>
      <c r="G25" s="24">
        <v>3.9199999999999999E-2</v>
      </c>
      <c r="H25" s="24">
        <v>0.99</v>
      </c>
      <c r="I25" s="26">
        <v>0.91</v>
      </c>
      <c r="J25" s="24">
        <v>0.109</v>
      </c>
      <c r="K25" s="24">
        <v>0.20300000000000001</v>
      </c>
      <c r="L25" s="25">
        <v>131369</v>
      </c>
      <c r="M25" s="24" t="s">
        <v>513</v>
      </c>
      <c r="N25" s="24" t="s">
        <v>148</v>
      </c>
      <c r="O25" s="24" t="s">
        <v>583</v>
      </c>
      <c r="P25" s="24" t="s">
        <v>584</v>
      </c>
      <c r="Q25" s="24" t="s">
        <v>585</v>
      </c>
      <c r="R25" s="24">
        <v>130332</v>
      </c>
      <c r="S25" s="24">
        <v>1</v>
      </c>
      <c r="T25">
        <f>COUNTIFS(Responses!E:E,AllSongs!$N25,Responses!Y:Y,"Male")+COUNTIFS(Responses!F:F,AllSongs!$N25,Responses!Y:Y,"Male")+COUNTIFS(Responses!G:G,AllSongs!$N25,Responses!Y:Y,"Male")</f>
        <v>0</v>
      </c>
      <c r="U25">
        <f>COUNTIFS(Responses!H:H,AllSongs!$N25,Responses!Y:Y,"Male")+COUNTIFS(Responses!I:I,AllSongs!$N25,Responses!Y:Y,"Male")+COUNTIFS(Responses!J:J,AllSongs!$N25,Responses!Y:Y,"Male")</f>
        <v>0</v>
      </c>
      <c r="V25">
        <f>COUNTIFS(Responses!E:E,AllSongs!$N25,Responses!Y:Y,"Female")+COUNTIFS(Responses!F:F,AllSongs!$N25,Responses!Y:Y,"Female")+COUNTIFS(Responses!G:G,AllSongs!$N25,Responses!Y:Y,"Female")</f>
        <v>1</v>
      </c>
      <c r="W25">
        <f>COUNTIFS(Responses!H:H,AllSongs!$N25,Responses!Y:Y,"Female")+COUNTIFS(Responses!I:I,AllSongs!$N25,Responses!Y:Y,"Female")+COUNTIFS(Responses!J:J,AllSongs!$N25,Responses!Y:Y,"Female")</f>
        <v>0</v>
      </c>
    </row>
    <row r="26" spans="1:23" ht="13.5" thickBot="1">
      <c r="A26" s="22">
        <v>38</v>
      </c>
      <c r="B26" s="27">
        <v>0.72299999999999998</v>
      </c>
      <c r="C26" s="24">
        <v>0.42199999999999999</v>
      </c>
      <c r="D26" s="24">
        <v>6</v>
      </c>
      <c r="E26" s="25">
        <v>-7276</v>
      </c>
      <c r="F26" s="24">
        <v>0</v>
      </c>
      <c r="G26" s="24">
        <v>0.125</v>
      </c>
      <c r="H26" s="24">
        <v>0.153</v>
      </c>
      <c r="I26" s="26">
        <v>0.74299999999999999</v>
      </c>
      <c r="J26" s="24">
        <v>0.17699999999999999</v>
      </c>
      <c r="K26" s="24">
        <v>0.54</v>
      </c>
      <c r="L26" s="25">
        <v>94044</v>
      </c>
      <c r="M26" s="24" t="s">
        <v>513</v>
      </c>
      <c r="N26" s="24" t="s">
        <v>377</v>
      </c>
      <c r="O26" s="24" t="s">
        <v>586</v>
      </c>
      <c r="P26" s="24" t="s">
        <v>587</v>
      </c>
      <c r="Q26" s="24" t="s">
        <v>588</v>
      </c>
      <c r="R26" s="24">
        <v>152553</v>
      </c>
      <c r="S26" s="24">
        <v>4</v>
      </c>
      <c r="T26">
        <f>COUNTIFS(Responses!E:E,AllSongs!$N26,Responses!Y:Y,"Male")+COUNTIFS(Responses!F:F,AllSongs!$N26,Responses!Y:Y,"Male")+COUNTIFS(Responses!G:G,AllSongs!$N26,Responses!Y:Y,"Male")</f>
        <v>1</v>
      </c>
      <c r="U26">
        <f>COUNTIFS(Responses!H:H,AllSongs!$N26,Responses!Y:Y,"Male")+COUNTIFS(Responses!I:I,AllSongs!$N26,Responses!Y:Y,"Male")+COUNTIFS(Responses!J:J,AllSongs!$N26,Responses!Y:Y,"Male")</f>
        <v>0</v>
      </c>
      <c r="V26">
        <f>COUNTIFS(Responses!E:E,AllSongs!$N26,Responses!Y:Y,"Female")+COUNTIFS(Responses!F:F,AllSongs!$N26,Responses!Y:Y,"Female")+COUNTIFS(Responses!G:G,AllSongs!$N26,Responses!Y:Y,"Female")</f>
        <v>0</v>
      </c>
      <c r="W26">
        <f>COUNTIFS(Responses!H:H,AllSongs!$N26,Responses!Y:Y,"Female")+COUNTIFS(Responses!I:I,AllSongs!$N26,Responses!Y:Y,"Female")+COUNTIFS(Responses!J:J,AllSongs!$N26,Responses!Y:Y,"Female")</f>
        <v>0</v>
      </c>
    </row>
    <row r="27" spans="1:23" ht="13.5" thickBot="1">
      <c r="A27" s="22">
        <v>40</v>
      </c>
      <c r="B27" s="27">
        <v>0.93899999999999995</v>
      </c>
      <c r="C27" s="24">
        <v>0.30499999999999999</v>
      </c>
      <c r="D27" s="24">
        <v>8</v>
      </c>
      <c r="E27" s="25">
        <v>-10952</v>
      </c>
      <c r="F27" s="24">
        <v>0</v>
      </c>
      <c r="G27" s="24">
        <v>0.35399999999999998</v>
      </c>
      <c r="H27" s="24">
        <v>0.35</v>
      </c>
      <c r="I27" s="26">
        <v>1.6899999999999999E-4</v>
      </c>
      <c r="J27" s="24">
        <v>0.105</v>
      </c>
      <c r="K27" s="24">
        <v>0.56299999999999994</v>
      </c>
      <c r="L27" s="25">
        <v>100029</v>
      </c>
      <c r="M27" s="24" t="s">
        <v>513</v>
      </c>
      <c r="N27" s="24" t="s">
        <v>378</v>
      </c>
      <c r="O27" s="24" t="s">
        <v>589</v>
      </c>
      <c r="P27" s="24" t="s">
        <v>590</v>
      </c>
      <c r="Q27" s="24" t="s">
        <v>591</v>
      </c>
      <c r="R27" s="24">
        <v>179889</v>
      </c>
      <c r="S27" s="24">
        <v>4</v>
      </c>
      <c r="T27">
        <f>COUNTIFS(Responses!E:E,AllSongs!$N27,Responses!Y:Y,"Male")+COUNTIFS(Responses!F:F,AllSongs!$N27,Responses!Y:Y,"Male")+COUNTIFS(Responses!G:G,AllSongs!$N27,Responses!Y:Y,"Male")</f>
        <v>0</v>
      </c>
      <c r="U27">
        <f>COUNTIFS(Responses!H:H,AllSongs!$N27,Responses!Y:Y,"Male")+COUNTIFS(Responses!I:I,AllSongs!$N27,Responses!Y:Y,"Male")+COUNTIFS(Responses!J:J,AllSongs!$N27,Responses!Y:Y,"Male")</f>
        <v>0</v>
      </c>
      <c r="V27">
        <f>COUNTIFS(Responses!E:E,AllSongs!$N27,Responses!Y:Y,"Female")+COUNTIFS(Responses!F:F,AllSongs!$N27,Responses!Y:Y,"Female")+COUNTIFS(Responses!G:G,AllSongs!$N27,Responses!Y:Y,"Female")</f>
        <v>1</v>
      </c>
      <c r="W27">
        <f>COUNTIFS(Responses!H:H,AllSongs!$N27,Responses!Y:Y,"Female")+COUNTIFS(Responses!I:I,AllSongs!$N27,Responses!Y:Y,"Female")+COUNTIFS(Responses!J:J,AllSongs!$N27,Responses!Y:Y,"Female")</f>
        <v>0</v>
      </c>
    </row>
    <row r="28" spans="1:23" ht="13.5" thickBot="1">
      <c r="A28" s="22">
        <v>41</v>
      </c>
      <c r="B28" s="27">
        <v>0.44800000000000001</v>
      </c>
      <c r="C28" s="24">
        <v>0.40600000000000003</v>
      </c>
      <c r="D28" s="24">
        <v>2</v>
      </c>
      <c r="E28" s="25">
        <v>-11420</v>
      </c>
      <c r="F28" s="24">
        <v>1</v>
      </c>
      <c r="G28" s="24">
        <v>4.8300000000000003E-2</v>
      </c>
      <c r="H28" s="24">
        <v>0.79100000000000004</v>
      </c>
      <c r="I28" s="26">
        <v>2.31E-3</v>
      </c>
      <c r="J28" s="24">
        <v>0.112</v>
      </c>
      <c r="K28" s="24">
        <v>5.04E-2</v>
      </c>
      <c r="L28" s="25">
        <v>147912</v>
      </c>
      <c r="M28" s="24" t="s">
        <v>513</v>
      </c>
      <c r="N28" s="24" t="s">
        <v>150</v>
      </c>
      <c r="O28" s="24" t="s">
        <v>592</v>
      </c>
      <c r="P28" s="24" t="s">
        <v>593</v>
      </c>
      <c r="Q28" s="24" t="s">
        <v>594</v>
      </c>
      <c r="R28" s="24">
        <v>210640</v>
      </c>
      <c r="S28" s="24">
        <v>4</v>
      </c>
      <c r="T28">
        <f>COUNTIFS(Responses!E:E,AllSongs!$N28,Responses!Y:Y,"Male")+COUNTIFS(Responses!F:F,AllSongs!$N28,Responses!Y:Y,"Male")+COUNTIFS(Responses!G:G,AllSongs!$N28,Responses!Y:Y,"Male")</f>
        <v>0</v>
      </c>
      <c r="U28">
        <f>COUNTIFS(Responses!H:H,AllSongs!$N28,Responses!Y:Y,"Male")+COUNTIFS(Responses!I:I,AllSongs!$N28,Responses!Y:Y,"Male")+COUNTIFS(Responses!J:J,AllSongs!$N28,Responses!Y:Y,"Male")</f>
        <v>0</v>
      </c>
      <c r="V28">
        <f>COUNTIFS(Responses!E:E,AllSongs!$N28,Responses!Y:Y,"Female")+COUNTIFS(Responses!F:F,AllSongs!$N28,Responses!Y:Y,"Female")+COUNTIFS(Responses!G:G,AllSongs!$N28,Responses!Y:Y,"Female")</f>
        <v>1</v>
      </c>
      <c r="W28">
        <f>COUNTIFS(Responses!H:H,AllSongs!$N28,Responses!Y:Y,"Female")+COUNTIFS(Responses!I:I,AllSongs!$N28,Responses!Y:Y,"Female")+COUNTIFS(Responses!J:J,AllSongs!$N28,Responses!Y:Y,"Female")</f>
        <v>0</v>
      </c>
    </row>
    <row r="29" spans="1:23" ht="13.5" thickBot="1">
      <c r="A29" s="22">
        <v>47</v>
      </c>
      <c r="B29" s="27">
        <v>0.21</v>
      </c>
      <c r="C29" s="24">
        <v>0.17899999999999999</v>
      </c>
      <c r="D29" s="24">
        <v>3</v>
      </c>
      <c r="E29" s="25">
        <v>-15954</v>
      </c>
      <c r="F29" s="24">
        <v>1</v>
      </c>
      <c r="G29" s="24">
        <v>3.4099999999999998E-2</v>
      </c>
      <c r="H29" s="24">
        <v>0.96199999999999997</v>
      </c>
      <c r="I29" s="26">
        <v>0.93400000000000005</v>
      </c>
      <c r="J29" s="24">
        <v>0.10299999999999999</v>
      </c>
      <c r="K29" s="24">
        <v>0.06</v>
      </c>
      <c r="L29" s="25">
        <v>106705</v>
      </c>
      <c r="M29" s="24" t="s">
        <v>513</v>
      </c>
      <c r="N29" s="24" t="s">
        <v>154</v>
      </c>
      <c r="O29" s="24" t="s">
        <v>595</v>
      </c>
      <c r="P29" s="24" t="s">
        <v>596</v>
      </c>
      <c r="Q29" s="24" t="s">
        <v>597</v>
      </c>
      <c r="R29" s="24">
        <v>330573</v>
      </c>
      <c r="S29" s="24">
        <v>4</v>
      </c>
      <c r="T29">
        <f>COUNTIFS(Responses!E:E,AllSongs!$N29,Responses!Y:Y,"Male")+COUNTIFS(Responses!F:F,AllSongs!$N29,Responses!Y:Y,"Male")+COUNTIFS(Responses!G:G,AllSongs!$N29,Responses!Y:Y,"Male")</f>
        <v>1</v>
      </c>
      <c r="U29">
        <f>COUNTIFS(Responses!H:H,AllSongs!$N29,Responses!Y:Y,"Male")+COUNTIFS(Responses!I:I,AllSongs!$N29,Responses!Y:Y,"Male")+COUNTIFS(Responses!J:J,AllSongs!$N29,Responses!Y:Y,"Male")</f>
        <v>0</v>
      </c>
      <c r="V29">
        <f>COUNTIFS(Responses!E:E,AllSongs!$N29,Responses!Y:Y,"Female")+COUNTIFS(Responses!F:F,AllSongs!$N29,Responses!Y:Y,"Female")+COUNTIFS(Responses!G:G,AllSongs!$N29,Responses!Y:Y,"Female")</f>
        <v>0</v>
      </c>
      <c r="W29">
        <f>COUNTIFS(Responses!H:H,AllSongs!$N29,Responses!Y:Y,"Female")+COUNTIFS(Responses!I:I,AllSongs!$N29,Responses!Y:Y,"Female")+COUNTIFS(Responses!J:J,AllSongs!$N29,Responses!Y:Y,"Female")</f>
        <v>0</v>
      </c>
    </row>
    <row r="30" spans="1:23" ht="13.5" thickBot="1">
      <c r="A30" s="22">
        <v>50</v>
      </c>
      <c r="B30" s="27">
        <v>0.29899999999999999</v>
      </c>
      <c r="C30" s="24">
        <v>5.1400000000000001E-2</v>
      </c>
      <c r="D30" s="24">
        <v>2</v>
      </c>
      <c r="E30" s="25">
        <v>-25372</v>
      </c>
      <c r="F30" s="24">
        <v>1</v>
      </c>
      <c r="G30" s="24">
        <v>4.19E-2</v>
      </c>
      <c r="H30" s="24">
        <v>0.98399999999999999</v>
      </c>
      <c r="I30" s="26">
        <v>0.90100000000000002</v>
      </c>
      <c r="J30" s="24">
        <v>7.7200000000000005E-2</v>
      </c>
      <c r="K30" s="24">
        <v>2.9000000000000001E-2</v>
      </c>
      <c r="L30" s="25">
        <v>64307</v>
      </c>
      <c r="M30" s="24" t="s">
        <v>513</v>
      </c>
      <c r="N30" s="24" t="s">
        <v>156</v>
      </c>
      <c r="O30" s="24" t="s">
        <v>598</v>
      </c>
      <c r="P30" s="24" t="s">
        <v>599</v>
      </c>
      <c r="Q30" s="24" t="s">
        <v>600</v>
      </c>
      <c r="R30" s="24">
        <v>465324</v>
      </c>
      <c r="S30" s="24">
        <v>3</v>
      </c>
      <c r="T30">
        <f>COUNTIFS(Responses!E:E,AllSongs!$N30,Responses!Y:Y,"Male")+COUNTIFS(Responses!F:F,AllSongs!$N30,Responses!Y:Y,"Male")+COUNTIFS(Responses!G:G,AllSongs!$N30,Responses!Y:Y,"Male")</f>
        <v>1</v>
      </c>
      <c r="U30">
        <f>COUNTIFS(Responses!H:H,AllSongs!$N30,Responses!Y:Y,"Male")+COUNTIFS(Responses!I:I,AllSongs!$N30,Responses!Y:Y,"Male")+COUNTIFS(Responses!J:J,AllSongs!$N30,Responses!Y:Y,"Male")</f>
        <v>0</v>
      </c>
      <c r="V30">
        <f>COUNTIFS(Responses!E:E,AllSongs!$N30,Responses!Y:Y,"Female")+COUNTIFS(Responses!F:F,AllSongs!$N30,Responses!Y:Y,"Female")+COUNTIFS(Responses!G:G,AllSongs!$N30,Responses!Y:Y,"Female")</f>
        <v>0</v>
      </c>
      <c r="W30">
        <f>COUNTIFS(Responses!H:H,AllSongs!$N30,Responses!Y:Y,"Female")+COUNTIFS(Responses!I:I,AllSongs!$N30,Responses!Y:Y,"Female")+COUNTIFS(Responses!J:J,AllSongs!$N30,Responses!Y:Y,"Female")</f>
        <v>0</v>
      </c>
    </row>
    <row r="31" spans="1:23" ht="13.5" thickBot="1">
      <c r="A31" s="22">
        <v>51</v>
      </c>
      <c r="B31" s="27">
        <v>0.21099999999999999</v>
      </c>
      <c r="C31" s="24">
        <v>0.109</v>
      </c>
      <c r="D31" s="24">
        <v>2</v>
      </c>
      <c r="E31" s="25">
        <v>-24153</v>
      </c>
      <c r="F31" s="24">
        <v>0</v>
      </c>
      <c r="G31" s="24">
        <v>4.7300000000000002E-2</v>
      </c>
      <c r="H31" s="24">
        <v>0.96199999999999997</v>
      </c>
      <c r="I31" s="26">
        <v>0.9</v>
      </c>
      <c r="J31" s="24">
        <v>0.108</v>
      </c>
      <c r="K31" s="24">
        <v>4.4999999999999998E-2</v>
      </c>
      <c r="L31" s="25">
        <v>178002</v>
      </c>
      <c r="M31" s="24" t="s">
        <v>513</v>
      </c>
      <c r="N31" s="24" t="s">
        <v>157</v>
      </c>
      <c r="O31" s="24" t="s">
        <v>601</v>
      </c>
      <c r="P31" s="24" t="s">
        <v>602</v>
      </c>
      <c r="Q31" s="24" t="s">
        <v>603</v>
      </c>
      <c r="R31" s="24">
        <v>154682</v>
      </c>
      <c r="S31" s="24">
        <v>3</v>
      </c>
      <c r="T31">
        <f>COUNTIFS(Responses!E:E,AllSongs!$N31,Responses!Y:Y,"Male")+COUNTIFS(Responses!F:F,AllSongs!$N31,Responses!Y:Y,"Male")+COUNTIFS(Responses!G:G,AllSongs!$N31,Responses!Y:Y,"Male")</f>
        <v>0</v>
      </c>
      <c r="U31">
        <f>COUNTIFS(Responses!H:H,AllSongs!$N31,Responses!Y:Y,"Male")+COUNTIFS(Responses!I:I,AllSongs!$N31,Responses!Y:Y,"Male")+COUNTIFS(Responses!J:J,AllSongs!$N31,Responses!Y:Y,"Male")</f>
        <v>0</v>
      </c>
      <c r="V31">
        <f>COUNTIFS(Responses!E:E,AllSongs!$N31,Responses!Y:Y,"Female")+COUNTIFS(Responses!F:F,AllSongs!$N31,Responses!Y:Y,"Female")+COUNTIFS(Responses!G:G,AllSongs!$N31,Responses!Y:Y,"Female")</f>
        <v>1</v>
      </c>
      <c r="W31">
        <f>COUNTIFS(Responses!H:H,AllSongs!$N31,Responses!Y:Y,"Female")+COUNTIFS(Responses!I:I,AllSongs!$N31,Responses!Y:Y,"Female")+COUNTIFS(Responses!J:J,AllSongs!$N31,Responses!Y:Y,"Female")</f>
        <v>0</v>
      </c>
    </row>
    <row r="32" spans="1:23" ht="13.5" thickBot="1">
      <c r="A32" s="22">
        <v>52</v>
      </c>
      <c r="B32" s="27">
        <v>0.85</v>
      </c>
      <c r="C32" s="24">
        <v>0.46100000000000002</v>
      </c>
      <c r="D32" s="24">
        <v>6</v>
      </c>
      <c r="E32" s="25">
        <v>-9018</v>
      </c>
      <c r="F32" s="24">
        <v>0</v>
      </c>
      <c r="G32" s="24">
        <v>5.3900000000000003E-2</v>
      </c>
      <c r="H32" s="24">
        <v>0.59099999999999997</v>
      </c>
      <c r="I32" s="26">
        <v>4.0899999999999999E-2</v>
      </c>
      <c r="J32" s="24">
        <v>0.1</v>
      </c>
      <c r="K32" s="24">
        <v>0.628</v>
      </c>
      <c r="L32" s="25">
        <v>94038</v>
      </c>
      <c r="M32" s="24" t="s">
        <v>513</v>
      </c>
      <c r="N32" s="24" t="s">
        <v>158</v>
      </c>
      <c r="O32" s="24" t="s">
        <v>604</v>
      </c>
      <c r="P32" s="24" t="s">
        <v>605</v>
      </c>
      <c r="Q32" s="24" t="s">
        <v>606</v>
      </c>
      <c r="R32" s="24">
        <v>265360</v>
      </c>
      <c r="S32" s="24">
        <v>4</v>
      </c>
      <c r="T32">
        <f>COUNTIFS(Responses!E:E,AllSongs!$N32,Responses!Y:Y,"Male")+COUNTIFS(Responses!F:F,AllSongs!$N32,Responses!Y:Y,"Male")+COUNTIFS(Responses!G:G,AllSongs!$N32,Responses!Y:Y,"Male")</f>
        <v>0</v>
      </c>
      <c r="U32">
        <f>COUNTIFS(Responses!H:H,AllSongs!$N32,Responses!Y:Y,"Male")+COUNTIFS(Responses!I:I,AllSongs!$N32,Responses!Y:Y,"Male")+COUNTIFS(Responses!J:J,AllSongs!$N32,Responses!Y:Y,"Male")</f>
        <v>0</v>
      </c>
      <c r="V32">
        <f>COUNTIFS(Responses!E:E,AllSongs!$N32,Responses!Y:Y,"Female")+COUNTIFS(Responses!F:F,AllSongs!$N32,Responses!Y:Y,"Female")+COUNTIFS(Responses!G:G,AllSongs!$N32,Responses!Y:Y,"Female")</f>
        <v>1</v>
      </c>
      <c r="W32">
        <f>COUNTIFS(Responses!H:H,AllSongs!$N32,Responses!Y:Y,"Female")+COUNTIFS(Responses!I:I,AllSongs!$N32,Responses!Y:Y,"Female")+COUNTIFS(Responses!J:J,AllSongs!$N32,Responses!Y:Y,"Female")</f>
        <v>0</v>
      </c>
    </row>
    <row r="33" spans="1:23" ht="13.5" thickBot="1">
      <c r="A33" s="22">
        <v>53</v>
      </c>
      <c r="B33" s="27">
        <v>0.55800000000000005</v>
      </c>
      <c r="C33" s="24">
        <v>2.5899999999999999E-2</v>
      </c>
      <c r="D33" s="24">
        <v>8</v>
      </c>
      <c r="E33" s="25">
        <v>-30016</v>
      </c>
      <c r="F33" s="24">
        <v>1</v>
      </c>
      <c r="G33" s="24">
        <v>4.58E-2</v>
      </c>
      <c r="H33" s="24">
        <v>0.996</v>
      </c>
      <c r="I33" s="26">
        <v>0.871</v>
      </c>
      <c r="J33" s="24">
        <v>9.69E-2</v>
      </c>
      <c r="K33" s="24">
        <v>0.37</v>
      </c>
      <c r="L33" s="25">
        <v>157811</v>
      </c>
      <c r="M33" s="24" t="s">
        <v>513</v>
      </c>
      <c r="N33" s="24" t="s">
        <v>159</v>
      </c>
      <c r="O33" s="24" t="s">
        <v>607</v>
      </c>
      <c r="P33" s="24" t="s">
        <v>608</v>
      </c>
      <c r="Q33" s="24" t="s">
        <v>609</v>
      </c>
      <c r="R33" s="24">
        <v>125520</v>
      </c>
      <c r="S33" s="24">
        <v>4</v>
      </c>
      <c r="T33">
        <f>COUNTIFS(Responses!E:E,AllSongs!$N33,Responses!Y:Y,"Male")+COUNTIFS(Responses!F:F,AllSongs!$N33,Responses!Y:Y,"Male")+COUNTIFS(Responses!G:G,AllSongs!$N33,Responses!Y:Y,"Male")</f>
        <v>0</v>
      </c>
      <c r="U33">
        <f>COUNTIFS(Responses!H:H,AllSongs!$N33,Responses!Y:Y,"Male")+COUNTIFS(Responses!I:I,AllSongs!$N33,Responses!Y:Y,"Male")+COUNTIFS(Responses!J:J,AllSongs!$N33,Responses!Y:Y,"Male")</f>
        <v>0</v>
      </c>
      <c r="V33">
        <f>COUNTIFS(Responses!E:E,AllSongs!$N33,Responses!Y:Y,"Female")+COUNTIFS(Responses!F:F,AllSongs!$N33,Responses!Y:Y,"Female")+COUNTIFS(Responses!G:G,AllSongs!$N33,Responses!Y:Y,"Female")</f>
        <v>1</v>
      </c>
      <c r="W33">
        <f>COUNTIFS(Responses!H:H,AllSongs!$N33,Responses!Y:Y,"Female")+COUNTIFS(Responses!I:I,AllSongs!$N33,Responses!Y:Y,"Female")+COUNTIFS(Responses!J:J,AllSongs!$N33,Responses!Y:Y,"Female")</f>
        <v>0</v>
      </c>
    </row>
    <row r="34" spans="1:23" ht="13.5" thickBot="1">
      <c r="A34" s="22">
        <v>54</v>
      </c>
      <c r="B34" s="27">
        <v>0.27500000000000002</v>
      </c>
      <c r="C34" s="24">
        <v>0.157</v>
      </c>
      <c r="D34" s="24">
        <v>7</v>
      </c>
      <c r="E34" s="25">
        <v>-18752</v>
      </c>
      <c r="F34" s="24">
        <v>1</v>
      </c>
      <c r="G34" s="24">
        <v>6.3600000000000004E-2</v>
      </c>
      <c r="H34" s="24">
        <v>0.89</v>
      </c>
      <c r="I34" s="26">
        <v>0.84199999999999997</v>
      </c>
      <c r="J34" s="24">
        <v>0.186</v>
      </c>
      <c r="K34" s="24">
        <v>0.30399999999999999</v>
      </c>
      <c r="L34" s="25">
        <v>73289</v>
      </c>
      <c r="M34" s="24" t="s">
        <v>513</v>
      </c>
      <c r="N34" s="24" t="s">
        <v>329</v>
      </c>
      <c r="O34" s="24" t="s">
        <v>610</v>
      </c>
      <c r="P34" s="24" t="s">
        <v>611</v>
      </c>
      <c r="Q34" s="24" t="s">
        <v>612</v>
      </c>
      <c r="R34" s="24">
        <v>152280</v>
      </c>
      <c r="S34" s="24">
        <v>4</v>
      </c>
      <c r="T34">
        <f>COUNTIFS(Responses!E:E,AllSongs!$N34,Responses!Y:Y,"Male")+COUNTIFS(Responses!F:F,AllSongs!$N34,Responses!Y:Y,"Male")+COUNTIFS(Responses!G:G,AllSongs!$N34,Responses!Y:Y,"Male")</f>
        <v>0</v>
      </c>
      <c r="U34">
        <f>COUNTIFS(Responses!H:H,AllSongs!$N34,Responses!Y:Y,"Male")+COUNTIFS(Responses!I:I,AllSongs!$N34,Responses!Y:Y,"Male")+COUNTIFS(Responses!J:J,AllSongs!$N34,Responses!Y:Y,"Male")</f>
        <v>0</v>
      </c>
      <c r="V34">
        <f>COUNTIFS(Responses!E:E,AllSongs!$N34,Responses!Y:Y,"Female")+COUNTIFS(Responses!F:F,AllSongs!$N34,Responses!Y:Y,"Female")+COUNTIFS(Responses!G:G,AllSongs!$N34,Responses!Y:Y,"Female")</f>
        <v>1</v>
      </c>
      <c r="W34">
        <f>COUNTIFS(Responses!H:H,AllSongs!$N34,Responses!Y:Y,"Female")+COUNTIFS(Responses!I:I,AllSongs!$N34,Responses!Y:Y,"Female")+COUNTIFS(Responses!J:J,AllSongs!$N34,Responses!Y:Y,"Female")</f>
        <v>1</v>
      </c>
    </row>
    <row r="35" spans="1:23" ht="13.5" thickBot="1">
      <c r="A35" s="22">
        <v>55</v>
      </c>
      <c r="B35" s="27">
        <v>0.56799999999999995</v>
      </c>
      <c r="C35" s="24">
        <v>0.36399999999999999</v>
      </c>
      <c r="D35" s="24">
        <v>2</v>
      </c>
      <c r="E35" s="25">
        <v>-11099</v>
      </c>
      <c r="F35" s="24">
        <v>1</v>
      </c>
      <c r="G35" s="24">
        <v>5.21E-2</v>
      </c>
      <c r="H35" s="24">
        <v>0.75</v>
      </c>
      <c r="I35" s="26">
        <v>5.7800000000000004E-3</v>
      </c>
      <c r="J35" s="24">
        <v>0.14499999999999999</v>
      </c>
      <c r="K35" s="24">
        <v>0.51100000000000001</v>
      </c>
      <c r="L35" s="25">
        <v>114181</v>
      </c>
      <c r="M35" s="24" t="s">
        <v>513</v>
      </c>
      <c r="N35" s="24" t="s">
        <v>160</v>
      </c>
      <c r="O35" s="24" t="s">
        <v>613</v>
      </c>
      <c r="P35" s="24" t="s">
        <v>614</v>
      </c>
      <c r="Q35" s="24" t="s">
        <v>615</v>
      </c>
      <c r="R35" s="24">
        <v>198343</v>
      </c>
      <c r="S35" s="24">
        <v>4</v>
      </c>
      <c r="T35">
        <f>COUNTIFS(Responses!E:E,AllSongs!$N35,Responses!Y:Y,"Male")+COUNTIFS(Responses!F:F,AllSongs!$N35,Responses!Y:Y,"Male")+COUNTIFS(Responses!G:G,AllSongs!$N35,Responses!Y:Y,"Male")</f>
        <v>0</v>
      </c>
      <c r="U35">
        <f>COUNTIFS(Responses!H:H,AllSongs!$N35,Responses!Y:Y,"Male")+COUNTIFS(Responses!I:I,AllSongs!$N35,Responses!Y:Y,"Male")+COUNTIFS(Responses!J:J,AllSongs!$N35,Responses!Y:Y,"Male")</f>
        <v>0</v>
      </c>
      <c r="V35">
        <f>COUNTIFS(Responses!E:E,AllSongs!$N35,Responses!Y:Y,"Female")+COUNTIFS(Responses!F:F,AllSongs!$N35,Responses!Y:Y,"Female")+COUNTIFS(Responses!G:G,AllSongs!$N35,Responses!Y:Y,"Female")</f>
        <v>1</v>
      </c>
      <c r="W35">
        <f>COUNTIFS(Responses!H:H,AllSongs!$N35,Responses!Y:Y,"Female")+COUNTIFS(Responses!I:I,AllSongs!$N35,Responses!Y:Y,"Female")+COUNTIFS(Responses!J:J,AllSongs!$N35,Responses!Y:Y,"Female")</f>
        <v>0</v>
      </c>
    </row>
    <row r="36" spans="1:23" ht="13.5" thickBot="1">
      <c r="A36" s="22">
        <v>58</v>
      </c>
      <c r="B36" s="27">
        <v>0.70899999999999996</v>
      </c>
      <c r="C36" s="24">
        <v>0.999</v>
      </c>
      <c r="D36" s="24">
        <v>10</v>
      </c>
      <c r="E36" s="25">
        <v>-5925</v>
      </c>
      <c r="F36" s="24">
        <v>0</v>
      </c>
      <c r="G36" s="24">
        <v>0.104</v>
      </c>
      <c r="H36" s="24">
        <v>1.18E-4</v>
      </c>
      <c r="I36" s="26">
        <v>0.94099999999999995</v>
      </c>
      <c r="J36" s="24">
        <v>0.29799999999999999</v>
      </c>
      <c r="K36" s="24">
        <v>0.14699999999999999</v>
      </c>
      <c r="L36" s="25">
        <v>142010</v>
      </c>
      <c r="M36" s="24" t="s">
        <v>513</v>
      </c>
      <c r="N36" s="24" t="s">
        <v>163</v>
      </c>
      <c r="O36" s="24" t="s">
        <v>616</v>
      </c>
      <c r="P36" s="24" t="s">
        <v>617</v>
      </c>
      <c r="Q36" s="24" t="s">
        <v>618</v>
      </c>
      <c r="R36" s="24">
        <v>338028</v>
      </c>
      <c r="S36" s="24">
        <v>4</v>
      </c>
      <c r="T36">
        <f>COUNTIFS(Responses!E:E,AllSongs!$N36,Responses!Y:Y,"Male")+COUNTIFS(Responses!F:F,AllSongs!$N36,Responses!Y:Y,"Male")+COUNTIFS(Responses!G:G,AllSongs!$N36,Responses!Y:Y,"Male")</f>
        <v>1</v>
      </c>
      <c r="U36">
        <f>COUNTIFS(Responses!H:H,AllSongs!$N36,Responses!Y:Y,"Male")+COUNTIFS(Responses!I:I,AllSongs!$N36,Responses!Y:Y,"Male")+COUNTIFS(Responses!J:J,AllSongs!$N36,Responses!Y:Y,"Male")</f>
        <v>0</v>
      </c>
      <c r="V36">
        <f>COUNTIFS(Responses!E:E,AllSongs!$N36,Responses!Y:Y,"Female")+COUNTIFS(Responses!F:F,AllSongs!$N36,Responses!Y:Y,"Female")+COUNTIFS(Responses!G:G,AllSongs!$N36,Responses!Y:Y,"Female")</f>
        <v>0</v>
      </c>
      <c r="W36">
        <f>COUNTIFS(Responses!H:H,AllSongs!$N36,Responses!Y:Y,"Female")+COUNTIFS(Responses!I:I,AllSongs!$N36,Responses!Y:Y,"Female")+COUNTIFS(Responses!J:J,AllSongs!$N36,Responses!Y:Y,"Female")</f>
        <v>0</v>
      </c>
    </row>
    <row r="37" spans="1:23" ht="13.5" thickBot="1">
      <c r="A37" s="22">
        <v>59</v>
      </c>
      <c r="B37" s="27">
        <v>0.83299999999999996</v>
      </c>
      <c r="C37" s="24">
        <v>0.58199999999999996</v>
      </c>
      <c r="D37" s="24">
        <v>11</v>
      </c>
      <c r="E37" s="25">
        <v>-6987</v>
      </c>
      <c r="F37" s="24">
        <v>0</v>
      </c>
      <c r="G37" s="24">
        <v>6.59E-2</v>
      </c>
      <c r="H37" s="24">
        <v>5.2999999999999999E-2</v>
      </c>
      <c r="I37" s="26">
        <v>5.7700000000000001E-2</v>
      </c>
      <c r="J37" s="24">
        <v>0.108</v>
      </c>
      <c r="K37" s="24">
        <v>0.20899999999999999</v>
      </c>
      <c r="L37" s="25">
        <v>125026</v>
      </c>
      <c r="M37" s="24" t="s">
        <v>513</v>
      </c>
      <c r="N37" s="24" t="s">
        <v>164</v>
      </c>
      <c r="O37" s="24" t="s">
        <v>619</v>
      </c>
      <c r="P37" s="24" t="s">
        <v>620</v>
      </c>
      <c r="Q37" s="24" t="s">
        <v>621</v>
      </c>
      <c r="R37" s="24">
        <v>293579</v>
      </c>
      <c r="S37" s="24">
        <v>4</v>
      </c>
      <c r="T37">
        <f>COUNTIFS(Responses!E:E,AllSongs!$N37,Responses!Y:Y,"Male")+COUNTIFS(Responses!F:F,AllSongs!$N37,Responses!Y:Y,"Male")+COUNTIFS(Responses!G:G,AllSongs!$N37,Responses!Y:Y,"Male")</f>
        <v>1</v>
      </c>
      <c r="U37">
        <f>COUNTIFS(Responses!H:H,AllSongs!$N37,Responses!Y:Y,"Male")+COUNTIFS(Responses!I:I,AllSongs!$N37,Responses!Y:Y,"Male")+COUNTIFS(Responses!J:J,AllSongs!$N37,Responses!Y:Y,"Male")</f>
        <v>0</v>
      </c>
      <c r="V37">
        <f>COUNTIFS(Responses!E:E,AllSongs!$N37,Responses!Y:Y,"Female")+COUNTIFS(Responses!F:F,AllSongs!$N37,Responses!Y:Y,"Female")+COUNTIFS(Responses!G:G,AllSongs!$N37,Responses!Y:Y,"Female")</f>
        <v>0</v>
      </c>
      <c r="W37">
        <f>COUNTIFS(Responses!H:H,AllSongs!$N37,Responses!Y:Y,"Female")+COUNTIFS(Responses!I:I,AllSongs!$N37,Responses!Y:Y,"Female")+COUNTIFS(Responses!J:J,AllSongs!$N37,Responses!Y:Y,"Female")</f>
        <v>0</v>
      </c>
    </row>
    <row r="38" spans="1:23" ht="13.5" thickBot="1">
      <c r="A38" s="22">
        <v>60</v>
      </c>
      <c r="B38" s="27">
        <v>0.64800000000000002</v>
      </c>
      <c r="C38" s="24">
        <v>0.436</v>
      </c>
      <c r="D38" s="24">
        <v>8</v>
      </c>
      <c r="E38" s="25">
        <v>-9578</v>
      </c>
      <c r="F38" s="24">
        <v>1</v>
      </c>
      <c r="G38" s="24">
        <v>2.75E-2</v>
      </c>
      <c r="H38" s="24">
        <v>2.3199999999999998E-2</v>
      </c>
      <c r="I38" s="26">
        <v>0</v>
      </c>
      <c r="J38" s="24">
        <v>9.4399999999999998E-2</v>
      </c>
      <c r="K38" s="24">
        <v>0.33300000000000002</v>
      </c>
      <c r="L38" s="25">
        <v>107019</v>
      </c>
      <c r="M38" s="24" t="s">
        <v>513</v>
      </c>
      <c r="N38" s="24" t="s">
        <v>165</v>
      </c>
      <c r="O38" s="24" t="s">
        <v>622</v>
      </c>
      <c r="P38" s="24" t="s">
        <v>623</v>
      </c>
      <c r="Q38" s="24" t="s">
        <v>624</v>
      </c>
      <c r="R38" s="24">
        <v>224267</v>
      </c>
      <c r="S38" s="24">
        <v>4</v>
      </c>
      <c r="T38">
        <f>COUNTIFS(Responses!E:E,AllSongs!$N38,Responses!Y:Y,"Male")+COUNTIFS(Responses!F:F,AllSongs!$N38,Responses!Y:Y,"Male")+COUNTIFS(Responses!G:G,AllSongs!$N38,Responses!Y:Y,"Male")</f>
        <v>0</v>
      </c>
      <c r="U38">
        <f>COUNTIFS(Responses!H:H,AllSongs!$N38,Responses!Y:Y,"Male")+COUNTIFS(Responses!I:I,AllSongs!$N38,Responses!Y:Y,"Male")+COUNTIFS(Responses!J:J,AllSongs!$N38,Responses!Y:Y,"Male")</f>
        <v>0</v>
      </c>
      <c r="V38">
        <f>COUNTIFS(Responses!E:E,AllSongs!$N38,Responses!Y:Y,"Female")+COUNTIFS(Responses!F:F,AllSongs!$N38,Responses!Y:Y,"Female")+COUNTIFS(Responses!G:G,AllSongs!$N38,Responses!Y:Y,"Female")</f>
        <v>1</v>
      </c>
      <c r="W38">
        <f>COUNTIFS(Responses!H:H,AllSongs!$N38,Responses!Y:Y,"Female")+COUNTIFS(Responses!I:I,AllSongs!$N38,Responses!Y:Y,"Female")+COUNTIFS(Responses!J:J,AllSongs!$N38,Responses!Y:Y,"Female")</f>
        <v>0</v>
      </c>
    </row>
    <row r="39" spans="1:23" ht="13.5" thickBot="1">
      <c r="A39" s="22">
        <v>61</v>
      </c>
      <c r="B39" s="27">
        <v>0.68</v>
      </c>
      <c r="C39" s="24">
        <v>0.48399999999999999</v>
      </c>
      <c r="D39" s="24">
        <v>9</v>
      </c>
      <c r="E39" s="25">
        <v>-13829</v>
      </c>
      <c r="F39" s="24">
        <v>1</v>
      </c>
      <c r="G39" s="24">
        <v>7.6100000000000001E-2</v>
      </c>
      <c r="H39" s="24">
        <v>0.44</v>
      </c>
      <c r="I39" s="26">
        <v>0.90500000000000003</v>
      </c>
      <c r="J39" s="24">
        <v>0.17599999999999999</v>
      </c>
      <c r="K39" s="24">
        <v>7.2300000000000003E-2</v>
      </c>
      <c r="L39" s="25">
        <v>122044</v>
      </c>
      <c r="M39" s="24" t="s">
        <v>513</v>
      </c>
      <c r="N39" s="24" t="s">
        <v>381</v>
      </c>
      <c r="O39" s="24" t="s">
        <v>625</v>
      </c>
      <c r="P39" s="24" t="s">
        <v>626</v>
      </c>
      <c r="Q39" s="24" t="s">
        <v>627</v>
      </c>
      <c r="R39" s="24">
        <v>247869</v>
      </c>
      <c r="S39" s="24">
        <v>4</v>
      </c>
      <c r="T39">
        <f>COUNTIFS(Responses!E:E,AllSongs!$N39,Responses!Y:Y,"Male")+COUNTIFS(Responses!F:F,AllSongs!$N39,Responses!Y:Y,"Male")+COUNTIFS(Responses!G:G,AllSongs!$N39,Responses!Y:Y,"Male")</f>
        <v>0</v>
      </c>
      <c r="U39">
        <f>COUNTIFS(Responses!H:H,AllSongs!$N39,Responses!Y:Y,"Male")+COUNTIFS(Responses!I:I,AllSongs!$N39,Responses!Y:Y,"Male")+COUNTIFS(Responses!J:J,AllSongs!$N39,Responses!Y:Y,"Male")</f>
        <v>0</v>
      </c>
      <c r="V39">
        <f>COUNTIFS(Responses!E:E,AllSongs!$N39,Responses!Y:Y,"Female")+COUNTIFS(Responses!F:F,AllSongs!$N39,Responses!Y:Y,"Female")+COUNTIFS(Responses!G:G,AllSongs!$N39,Responses!Y:Y,"Female")</f>
        <v>1</v>
      </c>
      <c r="W39">
        <f>COUNTIFS(Responses!H:H,AllSongs!$N39,Responses!Y:Y,"Female")+COUNTIFS(Responses!I:I,AllSongs!$N39,Responses!Y:Y,"Female")+COUNTIFS(Responses!J:J,AllSongs!$N39,Responses!Y:Y,"Female")</f>
        <v>0</v>
      </c>
    </row>
    <row r="40" spans="1:23" ht="13.5" thickBot="1">
      <c r="A40" s="22">
        <v>62</v>
      </c>
      <c r="B40" s="27">
        <v>0.70499999999999996</v>
      </c>
      <c r="C40" s="24">
        <v>0.94</v>
      </c>
      <c r="D40" s="24">
        <v>1</v>
      </c>
      <c r="E40" s="25">
        <v>-5012</v>
      </c>
      <c r="F40" s="24">
        <v>1</v>
      </c>
      <c r="G40" s="24">
        <v>7.2800000000000004E-2</v>
      </c>
      <c r="H40" s="24">
        <v>6.3799999999999996E-2</v>
      </c>
      <c r="I40" s="26">
        <v>4.8999999999999998E-3</v>
      </c>
      <c r="J40" s="24">
        <v>0.35799999999999998</v>
      </c>
      <c r="K40" s="24">
        <v>0.83099999999999996</v>
      </c>
      <c r="L40" s="25">
        <v>97004</v>
      </c>
      <c r="M40" s="24" t="s">
        <v>513</v>
      </c>
      <c r="N40" s="24" t="s">
        <v>166</v>
      </c>
      <c r="O40" s="24" t="s">
        <v>628</v>
      </c>
      <c r="P40" s="24" t="s">
        <v>629</v>
      </c>
      <c r="Q40" s="24" t="s">
        <v>630</v>
      </c>
      <c r="R40" s="24">
        <v>207835</v>
      </c>
      <c r="S40" s="24">
        <v>4</v>
      </c>
      <c r="T40">
        <f>COUNTIFS(Responses!E:E,AllSongs!$N40,Responses!Y:Y,"Male")+COUNTIFS(Responses!F:F,AllSongs!$N40,Responses!Y:Y,"Male")+COUNTIFS(Responses!G:G,AllSongs!$N40,Responses!Y:Y,"Male")</f>
        <v>0</v>
      </c>
      <c r="U40">
        <f>COUNTIFS(Responses!H:H,AllSongs!$N40,Responses!Y:Y,"Male")+COUNTIFS(Responses!I:I,AllSongs!$N40,Responses!Y:Y,"Male")+COUNTIFS(Responses!J:J,AllSongs!$N40,Responses!Y:Y,"Male")</f>
        <v>0</v>
      </c>
      <c r="V40">
        <f>COUNTIFS(Responses!E:E,AllSongs!$N40,Responses!Y:Y,"Female")+COUNTIFS(Responses!F:F,AllSongs!$N40,Responses!Y:Y,"Female")+COUNTIFS(Responses!G:G,AllSongs!$N40,Responses!Y:Y,"Female")</f>
        <v>1</v>
      </c>
      <c r="W40">
        <f>COUNTIFS(Responses!H:H,AllSongs!$N40,Responses!Y:Y,"Female")+COUNTIFS(Responses!I:I,AllSongs!$N40,Responses!Y:Y,"Female")+COUNTIFS(Responses!J:J,AllSongs!$N40,Responses!Y:Y,"Female")</f>
        <v>0</v>
      </c>
    </row>
    <row r="41" spans="1:23" ht="13.5" thickBot="1">
      <c r="A41" s="22">
        <v>63</v>
      </c>
      <c r="B41" s="27">
        <v>0.53600000000000003</v>
      </c>
      <c r="C41" s="24">
        <v>0.437</v>
      </c>
      <c r="D41" s="24">
        <v>8</v>
      </c>
      <c r="E41" s="25">
        <v>-9181</v>
      </c>
      <c r="F41" s="24">
        <v>1</v>
      </c>
      <c r="G41" s="24">
        <v>2.4899999999999999E-2</v>
      </c>
      <c r="H41" s="24">
        <v>0.66</v>
      </c>
      <c r="I41" s="26">
        <v>0.69599999999999995</v>
      </c>
      <c r="J41" s="24">
        <v>0.11</v>
      </c>
      <c r="K41" s="24">
        <v>0.13200000000000001</v>
      </c>
      <c r="L41" s="25">
        <v>105207</v>
      </c>
      <c r="M41" s="24" t="s">
        <v>513</v>
      </c>
      <c r="N41" s="24" t="s">
        <v>167</v>
      </c>
      <c r="O41" s="24" t="s">
        <v>631</v>
      </c>
      <c r="P41" s="24" t="s">
        <v>632</v>
      </c>
      <c r="Q41" s="24" t="s">
        <v>633</v>
      </c>
      <c r="R41" s="24">
        <v>286773</v>
      </c>
      <c r="S41" s="24">
        <v>4</v>
      </c>
      <c r="T41">
        <f>COUNTIFS(Responses!E:E,AllSongs!$N41,Responses!Y:Y,"Male")+COUNTIFS(Responses!F:F,AllSongs!$N41,Responses!Y:Y,"Male")+COUNTIFS(Responses!G:G,AllSongs!$N41,Responses!Y:Y,"Male")</f>
        <v>0</v>
      </c>
      <c r="U41">
        <f>COUNTIFS(Responses!H:H,AllSongs!$N41,Responses!Y:Y,"Male")+COUNTIFS(Responses!I:I,AllSongs!$N41,Responses!Y:Y,"Male")+COUNTIFS(Responses!J:J,AllSongs!$N41,Responses!Y:Y,"Male")</f>
        <v>0</v>
      </c>
      <c r="V41">
        <f>COUNTIFS(Responses!E:E,AllSongs!$N41,Responses!Y:Y,"Female")+COUNTIFS(Responses!F:F,AllSongs!$N41,Responses!Y:Y,"Female")+COUNTIFS(Responses!G:G,AllSongs!$N41,Responses!Y:Y,"Female")</f>
        <v>1</v>
      </c>
      <c r="W41">
        <f>COUNTIFS(Responses!H:H,AllSongs!$N41,Responses!Y:Y,"Female")+COUNTIFS(Responses!I:I,AllSongs!$N41,Responses!Y:Y,"Female")+COUNTIFS(Responses!J:J,AllSongs!$N41,Responses!Y:Y,"Female")</f>
        <v>0</v>
      </c>
    </row>
    <row r="42" spans="1:23" ht="13.5" thickBot="1">
      <c r="A42" s="22">
        <v>64</v>
      </c>
      <c r="B42" s="27">
        <v>0.34200000000000003</v>
      </c>
      <c r="C42" s="24">
        <v>3.1099999999999999E-2</v>
      </c>
      <c r="D42" s="24">
        <v>9</v>
      </c>
      <c r="E42" s="25">
        <v>-26999</v>
      </c>
      <c r="F42" s="24">
        <v>1</v>
      </c>
      <c r="G42" s="24">
        <v>3.5499999999999997E-2</v>
      </c>
      <c r="H42" s="24">
        <v>0.995</v>
      </c>
      <c r="I42" s="26">
        <v>0.92</v>
      </c>
      <c r="J42" s="24">
        <v>0.13100000000000001</v>
      </c>
      <c r="K42" s="24">
        <v>6.3399999999999998E-2</v>
      </c>
      <c r="L42" s="25">
        <v>97622</v>
      </c>
      <c r="M42" s="24" t="s">
        <v>513</v>
      </c>
      <c r="N42" s="24" t="s">
        <v>168</v>
      </c>
      <c r="O42" s="24" t="s">
        <v>634</v>
      </c>
      <c r="P42" s="24" t="s">
        <v>635</v>
      </c>
      <c r="Q42" s="24" t="s">
        <v>636</v>
      </c>
      <c r="R42" s="24">
        <v>225829</v>
      </c>
      <c r="S42" s="24">
        <v>3</v>
      </c>
      <c r="T42">
        <f>COUNTIFS(Responses!E:E,AllSongs!$N42,Responses!Y:Y,"Male")+COUNTIFS(Responses!F:F,AllSongs!$N42,Responses!Y:Y,"Male")+COUNTIFS(Responses!G:G,AllSongs!$N42,Responses!Y:Y,"Male")</f>
        <v>1</v>
      </c>
      <c r="U42">
        <f>COUNTIFS(Responses!H:H,AllSongs!$N42,Responses!Y:Y,"Male")+COUNTIFS(Responses!I:I,AllSongs!$N42,Responses!Y:Y,"Male")+COUNTIFS(Responses!J:J,AllSongs!$N42,Responses!Y:Y,"Male")</f>
        <v>0</v>
      </c>
      <c r="V42">
        <f>COUNTIFS(Responses!E:E,AllSongs!$N42,Responses!Y:Y,"Female")+COUNTIFS(Responses!F:F,AllSongs!$N42,Responses!Y:Y,"Female")+COUNTIFS(Responses!G:G,AllSongs!$N42,Responses!Y:Y,"Female")</f>
        <v>0</v>
      </c>
      <c r="W42">
        <f>COUNTIFS(Responses!H:H,AllSongs!$N42,Responses!Y:Y,"Female")+COUNTIFS(Responses!I:I,AllSongs!$N42,Responses!Y:Y,"Female")+COUNTIFS(Responses!J:J,AllSongs!$N42,Responses!Y:Y,"Female")</f>
        <v>0</v>
      </c>
    </row>
    <row r="43" spans="1:23" ht="13.5" thickBot="1">
      <c r="A43" s="22">
        <v>65</v>
      </c>
      <c r="B43" s="27">
        <v>0.68700000000000006</v>
      </c>
      <c r="C43" s="24">
        <v>0.68400000000000005</v>
      </c>
      <c r="D43" s="24">
        <v>9</v>
      </c>
      <c r="E43" s="25">
        <v>-5181</v>
      </c>
      <c r="F43" s="24">
        <v>0</v>
      </c>
      <c r="G43" s="24">
        <v>3.2000000000000001E-2</v>
      </c>
      <c r="H43" s="24">
        <v>7.5800000000000006E-2</v>
      </c>
      <c r="I43" s="26">
        <v>8.0800000000000002E-4</v>
      </c>
      <c r="J43" s="24">
        <v>4.41E-2</v>
      </c>
      <c r="K43" s="24">
        <v>0.96</v>
      </c>
      <c r="L43" s="25">
        <v>119193</v>
      </c>
      <c r="M43" s="24" t="s">
        <v>513</v>
      </c>
      <c r="N43" s="24" t="s">
        <v>169</v>
      </c>
      <c r="O43" s="24" t="s">
        <v>637</v>
      </c>
      <c r="P43" s="24" t="s">
        <v>638</v>
      </c>
      <c r="Q43" s="24" t="s">
        <v>639</v>
      </c>
      <c r="R43" s="24">
        <v>256147</v>
      </c>
      <c r="S43" s="24">
        <v>4</v>
      </c>
      <c r="T43">
        <f>COUNTIFS(Responses!E:E,AllSongs!$N43,Responses!Y:Y,"Male")+COUNTIFS(Responses!F:F,AllSongs!$N43,Responses!Y:Y,"Male")+COUNTIFS(Responses!G:G,AllSongs!$N43,Responses!Y:Y,"Male")</f>
        <v>0</v>
      </c>
      <c r="U43">
        <f>COUNTIFS(Responses!H:H,AllSongs!$N43,Responses!Y:Y,"Male")+COUNTIFS(Responses!I:I,AllSongs!$N43,Responses!Y:Y,"Male")+COUNTIFS(Responses!J:J,AllSongs!$N43,Responses!Y:Y,"Male")</f>
        <v>0</v>
      </c>
      <c r="V43">
        <f>COUNTIFS(Responses!E:E,AllSongs!$N43,Responses!Y:Y,"Female")+COUNTIFS(Responses!F:F,AllSongs!$N43,Responses!Y:Y,"Female")+COUNTIFS(Responses!G:G,AllSongs!$N43,Responses!Y:Y,"Female")</f>
        <v>1</v>
      </c>
      <c r="W43">
        <f>COUNTIFS(Responses!H:H,AllSongs!$N43,Responses!Y:Y,"Female")+COUNTIFS(Responses!I:I,AllSongs!$N43,Responses!Y:Y,"Female")+COUNTIFS(Responses!J:J,AllSongs!$N43,Responses!Y:Y,"Female")</f>
        <v>0</v>
      </c>
    </row>
    <row r="44" spans="1:23" ht="13.5" thickBot="1">
      <c r="A44" s="22">
        <v>66</v>
      </c>
      <c r="B44" s="27">
        <v>0.24199999999999999</v>
      </c>
      <c r="C44" s="24">
        <v>5.4399999999999997E-2</v>
      </c>
      <c r="D44" s="24">
        <v>8</v>
      </c>
      <c r="E44" s="25">
        <v>-26277</v>
      </c>
      <c r="F44" s="24">
        <v>1</v>
      </c>
      <c r="G44" s="24">
        <v>4.0399999999999998E-2</v>
      </c>
      <c r="H44" s="24">
        <v>0.98899999999999999</v>
      </c>
      <c r="I44" s="26">
        <v>0.91500000000000004</v>
      </c>
      <c r="J44" s="24">
        <v>0.107</v>
      </c>
      <c r="K44" s="24">
        <v>0.26300000000000001</v>
      </c>
      <c r="L44" s="25">
        <v>103436</v>
      </c>
      <c r="M44" s="24" t="s">
        <v>513</v>
      </c>
      <c r="N44" s="24" t="s">
        <v>170</v>
      </c>
      <c r="O44" s="24" t="s">
        <v>640</v>
      </c>
      <c r="P44" s="24" t="s">
        <v>641</v>
      </c>
      <c r="Q44" s="24" t="s">
        <v>642</v>
      </c>
      <c r="R44" s="24">
        <v>147062</v>
      </c>
      <c r="S44" s="24">
        <v>1</v>
      </c>
      <c r="T44">
        <f>COUNTIFS(Responses!E:E,AllSongs!$N44,Responses!Y:Y,"Male")+COUNTIFS(Responses!F:F,AllSongs!$N44,Responses!Y:Y,"Male")+COUNTIFS(Responses!G:G,AllSongs!$N44,Responses!Y:Y,"Male")</f>
        <v>0</v>
      </c>
      <c r="U44">
        <f>COUNTIFS(Responses!H:H,AllSongs!$N44,Responses!Y:Y,"Male")+COUNTIFS(Responses!I:I,AllSongs!$N44,Responses!Y:Y,"Male")+COUNTIFS(Responses!J:J,AllSongs!$N44,Responses!Y:Y,"Male")</f>
        <v>0</v>
      </c>
      <c r="V44">
        <f>COUNTIFS(Responses!E:E,AllSongs!$N44,Responses!Y:Y,"Female")+COUNTIFS(Responses!F:F,AllSongs!$N44,Responses!Y:Y,"Female")+COUNTIFS(Responses!G:G,AllSongs!$N44,Responses!Y:Y,"Female")</f>
        <v>1</v>
      </c>
      <c r="W44">
        <f>COUNTIFS(Responses!H:H,AllSongs!$N44,Responses!Y:Y,"Female")+COUNTIFS(Responses!I:I,AllSongs!$N44,Responses!Y:Y,"Female")+COUNTIFS(Responses!J:J,AllSongs!$N44,Responses!Y:Y,"Female")</f>
        <v>0</v>
      </c>
    </row>
    <row r="45" spans="1:23" ht="13.5" thickBot="1">
      <c r="A45" s="22">
        <v>69</v>
      </c>
      <c r="B45" s="24">
        <v>0.73199999999999998</v>
      </c>
      <c r="C45" s="24">
        <v>0.151</v>
      </c>
      <c r="D45" s="24">
        <v>5</v>
      </c>
      <c r="E45" s="25">
        <v>-14160</v>
      </c>
      <c r="F45" s="24">
        <v>1</v>
      </c>
      <c r="G45" s="24">
        <v>4.8099999999999997E-2</v>
      </c>
      <c r="H45" s="24">
        <v>0.96799999999999997</v>
      </c>
      <c r="I45" s="26">
        <v>0.86299999999999999</v>
      </c>
      <c r="J45" s="24">
        <v>0.10199999999999999</v>
      </c>
      <c r="K45" s="24">
        <v>0.59799999999999998</v>
      </c>
      <c r="L45" s="25">
        <v>103970</v>
      </c>
      <c r="M45" s="24" t="s">
        <v>513</v>
      </c>
      <c r="N45" s="24" t="s">
        <v>172</v>
      </c>
      <c r="O45" s="24" t="s">
        <v>643</v>
      </c>
      <c r="P45" s="24" t="s">
        <v>644</v>
      </c>
      <c r="Q45" s="24" t="s">
        <v>645</v>
      </c>
      <c r="R45" s="24">
        <v>265153</v>
      </c>
      <c r="S45" s="24">
        <v>4</v>
      </c>
      <c r="T45">
        <f>COUNTIFS(Responses!E:E,AllSongs!$N45,Responses!Y:Y,"Male")+COUNTIFS(Responses!F:F,AllSongs!$N45,Responses!Y:Y,"Male")+COUNTIFS(Responses!G:G,AllSongs!$N45,Responses!Y:Y,"Male")</f>
        <v>1</v>
      </c>
      <c r="U45">
        <f>COUNTIFS(Responses!H:H,AllSongs!$N45,Responses!Y:Y,"Male")+COUNTIFS(Responses!I:I,AllSongs!$N45,Responses!Y:Y,"Male")+COUNTIFS(Responses!J:J,AllSongs!$N45,Responses!Y:Y,"Male")</f>
        <v>0</v>
      </c>
      <c r="V45">
        <f>COUNTIFS(Responses!E:E,AllSongs!$N45,Responses!Y:Y,"Female")+COUNTIFS(Responses!F:F,AllSongs!$N45,Responses!Y:Y,"Female")+COUNTIFS(Responses!G:G,AllSongs!$N45,Responses!Y:Y,"Female")</f>
        <v>0</v>
      </c>
      <c r="W45">
        <f>COUNTIFS(Responses!H:H,AllSongs!$N45,Responses!Y:Y,"Female")+COUNTIFS(Responses!I:I,AllSongs!$N45,Responses!Y:Y,"Female")+COUNTIFS(Responses!J:J,AllSongs!$N45,Responses!Y:Y,"Female")</f>
        <v>0</v>
      </c>
    </row>
    <row r="46" spans="1:23" ht="13.5" thickBot="1">
      <c r="A46" s="22">
        <v>72</v>
      </c>
      <c r="B46" s="24">
        <v>0.79400000000000004</v>
      </c>
      <c r="C46" s="24">
        <v>0.32</v>
      </c>
      <c r="D46" s="24">
        <v>1</v>
      </c>
      <c r="E46" s="25">
        <v>-12920</v>
      </c>
      <c r="F46" s="24">
        <v>0</v>
      </c>
      <c r="G46" s="24">
        <v>0.17299999999999999</v>
      </c>
      <c r="H46" s="24">
        <v>0.85299999999999998</v>
      </c>
      <c r="I46" s="26">
        <v>0.13400000000000001</v>
      </c>
      <c r="J46" s="24">
        <v>0.112</v>
      </c>
      <c r="K46" s="24">
        <v>0.24099999999999999</v>
      </c>
      <c r="L46" s="25">
        <v>174088</v>
      </c>
      <c r="M46" s="24" t="s">
        <v>513</v>
      </c>
      <c r="N46" s="24" t="s">
        <v>384</v>
      </c>
      <c r="O46" s="24" t="s">
        <v>646</v>
      </c>
      <c r="P46" s="24" t="s">
        <v>647</v>
      </c>
      <c r="Q46" s="24" t="s">
        <v>648</v>
      </c>
      <c r="R46" s="24">
        <v>342040</v>
      </c>
      <c r="S46" s="24">
        <v>4</v>
      </c>
      <c r="T46">
        <f>COUNTIFS(Responses!E:E,AllSongs!$N46,Responses!Y:Y,"Male")+COUNTIFS(Responses!F:F,AllSongs!$N46,Responses!Y:Y,"Male")+COUNTIFS(Responses!G:G,AllSongs!$N46,Responses!Y:Y,"Male")</f>
        <v>1</v>
      </c>
      <c r="U46">
        <f>COUNTIFS(Responses!H:H,AllSongs!$N46,Responses!Y:Y,"Male")+COUNTIFS(Responses!I:I,AllSongs!$N46,Responses!Y:Y,"Male")+COUNTIFS(Responses!J:J,AllSongs!$N46,Responses!Y:Y,"Male")</f>
        <v>0</v>
      </c>
      <c r="V46">
        <f>COUNTIFS(Responses!E:E,AllSongs!$N46,Responses!Y:Y,"Female")+COUNTIFS(Responses!F:F,AllSongs!$N46,Responses!Y:Y,"Female")+COUNTIFS(Responses!G:G,AllSongs!$N46,Responses!Y:Y,"Female")</f>
        <v>0</v>
      </c>
      <c r="W46">
        <f>COUNTIFS(Responses!H:H,AllSongs!$N46,Responses!Y:Y,"Female")+COUNTIFS(Responses!I:I,AllSongs!$N46,Responses!Y:Y,"Female")+COUNTIFS(Responses!J:J,AllSongs!$N46,Responses!Y:Y,"Female")</f>
        <v>0</v>
      </c>
    </row>
    <row r="47" spans="1:23" ht="13.5" thickBot="1">
      <c r="A47" s="22">
        <v>75</v>
      </c>
      <c r="B47" s="24">
        <v>0.77900000000000003</v>
      </c>
      <c r="C47" s="24">
        <v>0.36199999999999999</v>
      </c>
      <c r="D47" s="24">
        <v>0</v>
      </c>
      <c r="E47" s="25">
        <v>-10847</v>
      </c>
      <c r="F47" s="24">
        <v>1</v>
      </c>
      <c r="G47" s="24">
        <v>4.7399999999999998E-2</v>
      </c>
      <c r="H47" s="24">
        <v>0.13500000000000001</v>
      </c>
      <c r="I47" s="26">
        <v>0.20599999999999999</v>
      </c>
      <c r="J47" s="24">
        <v>0.111</v>
      </c>
      <c r="K47" s="24">
        <v>0.46</v>
      </c>
      <c r="L47" s="25">
        <v>85011</v>
      </c>
      <c r="M47" s="24" t="s">
        <v>513</v>
      </c>
      <c r="N47" s="24" t="s">
        <v>174</v>
      </c>
      <c r="O47" s="24" t="s">
        <v>649</v>
      </c>
      <c r="P47" s="24" t="s">
        <v>650</v>
      </c>
      <c r="Q47" s="24" t="s">
        <v>651</v>
      </c>
      <c r="R47" s="24">
        <v>286387</v>
      </c>
      <c r="S47" s="24">
        <v>4</v>
      </c>
      <c r="T47">
        <f>COUNTIFS(Responses!E:E,AllSongs!$N47,Responses!Y:Y,"Male")+COUNTIFS(Responses!F:F,AllSongs!$N47,Responses!Y:Y,"Male")+COUNTIFS(Responses!G:G,AllSongs!$N47,Responses!Y:Y,"Male")</f>
        <v>1</v>
      </c>
      <c r="U47">
        <f>COUNTIFS(Responses!H:H,AllSongs!$N47,Responses!Y:Y,"Male")+COUNTIFS(Responses!I:I,AllSongs!$N47,Responses!Y:Y,"Male")+COUNTIFS(Responses!J:J,AllSongs!$N47,Responses!Y:Y,"Male")</f>
        <v>0</v>
      </c>
      <c r="V47">
        <f>COUNTIFS(Responses!E:E,AllSongs!$N47,Responses!Y:Y,"Female")+COUNTIFS(Responses!F:F,AllSongs!$N47,Responses!Y:Y,"Female")+COUNTIFS(Responses!G:G,AllSongs!$N47,Responses!Y:Y,"Female")</f>
        <v>0</v>
      </c>
      <c r="W47">
        <f>COUNTIFS(Responses!H:H,AllSongs!$N47,Responses!Y:Y,"Female")+COUNTIFS(Responses!I:I,AllSongs!$N47,Responses!Y:Y,"Female")+COUNTIFS(Responses!J:J,AllSongs!$N47,Responses!Y:Y,"Female")</f>
        <v>0</v>
      </c>
    </row>
    <row r="48" spans="1:23" ht="13.5" thickBot="1">
      <c r="A48" s="22">
        <v>76</v>
      </c>
      <c r="B48" s="24">
        <v>0.82299999999999995</v>
      </c>
      <c r="C48" s="24">
        <v>0.55800000000000005</v>
      </c>
      <c r="D48" s="24">
        <v>9</v>
      </c>
      <c r="E48" s="25">
        <v>-7119</v>
      </c>
      <c r="F48" s="24">
        <v>1</v>
      </c>
      <c r="G48" s="24">
        <v>2.7799999999999998E-2</v>
      </c>
      <c r="H48" s="24">
        <v>0.39700000000000002</v>
      </c>
      <c r="I48" s="26">
        <v>2.0299999999999999E-5</v>
      </c>
      <c r="J48" s="24">
        <v>8.2100000000000006E-2</v>
      </c>
      <c r="K48" s="24">
        <v>0.67400000000000004</v>
      </c>
      <c r="L48" s="25">
        <v>155974</v>
      </c>
      <c r="M48" s="24" t="s">
        <v>513</v>
      </c>
      <c r="N48" s="24" t="s">
        <v>175</v>
      </c>
      <c r="O48" s="24" t="s">
        <v>652</v>
      </c>
      <c r="P48" s="24" t="s">
        <v>653</v>
      </c>
      <c r="Q48" s="24" t="s">
        <v>654</v>
      </c>
      <c r="R48" s="24">
        <v>175707</v>
      </c>
      <c r="S48" s="24">
        <v>4</v>
      </c>
      <c r="T48">
        <f>COUNTIFS(Responses!E:E,AllSongs!$N48,Responses!Y:Y,"Male")+COUNTIFS(Responses!F:F,AllSongs!$N48,Responses!Y:Y,"Male")+COUNTIFS(Responses!G:G,AllSongs!$N48,Responses!Y:Y,"Male")</f>
        <v>0</v>
      </c>
      <c r="U48">
        <f>COUNTIFS(Responses!H:H,AllSongs!$N48,Responses!Y:Y,"Male")+COUNTIFS(Responses!I:I,AllSongs!$N48,Responses!Y:Y,"Male")+COUNTIFS(Responses!J:J,AllSongs!$N48,Responses!Y:Y,"Male")</f>
        <v>0</v>
      </c>
      <c r="V48">
        <f>COUNTIFS(Responses!E:E,AllSongs!$N48,Responses!Y:Y,"Female")+COUNTIFS(Responses!F:F,AllSongs!$N48,Responses!Y:Y,"Female")+COUNTIFS(Responses!G:G,AllSongs!$N48,Responses!Y:Y,"Female")</f>
        <v>1</v>
      </c>
      <c r="W48">
        <f>COUNTIFS(Responses!H:H,AllSongs!$N48,Responses!Y:Y,"Female")+COUNTIFS(Responses!I:I,AllSongs!$N48,Responses!Y:Y,"Female")+COUNTIFS(Responses!J:J,AllSongs!$N48,Responses!Y:Y,"Female")</f>
        <v>0</v>
      </c>
    </row>
    <row r="49" spans="1:23" ht="13.5" thickBot="1">
      <c r="A49" s="22">
        <v>77</v>
      </c>
      <c r="B49" s="24">
        <v>0.50800000000000001</v>
      </c>
      <c r="C49" s="24">
        <v>1.8200000000000001E-2</v>
      </c>
      <c r="D49" s="24">
        <v>7</v>
      </c>
      <c r="E49" s="25">
        <v>-19991</v>
      </c>
      <c r="F49" s="24">
        <v>1</v>
      </c>
      <c r="G49" s="24">
        <v>4.6899999999999997E-2</v>
      </c>
      <c r="H49" s="24">
        <v>0.97299999999999998</v>
      </c>
      <c r="I49" s="26">
        <v>0.90600000000000003</v>
      </c>
      <c r="J49" s="24">
        <v>0.112</v>
      </c>
      <c r="K49" s="24">
        <v>0.27500000000000002</v>
      </c>
      <c r="L49" s="25">
        <v>71952</v>
      </c>
      <c r="M49" s="24" t="s">
        <v>513</v>
      </c>
      <c r="N49" s="24" t="s">
        <v>385</v>
      </c>
      <c r="O49" s="24" t="s">
        <v>655</v>
      </c>
      <c r="P49" s="24" t="s">
        <v>656</v>
      </c>
      <c r="Q49" s="24" t="s">
        <v>657</v>
      </c>
      <c r="R49" s="24">
        <v>161596</v>
      </c>
      <c r="S49" s="24">
        <v>5</v>
      </c>
      <c r="T49">
        <f>COUNTIFS(Responses!E:E,AllSongs!$N49,Responses!Y:Y,"Male")+COUNTIFS(Responses!F:F,AllSongs!$N49,Responses!Y:Y,"Male")+COUNTIFS(Responses!G:G,AllSongs!$N49,Responses!Y:Y,"Male")</f>
        <v>0</v>
      </c>
      <c r="U49">
        <f>COUNTIFS(Responses!H:H,AllSongs!$N49,Responses!Y:Y,"Male")+COUNTIFS(Responses!I:I,AllSongs!$N49,Responses!Y:Y,"Male")+COUNTIFS(Responses!J:J,AllSongs!$N49,Responses!Y:Y,"Male")</f>
        <v>0</v>
      </c>
      <c r="V49">
        <f>COUNTIFS(Responses!E:E,AllSongs!$N49,Responses!Y:Y,"Female")+COUNTIFS(Responses!F:F,AllSongs!$N49,Responses!Y:Y,"Female")+COUNTIFS(Responses!G:G,AllSongs!$N49,Responses!Y:Y,"Female")</f>
        <v>1</v>
      </c>
      <c r="W49">
        <f>COUNTIFS(Responses!H:H,AllSongs!$N49,Responses!Y:Y,"Female")+COUNTIFS(Responses!I:I,AllSongs!$N49,Responses!Y:Y,"Female")+COUNTIFS(Responses!J:J,AllSongs!$N49,Responses!Y:Y,"Female")</f>
        <v>0</v>
      </c>
    </row>
    <row r="50" spans="1:23" ht="13.5" thickBot="1">
      <c r="A50" s="22">
        <v>78</v>
      </c>
      <c r="B50" s="24">
        <v>0.40600000000000003</v>
      </c>
      <c r="C50" s="24">
        <v>0.36799999999999999</v>
      </c>
      <c r="D50" s="24">
        <v>10</v>
      </c>
      <c r="E50" s="25">
        <v>-6310</v>
      </c>
      <c r="F50" s="24">
        <v>1</v>
      </c>
      <c r="G50" s="24">
        <v>2.9600000000000001E-2</v>
      </c>
      <c r="H50" s="24">
        <v>0.78400000000000003</v>
      </c>
      <c r="I50" s="26">
        <v>0</v>
      </c>
      <c r="J50" s="24">
        <v>0.35399999999999998</v>
      </c>
      <c r="K50" s="24">
        <v>0.70699999999999996</v>
      </c>
      <c r="L50" s="25">
        <v>157885</v>
      </c>
      <c r="M50" s="24" t="s">
        <v>513</v>
      </c>
      <c r="N50" s="24" t="s">
        <v>386</v>
      </c>
      <c r="O50" s="24" t="s">
        <v>658</v>
      </c>
      <c r="P50" s="24" t="s">
        <v>659</v>
      </c>
      <c r="Q50" s="24" t="s">
        <v>660</v>
      </c>
      <c r="R50" s="24">
        <v>76480</v>
      </c>
      <c r="S50" s="24">
        <v>4</v>
      </c>
      <c r="T50">
        <f>COUNTIFS(Responses!E:E,AllSongs!$N50,Responses!Y:Y,"Male")+COUNTIFS(Responses!F:F,AllSongs!$N50,Responses!Y:Y,"Male")+COUNTIFS(Responses!G:G,AllSongs!$N50,Responses!Y:Y,"Male")</f>
        <v>0</v>
      </c>
      <c r="U50">
        <f>COUNTIFS(Responses!H:H,AllSongs!$N50,Responses!Y:Y,"Male")+COUNTIFS(Responses!I:I,AllSongs!$N50,Responses!Y:Y,"Male")+COUNTIFS(Responses!J:J,AllSongs!$N50,Responses!Y:Y,"Male")</f>
        <v>0</v>
      </c>
      <c r="V50">
        <f>COUNTIFS(Responses!E:E,AllSongs!$N50,Responses!Y:Y,"Female")+COUNTIFS(Responses!F:F,AllSongs!$N50,Responses!Y:Y,"Female")+COUNTIFS(Responses!G:G,AllSongs!$N50,Responses!Y:Y,"Female")</f>
        <v>1</v>
      </c>
      <c r="W50">
        <f>COUNTIFS(Responses!H:H,AllSongs!$N50,Responses!Y:Y,"Female")+COUNTIFS(Responses!I:I,AllSongs!$N50,Responses!Y:Y,"Female")+COUNTIFS(Responses!J:J,AllSongs!$N50,Responses!Y:Y,"Female")</f>
        <v>0</v>
      </c>
    </row>
    <row r="51" spans="1:23" ht="13.5" thickBot="1">
      <c r="A51" s="22">
        <v>79</v>
      </c>
      <c r="B51" s="24">
        <v>0.77300000000000002</v>
      </c>
      <c r="C51" s="24">
        <v>0.85799999999999998</v>
      </c>
      <c r="D51" s="24">
        <v>0</v>
      </c>
      <c r="E51" s="25">
        <v>-7145</v>
      </c>
      <c r="F51" s="24">
        <v>0</v>
      </c>
      <c r="G51" s="24">
        <v>4.65E-2</v>
      </c>
      <c r="H51" s="24">
        <v>2.2100000000000002E-2</v>
      </c>
      <c r="I51" s="26">
        <v>0.628</v>
      </c>
      <c r="J51" s="24">
        <v>9.1300000000000006E-2</v>
      </c>
      <c r="K51" s="24">
        <v>0.81200000000000006</v>
      </c>
      <c r="L51" s="25">
        <v>125001</v>
      </c>
      <c r="M51" s="24" t="s">
        <v>513</v>
      </c>
      <c r="N51" s="24" t="s">
        <v>176</v>
      </c>
      <c r="O51" s="24" t="s">
        <v>661</v>
      </c>
      <c r="P51" s="24" t="s">
        <v>662</v>
      </c>
      <c r="Q51" s="24" t="s">
        <v>663</v>
      </c>
      <c r="R51" s="24">
        <v>343912</v>
      </c>
      <c r="S51" s="24">
        <v>4</v>
      </c>
      <c r="T51">
        <f>COUNTIFS(Responses!E:E,AllSongs!$N51,Responses!Y:Y,"Male")+COUNTIFS(Responses!F:F,AllSongs!$N51,Responses!Y:Y,"Male")+COUNTIFS(Responses!G:G,AllSongs!$N51,Responses!Y:Y,"Male")</f>
        <v>0</v>
      </c>
      <c r="U51">
        <f>COUNTIFS(Responses!H:H,AllSongs!$N51,Responses!Y:Y,"Male")+COUNTIFS(Responses!I:I,AllSongs!$N51,Responses!Y:Y,"Male")+COUNTIFS(Responses!J:J,AllSongs!$N51,Responses!Y:Y,"Male")</f>
        <v>0</v>
      </c>
      <c r="V51">
        <f>COUNTIFS(Responses!E:E,AllSongs!$N51,Responses!Y:Y,"Female")+COUNTIFS(Responses!F:F,AllSongs!$N51,Responses!Y:Y,"Female")+COUNTIFS(Responses!G:G,AllSongs!$N51,Responses!Y:Y,"Female")</f>
        <v>1</v>
      </c>
      <c r="W51">
        <f>COUNTIFS(Responses!H:H,AllSongs!$N51,Responses!Y:Y,"Female")+COUNTIFS(Responses!I:I,AllSongs!$N51,Responses!Y:Y,"Female")+COUNTIFS(Responses!J:J,AllSongs!$N51,Responses!Y:Y,"Female")</f>
        <v>0</v>
      </c>
    </row>
    <row r="52" spans="1:23" ht="13.5" thickBot="1">
      <c r="A52" s="22">
        <v>80</v>
      </c>
      <c r="B52" s="24">
        <v>0.433</v>
      </c>
      <c r="C52" s="24">
        <v>0.56399999999999995</v>
      </c>
      <c r="D52" s="24">
        <v>9</v>
      </c>
      <c r="E52" s="25">
        <v>-8917</v>
      </c>
      <c r="F52" s="24">
        <v>0</v>
      </c>
      <c r="G52" s="24">
        <v>4.0500000000000001E-2</v>
      </c>
      <c r="H52" s="24">
        <v>0.71299999999999997</v>
      </c>
      <c r="I52" s="26">
        <v>0.27500000000000002</v>
      </c>
      <c r="J52" s="24">
        <v>0.11700000000000001</v>
      </c>
      <c r="K52" s="24">
        <v>0.85499999999999998</v>
      </c>
      <c r="L52" s="25">
        <v>192073</v>
      </c>
      <c r="M52" s="24" t="s">
        <v>513</v>
      </c>
      <c r="N52" s="24" t="s">
        <v>177</v>
      </c>
      <c r="O52" s="24" t="s">
        <v>664</v>
      </c>
      <c r="P52" s="24" t="s">
        <v>665</v>
      </c>
      <c r="Q52" s="24" t="s">
        <v>666</v>
      </c>
      <c r="R52" s="24">
        <v>135907</v>
      </c>
      <c r="S52" s="24">
        <v>3</v>
      </c>
      <c r="T52">
        <f>COUNTIFS(Responses!E:E,AllSongs!$N52,Responses!Y:Y,"Male")+COUNTIFS(Responses!F:F,AllSongs!$N52,Responses!Y:Y,"Male")+COUNTIFS(Responses!G:G,AllSongs!$N52,Responses!Y:Y,"Male")</f>
        <v>0</v>
      </c>
      <c r="U52">
        <f>COUNTIFS(Responses!H:H,AllSongs!$N52,Responses!Y:Y,"Male")+COUNTIFS(Responses!I:I,AllSongs!$N52,Responses!Y:Y,"Male")+COUNTIFS(Responses!J:J,AllSongs!$N52,Responses!Y:Y,"Male")</f>
        <v>0</v>
      </c>
      <c r="V52">
        <f>COUNTIFS(Responses!E:E,AllSongs!$N52,Responses!Y:Y,"Female")+COUNTIFS(Responses!F:F,AllSongs!$N52,Responses!Y:Y,"Female")+COUNTIFS(Responses!G:G,AllSongs!$N52,Responses!Y:Y,"Female")</f>
        <v>1</v>
      </c>
      <c r="W52">
        <f>COUNTIFS(Responses!H:H,AllSongs!$N52,Responses!Y:Y,"Female")+COUNTIFS(Responses!I:I,AllSongs!$N52,Responses!Y:Y,"Female")+COUNTIFS(Responses!J:J,AllSongs!$N52,Responses!Y:Y,"Female")</f>
        <v>0</v>
      </c>
    </row>
    <row r="53" spans="1:23" ht="13.5" thickBot="1">
      <c r="A53" s="22">
        <v>82</v>
      </c>
      <c r="B53" s="24">
        <v>0.77</v>
      </c>
      <c r="C53" s="24">
        <v>0.67</v>
      </c>
      <c r="D53" s="24">
        <v>11</v>
      </c>
      <c r="E53" s="25">
        <v>-10602</v>
      </c>
      <c r="F53" s="24">
        <v>0</v>
      </c>
      <c r="G53" s="24">
        <v>7.6200000000000004E-2</v>
      </c>
      <c r="H53" s="24">
        <v>0.13900000000000001</v>
      </c>
      <c r="I53" s="26">
        <v>0.86699999999999999</v>
      </c>
      <c r="J53" s="24">
        <v>0.10100000000000001</v>
      </c>
      <c r="K53" s="24">
        <v>0.30399999999999999</v>
      </c>
      <c r="L53" s="25">
        <v>99960</v>
      </c>
      <c r="M53" s="24" t="s">
        <v>513</v>
      </c>
      <c r="N53" s="24" t="s">
        <v>388</v>
      </c>
      <c r="O53" s="24" t="s">
        <v>667</v>
      </c>
      <c r="P53" s="24" t="s">
        <v>668</v>
      </c>
      <c r="Q53" s="24" t="s">
        <v>669</v>
      </c>
      <c r="R53" s="24">
        <v>125400</v>
      </c>
      <c r="S53" s="24">
        <v>4</v>
      </c>
      <c r="T53">
        <f>COUNTIFS(Responses!E:E,AllSongs!$N53,Responses!Y:Y,"Male")+COUNTIFS(Responses!F:F,AllSongs!$N53,Responses!Y:Y,"Male")+COUNTIFS(Responses!G:G,AllSongs!$N53,Responses!Y:Y,"Male")</f>
        <v>0</v>
      </c>
      <c r="U53">
        <f>COUNTIFS(Responses!H:H,AllSongs!$N53,Responses!Y:Y,"Male")+COUNTIFS(Responses!I:I,AllSongs!$N53,Responses!Y:Y,"Male")+COUNTIFS(Responses!J:J,AllSongs!$N53,Responses!Y:Y,"Male")</f>
        <v>0</v>
      </c>
      <c r="V53">
        <f>COUNTIFS(Responses!E:E,AllSongs!$N53,Responses!Y:Y,"Female")+COUNTIFS(Responses!F:F,AllSongs!$N53,Responses!Y:Y,"Female")+COUNTIFS(Responses!G:G,AllSongs!$N53,Responses!Y:Y,"Female")</f>
        <v>1</v>
      </c>
      <c r="W53">
        <f>COUNTIFS(Responses!H:H,AllSongs!$N53,Responses!Y:Y,"Female")+COUNTIFS(Responses!I:I,AllSongs!$N53,Responses!Y:Y,"Female")+COUNTIFS(Responses!J:J,AllSongs!$N53,Responses!Y:Y,"Female")</f>
        <v>0</v>
      </c>
    </row>
    <row r="54" spans="1:23" ht="13.5" thickBot="1">
      <c r="A54" s="22">
        <v>83</v>
      </c>
      <c r="B54" s="24">
        <v>0.83899999999999997</v>
      </c>
      <c r="C54" s="24">
        <v>0.46800000000000003</v>
      </c>
      <c r="D54" s="24">
        <v>4</v>
      </c>
      <c r="E54" s="25">
        <v>-10358</v>
      </c>
      <c r="F54" s="24">
        <v>0</v>
      </c>
      <c r="G54" s="24">
        <v>3.4700000000000002E-2</v>
      </c>
      <c r="H54" s="24">
        <v>0.152</v>
      </c>
      <c r="I54" s="26">
        <v>3.2000000000000001E-2</v>
      </c>
      <c r="J54" s="24">
        <v>6.2899999999999998E-2</v>
      </c>
      <c r="K54" s="24">
        <v>0.47499999999999998</v>
      </c>
      <c r="L54" s="25">
        <v>118977</v>
      </c>
      <c r="M54" s="24" t="s">
        <v>513</v>
      </c>
      <c r="N54" s="24" t="s">
        <v>389</v>
      </c>
      <c r="O54" s="24" t="s">
        <v>670</v>
      </c>
      <c r="P54" s="24" t="s">
        <v>671</v>
      </c>
      <c r="Q54" s="24" t="s">
        <v>672</v>
      </c>
      <c r="R54" s="24">
        <v>270252</v>
      </c>
      <c r="S54" s="24">
        <v>4</v>
      </c>
      <c r="T54">
        <f>COUNTIFS(Responses!E:E,AllSongs!$N54,Responses!Y:Y,"Male")+COUNTIFS(Responses!F:F,AllSongs!$N54,Responses!Y:Y,"Male")+COUNTIFS(Responses!G:G,AllSongs!$N54,Responses!Y:Y,"Male")</f>
        <v>0</v>
      </c>
      <c r="U54">
        <f>COUNTIFS(Responses!H:H,AllSongs!$N54,Responses!Y:Y,"Male")+COUNTIFS(Responses!I:I,AllSongs!$N54,Responses!Y:Y,"Male")+COUNTIFS(Responses!J:J,AllSongs!$N54,Responses!Y:Y,"Male")</f>
        <v>0</v>
      </c>
      <c r="V54">
        <f>COUNTIFS(Responses!E:E,AllSongs!$N54,Responses!Y:Y,"Female")+COUNTIFS(Responses!F:F,AllSongs!$N54,Responses!Y:Y,"Female")+COUNTIFS(Responses!G:G,AllSongs!$N54,Responses!Y:Y,"Female")</f>
        <v>1</v>
      </c>
      <c r="W54">
        <f>COUNTIFS(Responses!H:H,AllSongs!$N54,Responses!Y:Y,"Female")+COUNTIFS(Responses!I:I,AllSongs!$N54,Responses!Y:Y,"Female")+COUNTIFS(Responses!J:J,AllSongs!$N54,Responses!Y:Y,"Female")</f>
        <v>0</v>
      </c>
    </row>
    <row r="55" spans="1:23" ht="13.5" thickBot="1">
      <c r="A55" s="22">
        <v>84</v>
      </c>
      <c r="B55" s="24">
        <v>0.70399999999999996</v>
      </c>
      <c r="C55" s="24">
        <v>0.22500000000000001</v>
      </c>
      <c r="D55" s="24">
        <v>6</v>
      </c>
      <c r="E55" s="25">
        <v>-14454</v>
      </c>
      <c r="F55" s="24">
        <v>0</v>
      </c>
      <c r="G55" s="24">
        <v>9.9400000000000002E-2</v>
      </c>
      <c r="H55" s="24">
        <v>0.90200000000000002</v>
      </c>
      <c r="I55" s="26">
        <v>0.65700000000000003</v>
      </c>
      <c r="J55" s="24">
        <v>0.106</v>
      </c>
      <c r="K55" s="24">
        <v>0.24299999999999999</v>
      </c>
      <c r="L55" s="25">
        <v>120006</v>
      </c>
      <c r="M55" s="24" t="s">
        <v>513</v>
      </c>
      <c r="N55" s="24" t="s">
        <v>390</v>
      </c>
      <c r="O55" s="24" t="s">
        <v>673</v>
      </c>
      <c r="P55" s="24" t="s">
        <v>674</v>
      </c>
      <c r="Q55" s="24" t="s">
        <v>675</v>
      </c>
      <c r="R55" s="24">
        <v>245426</v>
      </c>
      <c r="S55" s="24">
        <v>4</v>
      </c>
      <c r="T55">
        <f>COUNTIFS(Responses!E:E,AllSongs!$N55,Responses!Y:Y,"Male")+COUNTIFS(Responses!F:F,AllSongs!$N55,Responses!Y:Y,"Male")+COUNTIFS(Responses!G:G,AllSongs!$N55,Responses!Y:Y,"Male")</f>
        <v>0</v>
      </c>
      <c r="U55">
        <f>COUNTIFS(Responses!H:H,AllSongs!$N55,Responses!Y:Y,"Male")+COUNTIFS(Responses!I:I,AllSongs!$N55,Responses!Y:Y,"Male")+COUNTIFS(Responses!J:J,AllSongs!$N55,Responses!Y:Y,"Male")</f>
        <v>0</v>
      </c>
      <c r="V55">
        <f>COUNTIFS(Responses!E:E,AllSongs!$N55,Responses!Y:Y,"Female")+COUNTIFS(Responses!F:F,AllSongs!$N55,Responses!Y:Y,"Female")+COUNTIFS(Responses!G:G,AllSongs!$N55,Responses!Y:Y,"Female")</f>
        <v>1</v>
      </c>
      <c r="W55">
        <f>COUNTIFS(Responses!H:H,AllSongs!$N55,Responses!Y:Y,"Female")+COUNTIFS(Responses!I:I,AllSongs!$N55,Responses!Y:Y,"Female")+COUNTIFS(Responses!J:J,AllSongs!$N55,Responses!Y:Y,"Female")</f>
        <v>0</v>
      </c>
    </row>
    <row r="56" spans="1:23" ht="13.5" thickBot="1">
      <c r="A56" s="22">
        <v>85</v>
      </c>
      <c r="B56" s="24">
        <v>0.30399999999999999</v>
      </c>
      <c r="C56" s="24">
        <v>0.157</v>
      </c>
      <c r="D56" s="24">
        <v>7</v>
      </c>
      <c r="E56" s="25">
        <v>-20845</v>
      </c>
      <c r="F56" s="24">
        <v>1</v>
      </c>
      <c r="G56" s="24">
        <v>5.2400000000000002E-2</v>
      </c>
      <c r="H56" s="24">
        <v>0.83199999999999996</v>
      </c>
      <c r="I56" s="26">
        <v>0.35699999999999998</v>
      </c>
      <c r="J56" s="24">
        <v>0.11899999999999999</v>
      </c>
      <c r="K56" s="24">
        <v>0.43</v>
      </c>
      <c r="L56" s="25">
        <v>159452</v>
      </c>
      <c r="M56" s="24" t="s">
        <v>513</v>
      </c>
      <c r="N56" s="24" t="s">
        <v>178</v>
      </c>
      <c r="O56" s="24" t="s">
        <v>676</v>
      </c>
      <c r="P56" s="24" t="s">
        <v>677</v>
      </c>
      <c r="Q56" s="24" t="s">
        <v>678</v>
      </c>
      <c r="R56" s="24">
        <v>610000</v>
      </c>
      <c r="S56" s="24">
        <v>3</v>
      </c>
      <c r="T56">
        <f>COUNTIFS(Responses!E:E,AllSongs!$N56,Responses!Y:Y,"Male")+COUNTIFS(Responses!F:F,AllSongs!$N56,Responses!Y:Y,"Male")+COUNTIFS(Responses!G:G,AllSongs!$N56,Responses!Y:Y,"Male")</f>
        <v>0</v>
      </c>
      <c r="U56">
        <f>COUNTIFS(Responses!H:H,AllSongs!$N56,Responses!Y:Y,"Male")+COUNTIFS(Responses!I:I,AllSongs!$N56,Responses!Y:Y,"Male")+COUNTIFS(Responses!J:J,AllSongs!$N56,Responses!Y:Y,"Male")</f>
        <v>0</v>
      </c>
      <c r="V56">
        <f>COUNTIFS(Responses!E:E,AllSongs!$N56,Responses!Y:Y,"Female")+COUNTIFS(Responses!F:F,AllSongs!$N56,Responses!Y:Y,"Female")+COUNTIFS(Responses!G:G,AllSongs!$N56,Responses!Y:Y,"Female")</f>
        <v>1</v>
      </c>
      <c r="W56">
        <f>COUNTIFS(Responses!H:H,AllSongs!$N56,Responses!Y:Y,"Female")+COUNTIFS(Responses!I:I,AllSongs!$N56,Responses!Y:Y,"Female")+COUNTIFS(Responses!J:J,AllSongs!$N56,Responses!Y:Y,"Female")</f>
        <v>0</v>
      </c>
    </row>
    <row r="57" spans="1:23" ht="13.5" thickBot="1">
      <c r="A57" s="22">
        <v>87</v>
      </c>
      <c r="B57" s="24">
        <v>0.67</v>
      </c>
      <c r="C57" s="24">
        <v>0.52600000000000002</v>
      </c>
      <c r="D57" s="24">
        <v>2</v>
      </c>
      <c r="E57" s="25">
        <v>-10774</v>
      </c>
      <c r="F57" s="24">
        <v>0</v>
      </c>
      <c r="G57" s="24">
        <v>5.0900000000000001E-2</v>
      </c>
      <c r="H57" s="24">
        <v>0.40699999999999997</v>
      </c>
      <c r="I57" s="26">
        <v>0.92100000000000004</v>
      </c>
      <c r="J57" s="24">
        <v>9.1700000000000004E-2</v>
      </c>
      <c r="K57" s="24">
        <v>0.26900000000000002</v>
      </c>
      <c r="L57" s="25">
        <v>78004</v>
      </c>
      <c r="M57" s="24" t="s">
        <v>513</v>
      </c>
      <c r="N57" s="24" t="s">
        <v>391</v>
      </c>
      <c r="O57" s="24" t="s">
        <v>679</v>
      </c>
      <c r="P57" s="24" t="s">
        <v>680</v>
      </c>
      <c r="Q57" s="24" t="s">
        <v>681</v>
      </c>
      <c r="R57" s="24">
        <v>164267</v>
      </c>
      <c r="S57" s="24">
        <v>4</v>
      </c>
      <c r="T57">
        <f>COUNTIFS(Responses!E:E,AllSongs!$N57,Responses!Y:Y,"Male")+COUNTIFS(Responses!F:F,AllSongs!$N57,Responses!Y:Y,"Male")+COUNTIFS(Responses!G:G,AllSongs!$N57,Responses!Y:Y,"Male")</f>
        <v>0</v>
      </c>
      <c r="U57">
        <f>COUNTIFS(Responses!H:H,AllSongs!$N57,Responses!Y:Y,"Male")+COUNTIFS(Responses!I:I,AllSongs!$N57,Responses!Y:Y,"Male")+COUNTIFS(Responses!J:J,AllSongs!$N57,Responses!Y:Y,"Male")</f>
        <v>0</v>
      </c>
      <c r="V57">
        <f>COUNTIFS(Responses!E:E,AllSongs!$N57,Responses!Y:Y,"Female")+COUNTIFS(Responses!F:F,AllSongs!$N57,Responses!Y:Y,"Female")+COUNTIFS(Responses!G:G,AllSongs!$N57,Responses!Y:Y,"Female")</f>
        <v>1</v>
      </c>
      <c r="W57">
        <f>COUNTIFS(Responses!H:H,AllSongs!$N57,Responses!Y:Y,"Female")+COUNTIFS(Responses!I:I,AllSongs!$N57,Responses!Y:Y,"Female")+COUNTIFS(Responses!J:J,AllSongs!$N57,Responses!Y:Y,"Female")</f>
        <v>0</v>
      </c>
    </row>
    <row r="58" spans="1:23" ht="13.5" thickBot="1">
      <c r="A58" s="22">
        <v>88</v>
      </c>
      <c r="B58" s="24">
        <v>0.76900000000000002</v>
      </c>
      <c r="C58" s="24">
        <v>0.36699999999999999</v>
      </c>
      <c r="D58" s="24">
        <v>2</v>
      </c>
      <c r="E58" s="25">
        <v>-11226</v>
      </c>
      <c r="F58" s="24">
        <v>1</v>
      </c>
      <c r="G58" s="24">
        <v>3.1199999999999999E-2</v>
      </c>
      <c r="H58" s="24">
        <v>0.68400000000000005</v>
      </c>
      <c r="I58" s="26">
        <v>1.6200000000000001E-5</v>
      </c>
      <c r="J58" s="24">
        <v>8.1000000000000003E-2</v>
      </c>
      <c r="K58" s="24">
        <v>0.53500000000000003</v>
      </c>
      <c r="L58" s="25">
        <v>103621</v>
      </c>
      <c r="M58" s="24" t="s">
        <v>513</v>
      </c>
      <c r="N58" s="24" t="s">
        <v>180</v>
      </c>
      <c r="O58" s="24" t="s">
        <v>682</v>
      </c>
      <c r="P58" s="24" t="s">
        <v>683</v>
      </c>
      <c r="Q58" s="24" t="s">
        <v>684</v>
      </c>
      <c r="R58" s="24">
        <v>163756</v>
      </c>
      <c r="S58" s="24">
        <v>4</v>
      </c>
      <c r="T58">
        <f>COUNTIFS(Responses!E:E,AllSongs!$N58,Responses!Y:Y,"Male")+COUNTIFS(Responses!F:F,AllSongs!$N58,Responses!Y:Y,"Male")+COUNTIFS(Responses!G:G,AllSongs!$N58,Responses!Y:Y,"Male")</f>
        <v>1</v>
      </c>
      <c r="U58">
        <f>COUNTIFS(Responses!H:H,AllSongs!$N58,Responses!Y:Y,"Male")+COUNTIFS(Responses!I:I,AllSongs!$N58,Responses!Y:Y,"Male")+COUNTIFS(Responses!J:J,AllSongs!$N58,Responses!Y:Y,"Male")</f>
        <v>0</v>
      </c>
      <c r="V58">
        <f>COUNTIFS(Responses!E:E,AllSongs!$N58,Responses!Y:Y,"Female")+COUNTIFS(Responses!F:F,AllSongs!$N58,Responses!Y:Y,"Female")+COUNTIFS(Responses!G:G,AllSongs!$N58,Responses!Y:Y,"Female")</f>
        <v>0</v>
      </c>
      <c r="W58">
        <f>COUNTIFS(Responses!H:H,AllSongs!$N58,Responses!Y:Y,"Female")+COUNTIFS(Responses!I:I,AllSongs!$N58,Responses!Y:Y,"Female")+COUNTIFS(Responses!J:J,AllSongs!$N58,Responses!Y:Y,"Female")</f>
        <v>0</v>
      </c>
    </row>
    <row r="59" spans="1:23" ht="13.5" thickBot="1">
      <c r="A59" s="22">
        <v>90</v>
      </c>
      <c r="B59" s="24">
        <v>0.80300000000000005</v>
      </c>
      <c r="C59" s="24">
        <v>0.69599999999999995</v>
      </c>
      <c r="D59" s="24">
        <v>7</v>
      </c>
      <c r="E59" s="25">
        <v>-11551</v>
      </c>
      <c r="F59" s="24">
        <v>1</v>
      </c>
      <c r="G59" s="24">
        <v>8.3400000000000002E-2</v>
      </c>
      <c r="H59" s="24">
        <v>0.128</v>
      </c>
      <c r="I59" s="26">
        <v>0.92900000000000005</v>
      </c>
      <c r="J59" s="24">
        <v>7.8200000000000006E-2</v>
      </c>
      <c r="K59" s="24">
        <v>0.54700000000000004</v>
      </c>
      <c r="L59" s="25">
        <v>123998</v>
      </c>
      <c r="M59" s="24" t="s">
        <v>513</v>
      </c>
      <c r="N59" s="24" t="s">
        <v>392</v>
      </c>
      <c r="O59" s="24" t="s">
        <v>685</v>
      </c>
      <c r="P59" s="24" t="s">
        <v>686</v>
      </c>
      <c r="Q59" s="24" t="s">
        <v>687</v>
      </c>
      <c r="R59" s="24">
        <v>506770</v>
      </c>
      <c r="S59" s="24">
        <v>4</v>
      </c>
      <c r="T59">
        <f>COUNTIFS(Responses!E:E,AllSongs!$N59,Responses!Y:Y,"Male")+COUNTIFS(Responses!F:F,AllSongs!$N59,Responses!Y:Y,"Male")+COUNTIFS(Responses!G:G,AllSongs!$N59,Responses!Y:Y,"Male")</f>
        <v>0</v>
      </c>
      <c r="U59">
        <f>COUNTIFS(Responses!H:H,AllSongs!$N59,Responses!Y:Y,"Male")+COUNTIFS(Responses!I:I,AllSongs!$N59,Responses!Y:Y,"Male")+COUNTIFS(Responses!J:J,AllSongs!$N59,Responses!Y:Y,"Male")</f>
        <v>0</v>
      </c>
      <c r="V59">
        <f>COUNTIFS(Responses!E:E,AllSongs!$N59,Responses!Y:Y,"Female")+COUNTIFS(Responses!F:F,AllSongs!$N59,Responses!Y:Y,"Female")+COUNTIFS(Responses!G:G,AllSongs!$N59,Responses!Y:Y,"Female")</f>
        <v>1</v>
      </c>
      <c r="W59">
        <f>COUNTIFS(Responses!H:H,AllSongs!$N59,Responses!Y:Y,"Female")+COUNTIFS(Responses!I:I,AllSongs!$N59,Responses!Y:Y,"Female")+COUNTIFS(Responses!J:J,AllSongs!$N59,Responses!Y:Y,"Female")</f>
        <v>0</v>
      </c>
    </row>
    <row r="60" spans="1:23" ht="13.5" thickBot="1">
      <c r="A60" s="22">
        <v>93</v>
      </c>
      <c r="B60" s="24">
        <v>0.71499999999999997</v>
      </c>
      <c r="C60" s="24">
        <v>0.86099999999999999</v>
      </c>
      <c r="D60" s="24">
        <v>1</v>
      </c>
      <c r="E60" s="25">
        <v>-5119</v>
      </c>
      <c r="F60" s="24">
        <v>1</v>
      </c>
      <c r="G60" s="24">
        <v>4.9000000000000002E-2</v>
      </c>
      <c r="H60" s="24">
        <v>3.2199999999999999E-2</v>
      </c>
      <c r="I60" s="26">
        <v>6.38E-4</v>
      </c>
      <c r="J60" s="24">
        <v>0.108</v>
      </c>
      <c r="K60" s="24">
        <v>0.46700000000000003</v>
      </c>
      <c r="L60" s="25">
        <v>126035</v>
      </c>
      <c r="M60" s="24" t="s">
        <v>513</v>
      </c>
      <c r="N60" s="24" t="s">
        <v>183</v>
      </c>
      <c r="O60" s="24" t="s">
        <v>688</v>
      </c>
      <c r="P60" s="24" t="s">
        <v>689</v>
      </c>
      <c r="Q60" s="24" t="s">
        <v>690</v>
      </c>
      <c r="R60" s="24">
        <v>204653</v>
      </c>
      <c r="S60" s="24">
        <v>4</v>
      </c>
      <c r="T60">
        <f>COUNTIFS(Responses!E:E,AllSongs!$N60,Responses!Y:Y,"Male")+COUNTIFS(Responses!F:F,AllSongs!$N60,Responses!Y:Y,"Male")+COUNTIFS(Responses!G:G,AllSongs!$N60,Responses!Y:Y,"Male")</f>
        <v>0</v>
      </c>
      <c r="U60">
        <f>COUNTIFS(Responses!H:H,AllSongs!$N60,Responses!Y:Y,"Male")+COUNTIFS(Responses!I:I,AllSongs!$N60,Responses!Y:Y,"Male")+COUNTIFS(Responses!J:J,AllSongs!$N60,Responses!Y:Y,"Male")</f>
        <v>1</v>
      </c>
      <c r="V60">
        <f>COUNTIFS(Responses!E:E,AllSongs!$N60,Responses!Y:Y,"Female")+COUNTIFS(Responses!F:F,AllSongs!$N60,Responses!Y:Y,"Female")+COUNTIFS(Responses!G:G,AllSongs!$N60,Responses!Y:Y,"Female")</f>
        <v>1</v>
      </c>
      <c r="W60">
        <f>COUNTIFS(Responses!H:H,AllSongs!$N60,Responses!Y:Y,"Female")+COUNTIFS(Responses!I:I,AllSongs!$N60,Responses!Y:Y,"Female")+COUNTIFS(Responses!J:J,AllSongs!$N60,Responses!Y:Y,"Female")</f>
        <v>0</v>
      </c>
    </row>
    <row r="61" spans="1:23" ht="13.5" thickBot="1">
      <c r="A61" s="22">
        <v>94</v>
      </c>
      <c r="B61" s="24">
        <v>0.48299999999999998</v>
      </c>
      <c r="C61" s="24">
        <v>1.6799999999999999E-2</v>
      </c>
      <c r="D61" s="24">
        <v>3</v>
      </c>
      <c r="E61" s="25">
        <v>-27379</v>
      </c>
      <c r="F61" s="24">
        <v>1</v>
      </c>
      <c r="G61" s="24">
        <v>4.6199999999999998E-2</v>
      </c>
      <c r="H61" s="24">
        <v>0.99199999999999999</v>
      </c>
      <c r="I61" s="26">
        <v>0.95799999999999996</v>
      </c>
      <c r="J61" s="24">
        <v>0.10199999999999999</v>
      </c>
      <c r="K61" s="24">
        <v>0.108</v>
      </c>
      <c r="L61" s="25">
        <v>94135</v>
      </c>
      <c r="M61" s="24" t="s">
        <v>513</v>
      </c>
      <c r="N61" s="24" t="s">
        <v>184</v>
      </c>
      <c r="O61" s="24" t="s">
        <v>691</v>
      </c>
      <c r="P61" s="24" t="s">
        <v>692</v>
      </c>
      <c r="Q61" s="24" t="s">
        <v>693</v>
      </c>
      <c r="R61" s="24">
        <v>212000</v>
      </c>
      <c r="S61" s="24">
        <v>4</v>
      </c>
      <c r="T61">
        <f>COUNTIFS(Responses!E:E,AllSongs!$N61,Responses!Y:Y,"Male")+COUNTIFS(Responses!F:F,AllSongs!$N61,Responses!Y:Y,"Male")+COUNTIFS(Responses!G:G,AllSongs!$N61,Responses!Y:Y,"Male")</f>
        <v>1</v>
      </c>
      <c r="U61">
        <f>COUNTIFS(Responses!H:H,AllSongs!$N61,Responses!Y:Y,"Male")+COUNTIFS(Responses!I:I,AllSongs!$N61,Responses!Y:Y,"Male")+COUNTIFS(Responses!J:J,AllSongs!$N61,Responses!Y:Y,"Male")</f>
        <v>0</v>
      </c>
      <c r="V61">
        <f>COUNTIFS(Responses!E:E,AllSongs!$N61,Responses!Y:Y,"Female")+COUNTIFS(Responses!F:F,AllSongs!$N61,Responses!Y:Y,"Female")+COUNTIFS(Responses!G:G,AllSongs!$N61,Responses!Y:Y,"Female")</f>
        <v>0</v>
      </c>
      <c r="W61">
        <f>COUNTIFS(Responses!H:H,AllSongs!$N61,Responses!Y:Y,"Female")+COUNTIFS(Responses!I:I,AllSongs!$N61,Responses!Y:Y,"Female")+COUNTIFS(Responses!J:J,AllSongs!$N61,Responses!Y:Y,"Female")</f>
        <v>0</v>
      </c>
    </row>
    <row r="62" spans="1:23" ht="13.5" thickBot="1">
      <c r="A62" s="22">
        <v>95</v>
      </c>
      <c r="B62" s="24">
        <v>0.64800000000000002</v>
      </c>
      <c r="C62" s="24">
        <v>0.91200000000000003</v>
      </c>
      <c r="D62" s="24">
        <v>2</v>
      </c>
      <c r="E62" s="25">
        <v>-3907</v>
      </c>
      <c r="F62" s="24">
        <v>1</v>
      </c>
      <c r="G62" s="24">
        <v>0.1</v>
      </c>
      <c r="H62" s="24">
        <v>4.84E-4</v>
      </c>
      <c r="I62" s="26">
        <v>4.2200000000000003E-5</v>
      </c>
      <c r="J62" s="24">
        <v>8.5699999999999998E-2</v>
      </c>
      <c r="K62" s="24">
        <v>0.80500000000000005</v>
      </c>
      <c r="L62" s="25">
        <v>128099</v>
      </c>
      <c r="M62" s="24" t="s">
        <v>513</v>
      </c>
      <c r="N62" s="24" t="s">
        <v>185</v>
      </c>
      <c r="O62" s="24" t="s">
        <v>694</v>
      </c>
      <c r="P62" s="24" t="s">
        <v>695</v>
      </c>
      <c r="Q62" s="24" t="s">
        <v>696</v>
      </c>
      <c r="R62" s="24">
        <v>178594</v>
      </c>
      <c r="S62" s="24">
        <v>4</v>
      </c>
      <c r="T62">
        <f>COUNTIFS(Responses!E:E,AllSongs!$N62,Responses!Y:Y,"Male")+COUNTIFS(Responses!F:F,AllSongs!$N62,Responses!Y:Y,"Male")+COUNTIFS(Responses!G:G,AllSongs!$N62,Responses!Y:Y,"Male")</f>
        <v>0</v>
      </c>
      <c r="U62">
        <f>COUNTIFS(Responses!H:H,AllSongs!$N62,Responses!Y:Y,"Male")+COUNTIFS(Responses!I:I,AllSongs!$N62,Responses!Y:Y,"Male")+COUNTIFS(Responses!J:J,AllSongs!$N62,Responses!Y:Y,"Male")</f>
        <v>0</v>
      </c>
      <c r="V62">
        <f>COUNTIFS(Responses!E:E,AllSongs!$N62,Responses!Y:Y,"Female")+COUNTIFS(Responses!F:F,AllSongs!$N62,Responses!Y:Y,"Female")+COUNTIFS(Responses!G:G,AllSongs!$N62,Responses!Y:Y,"Female")</f>
        <v>1</v>
      </c>
      <c r="W62">
        <f>COUNTIFS(Responses!H:H,AllSongs!$N62,Responses!Y:Y,"Female")+COUNTIFS(Responses!I:I,AllSongs!$N62,Responses!Y:Y,"Female")+COUNTIFS(Responses!J:J,AllSongs!$N62,Responses!Y:Y,"Female")</f>
        <v>0</v>
      </c>
    </row>
    <row r="63" spans="1:23" ht="13.5" thickBot="1">
      <c r="A63" s="22">
        <v>96</v>
      </c>
      <c r="B63" s="24">
        <v>0.47799999999999998</v>
      </c>
      <c r="C63" s="24">
        <v>2.9399999999999999E-2</v>
      </c>
      <c r="D63" s="24">
        <v>0</v>
      </c>
      <c r="E63" s="25">
        <v>-25319</v>
      </c>
      <c r="F63" s="24">
        <v>1</v>
      </c>
      <c r="G63" s="24">
        <v>4.53E-2</v>
      </c>
      <c r="H63" s="24">
        <v>0.99299999999999999</v>
      </c>
      <c r="I63" s="26">
        <v>0.94799999999999995</v>
      </c>
      <c r="J63" s="24">
        <v>0.105</v>
      </c>
      <c r="K63" s="24">
        <v>0.14799999999999999</v>
      </c>
      <c r="L63" s="25">
        <v>124308</v>
      </c>
      <c r="M63" s="24" t="s">
        <v>513</v>
      </c>
      <c r="N63" s="24" t="s">
        <v>393</v>
      </c>
      <c r="O63" s="24" t="s">
        <v>697</v>
      </c>
      <c r="P63" s="24" t="s">
        <v>698</v>
      </c>
      <c r="Q63" s="24" t="s">
        <v>699</v>
      </c>
      <c r="R63" s="24">
        <v>324200</v>
      </c>
      <c r="S63" s="24">
        <v>3</v>
      </c>
      <c r="T63">
        <f>COUNTIFS(Responses!E:E,AllSongs!$N63,Responses!Y:Y,"Male")+COUNTIFS(Responses!F:F,AllSongs!$N63,Responses!Y:Y,"Male")+COUNTIFS(Responses!G:G,AllSongs!$N63,Responses!Y:Y,"Male")</f>
        <v>1</v>
      </c>
      <c r="U63">
        <f>COUNTIFS(Responses!H:H,AllSongs!$N63,Responses!Y:Y,"Male")+COUNTIFS(Responses!I:I,AllSongs!$N63,Responses!Y:Y,"Male")+COUNTIFS(Responses!J:J,AllSongs!$N63,Responses!Y:Y,"Male")</f>
        <v>0</v>
      </c>
      <c r="V63">
        <f>COUNTIFS(Responses!E:E,AllSongs!$N63,Responses!Y:Y,"Female")+COUNTIFS(Responses!F:F,AllSongs!$N63,Responses!Y:Y,"Female")+COUNTIFS(Responses!G:G,AllSongs!$N63,Responses!Y:Y,"Female")</f>
        <v>0</v>
      </c>
      <c r="W63">
        <f>COUNTIFS(Responses!H:H,AllSongs!$N63,Responses!Y:Y,"Female")+COUNTIFS(Responses!I:I,AllSongs!$N63,Responses!Y:Y,"Female")+COUNTIFS(Responses!J:J,AllSongs!$N63,Responses!Y:Y,"Female")</f>
        <v>0</v>
      </c>
    </row>
    <row r="64" spans="1:23" ht="13.5" thickBot="1">
      <c r="A64" s="22">
        <v>98</v>
      </c>
      <c r="B64" s="24">
        <v>0.86399999999999999</v>
      </c>
      <c r="C64" s="24">
        <v>0.73199999999999998</v>
      </c>
      <c r="D64" s="24">
        <v>2</v>
      </c>
      <c r="E64" s="25">
        <v>-7163</v>
      </c>
      <c r="F64" s="24">
        <v>1</v>
      </c>
      <c r="G64" s="24">
        <v>0.19700000000000001</v>
      </c>
      <c r="H64" s="24">
        <v>6.3099999999999996E-3</v>
      </c>
      <c r="I64" s="26">
        <v>1.8199999999999999E-5</v>
      </c>
      <c r="J64" s="24">
        <v>0.32400000000000001</v>
      </c>
      <c r="K64" s="24">
        <v>0.41699999999999998</v>
      </c>
      <c r="L64" s="25">
        <v>102469</v>
      </c>
      <c r="M64" s="24" t="s">
        <v>513</v>
      </c>
      <c r="N64" s="24" t="s">
        <v>186</v>
      </c>
      <c r="O64" s="24" t="s">
        <v>700</v>
      </c>
      <c r="P64" s="24" t="s">
        <v>701</v>
      </c>
      <c r="Q64" s="24" t="s">
        <v>702</v>
      </c>
      <c r="R64" s="24">
        <v>171264</v>
      </c>
      <c r="S64" s="24">
        <v>4</v>
      </c>
      <c r="T64">
        <f>COUNTIFS(Responses!E:E,AllSongs!$N64,Responses!Y:Y,"Male")+COUNTIFS(Responses!F:F,AllSongs!$N64,Responses!Y:Y,"Male")+COUNTIFS(Responses!G:G,AllSongs!$N64,Responses!Y:Y,"Male")</f>
        <v>0</v>
      </c>
      <c r="U64">
        <f>COUNTIFS(Responses!H:H,AllSongs!$N64,Responses!Y:Y,"Male")+COUNTIFS(Responses!I:I,AllSongs!$N64,Responses!Y:Y,"Male")+COUNTIFS(Responses!J:J,AllSongs!$N64,Responses!Y:Y,"Male")</f>
        <v>0</v>
      </c>
      <c r="V64">
        <f>COUNTIFS(Responses!E:E,AllSongs!$N64,Responses!Y:Y,"Female")+COUNTIFS(Responses!F:F,AllSongs!$N64,Responses!Y:Y,"Female")+COUNTIFS(Responses!G:G,AllSongs!$N64,Responses!Y:Y,"Female")</f>
        <v>1</v>
      </c>
      <c r="W64">
        <f>COUNTIFS(Responses!H:H,AllSongs!$N64,Responses!Y:Y,"Female")+COUNTIFS(Responses!I:I,AllSongs!$N64,Responses!Y:Y,"Female")+COUNTIFS(Responses!J:J,AllSongs!$N64,Responses!Y:Y,"Female")</f>
        <v>0</v>
      </c>
    </row>
    <row r="65" spans="1:23" ht="13.5" thickBot="1">
      <c r="A65" s="22">
        <v>99</v>
      </c>
      <c r="B65" s="24">
        <v>0.77600000000000002</v>
      </c>
      <c r="C65" s="24">
        <v>0.59299999999999997</v>
      </c>
      <c r="D65" s="24">
        <v>7</v>
      </c>
      <c r="E65" s="25">
        <v>-10535</v>
      </c>
      <c r="F65" s="24">
        <v>1</v>
      </c>
      <c r="G65" s="24">
        <v>0.252</v>
      </c>
      <c r="H65" s="24">
        <v>0.32700000000000001</v>
      </c>
      <c r="I65" s="26">
        <v>6.1599999999999997E-3</v>
      </c>
      <c r="J65" s="24">
        <v>0.186</v>
      </c>
      <c r="K65" s="24">
        <v>0.247</v>
      </c>
      <c r="L65" s="25">
        <v>94970</v>
      </c>
      <c r="M65" s="24" t="s">
        <v>513</v>
      </c>
      <c r="N65" s="24" t="s">
        <v>187</v>
      </c>
      <c r="O65" s="24" t="s">
        <v>703</v>
      </c>
      <c r="P65" s="24" t="s">
        <v>704</v>
      </c>
      <c r="Q65" s="24" t="s">
        <v>705</v>
      </c>
      <c r="R65" s="24">
        <v>197601</v>
      </c>
      <c r="S65" s="24">
        <v>4</v>
      </c>
      <c r="T65">
        <f>COUNTIFS(Responses!E:E,AllSongs!$N65,Responses!Y:Y,"Male")+COUNTIFS(Responses!F:F,AllSongs!$N65,Responses!Y:Y,"Male")+COUNTIFS(Responses!G:G,AllSongs!$N65,Responses!Y:Y,"Male")</f>
        <v>1</v>
      </c>
      <c r="U65">
        <f>COUNTIFS(Responses!H:H,AllSongs!$N65,Responses!Y:Y,"Male")+COUNTIFS(Responses!I:I,AllSongs!$N65,Responses!Y:Y,"Male")+COUNTIFS(Responses!J:J,AllSongs!$N65,Responses!Y:Y,"Male")</f>
        <v>0</v>
      </c>
      <c r="V65">
        <f>COUNTIFS(Responses!E:E,AllSongs!$N65,Responses!Y:Y,"Female")+COUNTIFS(Responses!F:F,AllSongs!$N65,Responses!Y:Y,"Female")+COUNTIFS(Responses!G:G,AllSongs!$N65,Responses!Y:Y,"Female")</f>
        <v>0</v>
      </c>
      <c r="W65">
        <f>COUNTIFS(Responses!H:H,AllSongs!$N65,Responses!Y:Y,"Female")+COUNTIFS(Responses!I:I,AllSongs!$N65,Responses!Y:Y,"Female")+COUNTIFS(Responses!J:J,AllSongs!$N65,Responses!Y:Y,"Female")</f>
        <v>0</v>
      </c>
    </row>
    <row r="66" spans="1:23" ht="13.5" thickBot="1">
      <c r="A66" s="22">
        <v>100</v>
      </c>
      <c r="B66" s="24">
        <v>0.77600000000000002</v>
      </c>
      <c r="C66" s="24">
        <v>0.47399999999999998</v>
      </c>
      <c r="D66" s="24">
        <v>11</v>
      </c>
      <c r="E66" s="25">
        <v>-8438</v>
      </c>
      <c r="F66" s="24">
        <v>0</v>
      </c>
      <c r="G66" s="24">
        <v>4.1799999999999997E-2</v>
      </c>
      <c r="H66" s="24">
        <v>2.0799999999999999E-2</v>
      </c>
      <c r="I66" s="26">
        <v>0.38400000000000001</v>
      </c>
      <c r="J66" s="24">
        <v>8.77E-2</v>
      </c>
      <c r="K66" s="24">
        <v>0.19500000000000001</v>
      </c>
      <c r="L66" s="25">
        <v>130025</v>
      </c>
      <c r="M66" s="24" t="s">
        <v>513</v>
      </c>
      <c r="N66" s="24" t="s">
        <v>188</v>
      </c>
      <c r="O66" s="24" t="s">
        <v>706</v>
      </c>
      <c r="P66" s="24" t="s">
        <v>707</v>
      </c>
      <c r="Q66" s="24" t="s">
        <v>708</v>
      </c>
      <c r="R66" s="24">
        <v>325584</v>
      </c>
      <c r="S66" s="24">
        <v>4</v>
      </c>
      <c r="T66">
        <f>COUNTIFS(Responses!E:E,AllSongs!$N66,Responses!Y:Y,"Male")+COUNTIFS(Responses!F:F,AllSongs!$N66,Responses!Y:Y,"Male")+COUNTIFS(Responses!G:G,AllSongs!$N66,Responses!Y:Y,"Male")</f>
        <v>0</v>
      </c>
      <c r="U66">
        <f>COUNTIFS(Responses!H:H,AllSongs!$N66,Responses!Y:Y,"Male")+COUNTIFS(Responses!I:I,AllSongs!$N66,Responses!Y:Y,"Male")+COUNTIFS(Responses!J:J,AllSongs!$N66,Responses!Y:Y,"Male")</f>
        <v>0</v>
      </c>
      <c r="V66">
        <f>COUNTIFS(Responses!E:E,AllSongs!$N66,Responses!Y:Y,"Female")+COUNTIFS(Responses!F:F,AllSongs!$N66,Responses!Y:Y,"Female")+COUNTIFS(Responses!G:G,AllSongs!$N66,Responses!Y:Y,"Female")</f>
        <v>1</v>
      </c>
      <c r="W66">
        <f>COUNTIFS(Responses!H:H,AllSongs!$N66,Responses!Y:Y,"Female")+COUNTIFS(Responses!I:I,AllSongs!$N66,Responses!Y:Y,"Female")+COUNTIFS(Responses!J:J,AllSongs!$N66,Responses!Y:Y,"Female")</f>
        <v>0</v>
      </c>
    </row>
    <row r="67" spans="1:23" ht="13.5" thickBot="1">
      <c r="A67" s="22">
        <v>101</v>
      </c>
      <c r="B67" s="24">
        <v>0.57399999999999995</v>
      </c>
      <c r="C67" s="24">
        <v>5.7700000000000001E-2</v>
      </c>
      <c r="D67" s="24">
        <v>3</v>
      </c>
      <c r="E67" s="25">
        <v>-22165</v>
      </c>
      <c r="F67" s="24">
        <v>0</v>
      </c>
      <c r="G67" s="24">
        <v>3.9300000000000002E-2</v>
      </c>
      <c r="H67" s="24">
        <v>0.99099999999999999</v>
      </c>
      <c r="I67" s="26">
        <v>0.91200000000000003</v>
      </c>
      <c r="J67" s="24">
        <v>0.111</v>
      </c>
      <c r="K67" s="24">
        <v>8.4900000000000003E-2</v>
      </c>
      <c r="L67" s="25">
        <v>140994</v>
      </c>
      <c r="M67" s="24" t="s">
        <v>513</v>
      </c>
      <c r="N67" s="24" t="s">
        <v>189</v>
      </c>
      <c r="O67" s="24" t="s">
        <v>709</v>
      </c>
      <c r="P67" s="24" t="s">
        <v>710</v>
      </c>
      <c r="Q67" s="24" t="s">
        <v>711</v>
      </c>
      <c r="R67" s="24">
        <v>160160</v>
      </c>
      <c r="S67" s="24">
        <v>3</v>
      </c>
      <c r="T67">
        <f>COUNTIFS(Responses!E:E,AllSongs!$N67,Responses!Y:Y,"Male")+COUNTIFS(Responses!F:F,AllSongs!$N67,Responses!Y:Y,"Male")+COUNTIFS(Responses!G:G,AllSongs!$N67,Responses!Y:Y,"Male")</f>
        <v>0</v>
      </c>
      <c r="U67">
        <f>COUNTIFS(Responses!H:H,AllSongs!$N67,Responses!Y:Y,"Male")+COUNTIFS(Responses!I:I,AllSongs!$N67,Responses!Y:Y,"Male")+COUNTIFS(Responses!J:J,AllSongs!$N67,Responses!Y:Y,"Male")</f>
        <v>0</v>
      </c>
      <c r="V67">
        <f>COUNTIFS(Responses!E:E,AllSongs!$N67,Responses!Y:Y,"Female")+COUNTIFS(Responses!F:F,AllSongs!$N67,Responses!Y:Y,"Female")+COUNTIFS(Responses!G:G,AllSongs!$N67,Responses!Y:Y,"Female")</f>
        <v>1</v>
      </c>
      <c r="W67">
        <f>COUNTIFS(Responses!H:H,AllSongs!$N67,Responses!Y:Y,"Female")+COUNTIFS(Responses!I:I,AllSongs!$N67,Responses!Y:Y,"Female")+COUNTIFS(Responses!J:J,AllSongs!$N67,Responses!Y:Y,"Female")</f>
        <v>0</v>
      </c>
    </row>
    <row r="68" spans="1:23" ht="13.5" thickBot="1">
      <c r="A68" s="22">
        <v>102</v>
      </c>
      <c r="B68" s="24">
        <v>0.33900000000000002</v>
      </c>
      <c r="C68" s="24">
        <v>7.5800000000000006E-2</v>
      </c>
      <c r="D68" s="24">
        <v>10</v>
      </c>
      <c r="E68" s="25">
        <v>-25602</v>
      </c>
      <c r="F68" s="24">
        <v>0</v>
      </c>
      <c r="G68" s="24">
        <v>4.1500000000000002E-2</v>
      </c>
      <c r="H68" s="24">
        <v>0.95499999999999996</v>
      </c>
      <c r="I68" s="26">
        <v>0.93</v>
      </c>
      <c r="J68" s="24">
        <v>0.10199999999999999</v>
      </c>
      <c r="K68" s="24">
        <v>6.0100000000000001E-2</v>
      </c>
      <c r="L68" s="25">
        <v>125581</v>
      </c>
      <c r="M68" s="24" t="s">
        <v>513</v>
      </c>
      <c r="N68" s="24" t="s">
        <v>190</v>
      </c>
      <c r="O68" s="24" t="s">
        <v>712</v>
      </c>
      <c r="P68" s="24" t="s">
        <v>713</v>
      </c>
      <c r="Q68" s="24" t="s">
        <v>714</v>
      </c>
      <c r="R68" s="24">
        <v>134210</v>
      </c>
      <c r="S68" s="24">
        <v>4</v>
      </c>
      <c r="T68">
        <f>COUNTIFS(Responses!E:E,AllSongs!$N68,Responses!Y:Y,"Male")+COUNTIFS(Responses!F:F,AllSongs!$N68,Responses!Y:Y,"Male")+COUNTIFS(Responses!G:G,AllSongs!$N68,Responses!Y:Y,"Male")</f>
        <v>0</v>
      </c>
      <c r="U68">
        <f>COUNTIFS(Responses!H:H,AllSongs!$N68,Responses!Y:Y,"Male")+COUNTIFS(Responses!I:I,AllSongs!$N68,Responses!Y:Y,"Male")+COUNTIFS(Responses!J:J,AllSongs!$N68,Responses!Y:Y,"Male")</f>
        <v>0</v>
      </c>
      <c r="V68">
        <f>COUNTIFS(Responses!E:E,AllSongs!$N68,Responses!Y:Y,"Female")+COUNTIFS(Responses!F:F,AllSongs!$N68,Responses!Y:Y,"Female")+COUNTIFS(Responses!G:G,AllSongs!$N68,Responses!Y:Y,"Female")</f>
        <v>1</v>
      </c>
      <c r="W68">
        <f>COUNTIFS(Responses!H:H,AllSongs!$N68,Responses!Y:Y,"Female")+COUNTIFS(Responses!I:I,AllSongs!$N68,Responses!Y:Y,"Female")+COUNTIFS(Responses!J:J,AllSongs!$N68,Responses!Y:Y,"Female")</f>
        <v>0</v>
      </c>
    </row>
    <row r="69" spans="1:23" ht="13.5" thickBot="1">
      <c r="A69" s="22">
        <v>103</v>
      </c>
      <c r="B69" s="24">
        <v>0.92300000000000004</v>
      </c>
      <c r="C69" s="24">
        <v>0.6</v>
      </c>
      <c r="D69" s="24">
        <v>6</v>
      </c>
      <c r="E69" s="25">
        <v>-10967</v>
      </c>
      <c r="F69" s="24">
        <v>0</v>
      </c>
      <c r="G69" s="24">
        <v>8.5599999999999996E-2</v>
      </c>
      <c r="H69" s="24">
        <v>0.11700000000000001</v>
      </c>
      <c r="I69" s="26">
        <v>0.86699999999999999</v>
      </c>
      <c r="J69" s="24">
        <v>0.27300000000000002</v>
      </c>
      <c r="K69" s="24">
        <v>0.96499999999999997</v>
      </c>
      <c r="L69" s="25">
        <v>116001</v>
      </c>
      <c r="M69" s="24" t="s">
        <v>513</v>
      </c>
      <c r="N69" s="24" t="s">
        <v>395</v>
      </c>
      <c r="O69" s="24" t="s">
        <v>715</v>
      </c>
      <c r="P69" s="24" t="s">
        <v>716</v>
      </c>
      <c r="Q69" s="24" t="s">
        <v>717</v>
      </c>
      <c r="R69" s="24">
        <v>198056</v>
      </c>
      <c r="S69" s="24">
        <v>4</v>
      </c>
      <c r="T69">
        <f>COUNTIFS(Responses!E:E,AllSongs!$N69,Responses!Y:Y,"Male")+COUNTIFS(Responses!F:F,AllSongs!$N69,Responses!Y:Y,"Male")+COUNTIFS(Responses!G:G,AllSongs!$N69,Responses!Y:Y,"Male")</f>
        <v>1</v>
      </c>
      <c r="U69">
        <f>COUNTIFS(Responses!H:H,AllSongs!$N69,Responses!Y:Y,"Male")+COUNTIFS(Responses!I:I,AllSongs!$N69,Responses!Y:Y,"Male")+COUNTIFS(Responses!J:J,AllSongs!$N69,Responses!Y:Y,"Male")</f>
        <v>0</v>
      </c>
      <c r="V69">
        <f>COUNTIFS(Responses!E:E,AllSongs!$N69,Responses!Y:Y,"Female")+COUNTIFS(Responses!F:F,AllSongs!$N69,Responses!Y:Y,"Female")+COUNTIFS(Responses!G:G,AllSongs!$N69,Responses!Y:Y,"Female")</f>
        <v>0</v>
      </c>
      <c r="W69">
        <f>COUNTIFS(Responses!H:H,AllSongs!$N69,Responses!Y:Y,"Female")+COUNTIFS(Responses!I:I,AllSongs!$N69,Responses!Y:Y,"Female")+COUNTIFS(Responses!J:J,AllSongs!$N69,Responses!Y:Y,"Female")</f>
        <v>0</v>
      </c>
    </row>
    <row r="70" spans="1:23" ht="13.5" thickBot="1">
      <c r="A70" s="22">
        <v>105</v>
      </c>
      <c r="B70" s="24">
        <v>0.47499999999999998</v>
      </c>
      <c r="C70" s="24">
        <v>0.71699999999999997</v>
      </c>
      <c r="D70" s="24">
        <v>0</v>
      </c>
      <c r="E70" s="25">
        <v>-6712</v>
      </c>
      <c r="F70" s="24">
        <v>1</v>
      </c>
      <c r="G70" s="24">
        <v>0.10199999999999999</v>
      </c>
      <c r="H70" s="24">
        <v>0.19400000000000001</v>
      </c>
      <c r="I70" s="26">
        <v>0</v>
      </c>
      <c r="J70" s="24">
        <v>0.10100000000000001</v>
      </c>
      <c r="K70" s="24">
        <v>0.64600000000000002</v>
      </c>
      <c r="L70" s="25">
        <v>83873</v>
      </c>
      <c r="M70" s="24" t="s">
        <v>513</v>
      </c>
      <c r="N70" s="24" t="s">
        <v>396</v>
      </c>
      <c r="O70" s="24" t="s">
        <v>718</v>
      </c>
      <c r="P70" s="24" t="s">
        <v>719</v>
      </c>
      <c r="Q70" s="24" t="s">
        <v>720</v>
      </c>
      <c r="R70" s="24">
        <v>199720</v>
      </c>
      <c r="S70" s="24">
        <v>4</v>
      </c>
      <c r="T70">
        <f>COUNTIFS(Responses!E:E,AllSongs!$N70,Responses!Y:Y,"Male")+COUNTIFS(Responses!F:F,AllSongs!$N70,Responses!Y:Y,"Male")+COUNTIFS(Responses!G:G,AllSongs!$N70,Responses!Y:Y,"Male")</f>
        <v>0</v>
      </c>
      <c r="U70">
        <f>COUNTIFS(Responses!H:H,AllSongs!$N70,Responses!Y:Y,"Male")+COUNTIFS(Responses!I:I,AllSongs!$N70,Responses!Y:Y,"Male")+COUNTIFS(Responses!J:J,AllSongs!$N70,Responses!Y:Y,"Male")</f>
        <v>0</v>
      </c>
      <c r="V70">
        <f>COUNTIFS(Responses!E:E,AllSongs!$N70,Responses!Y:Y,"Female")+COUNTIFS(Responses!F:F,AllSongs!$N70,Responses!Y:Y,"Female")+COUNTIFS(Responses!G:G,AllSongs!$N70,Responses!Y:Y,"Female")</f>
        <v>1</v>
      </c>
      <c r="W70">
        <f>COUNTIFS(Responses!H:H,AllSongs!$N70,Responses!Y:Y,"Female")+COUNTIFS(Responses!I:I,AllSongs!$N70,Responses!Y:Y,"Female")+COUNTIFS(Responses!J:J,AllSongs!$N70,Responses!Y:Y,"Female")</f>
        <v>0</v>
      </c>
    </row>
    <row r="71" spans="1:23" ht="13.5" thickBot="1">
      <c r="A71" s="22">
        <v>106</v>
      </c>
      <c r="B71" s="24">
        <v>0.49199999999999999</v>
      </c>
      <c r="C71" s="24">
        <v>0.32600000000000001</v>
      </c>
      <c r="D71" s="24">
        <v>4</v>
      </c>
      <c r="E71" s="25">
        <v>-6416</v>
      </c>
      <c r="F71" s="24">
        <v>0</v>
      </c>
      <c r="G71" s="24">
        <v>5.0500000000000003E-2</v>
      </c>
      <c r="H71" s="24">
        <v>0.84</v>
      </c>
      <c r="I71" s="26">
        <v>0</v>
      </c>
      <c r="J71" s="24">
        <v>0.69599999999999995</v>
      </c>
      <c r="K71" s="24">
        <v>0.376</v>
      </c>
      <c r="L71" s="25">
        <v>112218</v>
      </c>
      <c r="M71" s="24" t="s">
        <v>513</v>
      </c>
      <c r="N71" s="24" t="s">
        <v>192</v>
      </c>
      <c r="O71" s="24" t="s">
        <v>721</v>
      </c>
      <c r="P71" s="24" t="s">
        <v>722</v>
      </c>
      <c r="Q71" s="24" t="s">
        <v>723</v>
      </c>
      <c r="R71" s="24">
        <v>203574</v>
      </c>
      <c r="S71" s="24">
        <v>4</v>
      </c>
      <c r="T71">
        <f>COUNTIFS(Responses!E:E,AllSongs!$N71,Responses!Y:Y,"Male")+COUNTIFS(Responses!F:F,AllSongs!$N71,Responses!Y:Y,"Male")+COUNTIFS(Responses!G:G,AllSongs!$N71,Responses!Y:Y,"Male")</f>
        <v>0</v>
      </c>
      <c r="U71">
        <f>COUNTIFS(Responses!H:H,AllSongs!$N71,Responses!Y:Y,"Male")+COUNTIFS(Responses!I:I,AllSongs!$N71,Responses!Y:Y,"Male")+COUNTIFS(Responses!J:J,AllSongs!$N71,Responses!Y:Y,"Male")</f>
        <v>0</v>
      </c>
      <c r="V71">
        <f>COUNTIFS(Responses!E:E,AllSongs!$N71,Responses!Y:Y,"Female")+COUNTIFS(Responses!F:F,AllSongs!$N71,Responses!Y:Y,"Female")+COUNTIFS(Responses!G:G,AllSongs!$N71,Responses!Y:Y,"Female")</f>
        <v>1</v>
      </c>
      <c r="W71">
        <f>COUNTIFS(Responses!H:H,AllSongs!$N71,Responses!Y:Y,"Female")+COUNTIFS(Responses!I:I,AllSongs!$N71,Responses!Y:Y,"Female")+COUNTIFS(Responses!J:J,AllSongs!$N71,Responses!Y:Y,"Female")</f>
        <v>0</v>
      </c>
    </row>
    <row r="72" spans="1:23" ht="13.5" thickBot="1">
      <c r="A72" s="22">
        <v>112</v>
      </c>
      <c r="B72" s="24">
        <v>0.66300000000000003</v>
      </c>
      <c r="C72" s="24">
        <v>0.95699999999999996</v>
      </c>
      <c r="D72" s="24">
        <v>7</v>
      </c>
      <c r="E72" s="25">
        <v>-7329</v>
      </c>
      <c r="F72" s="24">
        <v>1</v>
      </c>
      <c r="G72" s="24">
        <v>5.5599999999999997E-2</v>
      </c>
      <c r="H72" s="24">
        <v>2.4899999999999998E-4</v>
      </c>
      <c r="I72" s="26">
        <v>0.55500000000000005</v>
      </c>
      <c r="J72" s="24">
        <v>0.79900000000000004</v>
      </c>
      <c r="K72" s="24">
        <v>0.35799999999999998</v>
      </c>
      <c r="L72" s="25">
        <v>144010</v>
      </c>
      <c r="M72" s="24" t="s">
        <v>513</v>
      </c>
      <c r="N72" s="24" t="s">
        <v>196</v>
      </c>
      <c r="O72" s="24" t="s">
        <v>724</v>
      </c>
      <c r="P72" s="24" t="s">
        <v>725</v>
      </c>
      <c r="Q72" s="24" t="s">
        <v>726</v>
      </c>
      <c r="R72" s="24">
        <v>541907</v>
      </c>
      <c r="S72" s="24">
        <v>4</v>
      </c>
      <c r="T72">
        <f>COUNTIFS(Responses!E:E,AllSongs!$N72,Responses!Y:Y,"Male")+COUNTIFS(Responses!F:F,AllSongs!$N72,Responses!Y:Y,"Male")+COUNTIFS(Responses!G:G,AllSongs!$N72,Responses!Y:Y,"Male")</f>
        <v>1</v>
      </c>
      <c r="U72">
        <f>COUNTIFS(Responses!H:H,AllSongs!$N72,Responses!Y:Y,"Male")+COUNTIFS(Responses!I:I,AllSongs!$N72,Responses!Y:Y,"Male")+COUNTIFS(Responses!J:J,AllSongs!$N72,Responses!Y:Y,"Male")</f>
        <v>0</v>
      </c>
      <c r="V72">
        <f>COUNTIFS(Responses!E:E,AllSongs!$N72,Responses!Y:Y,"Female")+COUNTIFS(Responses!F:F,AllSongs!$N72,Responses!Y:Y,"Female")+COUNTIFS(Responses!G:G,AllSongs!$N72,Responses!Y:Y,"Female")</f>
        <v>0</v>
      </c>
      <c r="W72">
        <f>COUNTIFS(Responses!H:H,AllSongs!$N72,Responses!Y:Y,"Female")+COUNTIFS(Responses!I:I,AllSongs!$N72,Responses!Y:Y,"Female")+COUNTIFS(Responses!J:J,AllSongs!$N72,Responses!Y:Y,"Female")</f>
        <v>0</v>
      </c>
    </row>
    <row r="73" spans="1:23" ht="13.5" thickBot="1">
      <c r="A73" s="22">
        <v>97</v>
      </c>
      <c r="B73" s="24">
        <v>0.45</v>
      </c>
      <c r="C73" s="24">
        <v>7.6399999999999996E-2</v>
      </c>
      <c r="D73" s="24">
        <v>4</v>
      </c>
      <c r="E73" s="25">
        <v>-22525</v>
      </c>
      <c r="F73" s="24">
        <v>0</v>
      </c>
      <c r="G73" s="24">
        <v>3.9300000000000002E-2</v>
      </c>
      <c r="H73" s="24">
        <v>0.99099999999999999</v>
      </c>
      <c r="I73" s="26">
        <v>0.85</v>
      </c>
      <c r="J73" s="24">
        <v>0.106</v>
      </c>
      <c r="K73" s="24">
        <v>0.32100000000000001</v>
      </c>
      <c r="L73" s="25">
        <v>126759</v>
      </c>
      <c r="M73" s="24" t="s">
        <v>513</v>
      </c>
      <c r="N73" s="24" t="s">
        <v>394</v>
      </c>
      <c r="O73" s="24" t="s">
        <v>727</v>
      </c>
      <c r="P73" s="24" t="s">
        <v>728</v>
      </c>
      <c r="Q73" s="24" t="s">
        <v>729</v>
      </c>
      <c r="R73" s="24">
        <v>175470</v>
      </c>
      <c r="S73" s="24">
        <v>3</v>
      </c>
      <c r="T73">
        <f>COUNTIFS(Responses!E:E,AllSongs!$N73,Responses!Y:Y,"Male")+COUNTIFS(Responses!F:F,AllSongs!$N73,Responses!Y:Y,"Male")+COUNTIFS(Responses!G:G,AllSongs!$N73,Responses!Y:Y,"Male")</f>
        <v>0</v>
      </c>
      <c r="U73">
        <f>COUNTIFS(Responses!H:H,AllSongs!$N73,Responses!Y:Y,"Male")+COUNTIFS(Responses!I:I,AllSongs!$N73,Responses!Y:Y,"Male")+COUNTIFS(Responses!J:J,AllSongs!$N73,Responses!Y:Y,"Male")</f>
        <v>0</v>
      </c>
      <c r="V73">
        <f>COUNTIFS(Responses!E:E,AllSongs!$N73,Responses!Y:Y,"Female")+COUNTIFS(Responses!F:F,AllSongs!$N73,Responses!Y:Y,"Female")+COUNTIFS(Responses!G:G,AllSongs!$N73,Responses!Y:Y,"Female")</f>
        <v>0</v>
      </c>
      <c r="W73">
        <f>COUNTIFS(Responses!H:H,AllSongs!$N73,Responses!Y:Y,"Female")+COUNTIFS(Responses!I:I,AllSongs!$N73,Responses!Y:Y,"Female")+COUNTIFS(Responses!J:J,AllSongs!$N73,Responses!Y:Y,"Female")</f>
        <v>0</v>
      </c>
    </row>
    <row r="74" spans="1:23" ht="13.5" thickBot="1">
      <c r="A74" s="22">
        <v>115</v>
      </c>
      <c r="B74" s="24">
        <v>0.49099999999999999</v>
      </c>
      <c r="C74" s="24">
        <v>1.7600000000000001E-2</v>
      </c>
      <c r="D74" s="24">
        <v>4</v>
      </c>
      <c r="E74" s="25">
        <v>-26911</v>
      </c>
      <c r="F74" s="24">
        <v>0</v>
      </c>
      <c r="G74" s="24">
        <v>6.4399999999999999E-2</v>
      </c>
      <c r="H74" s="24">
        <v>0.99399999999999999</v>
      </c>
      <c r="I74" s="26">
        <v>0.92700000000000005</v>
      </c>
      <c r="J74" s="24">
        <v>9.8500000000000004E-2</v>
      </c>
      <c r="K74" s="24">
        <v>9.01E-2</v>
      </c>
      <c r="L74" s="25">
        <v>125793</v>
      </c>
      <c r="M74" s="24" t="s">
        <v>513</v>
      </c>
      <c r="N74" s="24" t="s">
        <v>198</v>
      </c>
      <c r="O74" s="24" t="s">
        <v>730</v>
      </c>
      <c r="P74" s="24" t="s">
        <v>731</v>
      </c>
      <c r="Q74" s="24" t="s">
        <v>732</v>
      </c>
      <c r="R74" s="24">
        <v>346587</v>
      </c>
      <c r="S74" s="24">
        <v>3</v>
      </c>
      <c r="T74">
        <f>COUNTIFS(Responses!E:E,AllSongs!$N74,Responses!Y:Y,"Male")+COUNTIFS(Responses!F:F,AllSongs!$N74,Responses!Y:Y,"Male")+COUNTIFS(Responses!G:G,AllSongs!$N74,Responses!Y:Y,"Male")</f>
        <v>1</v>
      </c>
      <c r="U74">
        <f>COUNTIFS(Responses!H:H,AllSongs!$N74,Responses!Y:Y,"Male")+COUNTIFS(Responses!I:I,AllSongs!$N74,Responses!Y:Y,"Male")+COUNTIFS(Responses!J:J,AllSongs!$N74,Responses!Y:Y,"Male")</f>
        <v>0</v>
      </c>
      <c r="V74">
        <f>COUNTIFS(Responses!E:E,AllSongs!$N74,Responses!Y:Y,"Female")+COUNTIFS(Responses!F:F,AllSongs!$N74,Responses!Y:Y,"Female")+COUNTIFS(Responses!G:G,AllSongs!$N74,Responses!Y:Y,"Female")</f>
        <v>0</v>
      </c>
      <c r="W74">
        <f>COUNTIFS(Responses!H:H,AllSongs!$N74,Responses!Y:Y,"Female")+COUNTIFS(Responses!I:I,AllSongs!$N74,Responses!Y:Y,"Female")+COUNTIFS(Responses!J:J,AllSongs!$N74,Responses!Y:Y,"Female")</f>
        <v>0</v>
      </c>
    </row>
    <row r="75" spans="1:23" ht="13.5" thickBot="1">
      <c r="A75" s="22">
        <v>116</v>
      </c>
      <c r="B75" s="24">
        <v>0.24199999999999999</v>
      </c>
      <c r="C75" s="24">
        <v>4.3299999999999998E-2</v>
      </c>
      <c r="D75" s="24">
        <v>8</v>
      </c>
      <c r="E75" s="25">
        <v>-22826</v>
      </c>
      <c r="F75" s="24">
        <v>1</v>
      </c>
      <c r="G75" s="24">
        <v>4.5499999999999999E-2</v>
      </c>
      <c r="H75" s="24">
        <v>0.99</v>
      </c>
      <c r="I75" s="26">
        <v>0.92700000000000005</v>
      </c>
      <c r="J75" s="24">
        <v>0.109</v>
      </c>
      <c r="K75" s="24">
        <v>0.46899999999999997</v>
      </c>
      <c r="L75" s="25">
        <v>178354</v>
      </c>
      <c r="M75" s="24" t="s">
        <v>513</v>
      </c>
      <c r="N75" s="24" t="s">
        <v>199</v>
      </c>
      <c r="O75" s="24" t="s">
        <v>733</v>
      </c>
      <c r="P75" s="24" t="s">
        <v>734</v>
      </c>
      <c r="Q75" s="24" t="s">
        <v>735</v>
      </c>
      <c r="R75" s="24">
        <v>139026</v>
      </c>
      <c r="S75" s="24">
        <v>4</v>
      </c>
      <c r="T75">
        <f>COUNTIFS(Responses!E:E,AllSongs!$N75,Responses!Y:Y,"Male")+COUNTIFS(Responses!F:F,AllSongs!$N75,Responses!Y:Y,"Male")+COUNTIFS(Responses!G:G,AllSongs!$N75,Responses!Y:Y,"Male")</f>
        <v>0</v>
      </c>
      <c r="U75">
        <f>COUNTIFS(Responses!H:H,AllSongs!$N75,Responses!Y:Y,"Male")+COUNTIFS(Responses!I:I,AllSongs!$N75,Responses!Y:Y,"Male")+COUNTIFS(Responses!J:J,AllSongs!$N75,Responses!Y:Y,"Male")</f>
        <v>0</v>
      </c>
      <c r="V75">
        <f>COUNTIFS(Responses!E:E,AllSongs!$N75,Responses!Y:Y,"Female")+COUNTIFS(Responses!F:F,AllSongs!$N75,Responses!Y:Y,"Female")+COUNTIFS(Responses!G:G,AllSongs!$N75,Responses!Y:Y,"Female")</f>
        <v>1</v>
      </c>
      <c r="W75">
        <f>COUNTIFS(Responses!H:H,AllSongs!$N75,Responses!Y:Y,"Female")+COUNTIFS(Responses!I:I,AllSongs!$N75,Responses!Y:Y,"Female")+COUNTIFS(Responses!J:J,AllSongs!$N75,Responses!Y:Y,"Female")</f>
        <v>0</v>
      </c>
    </row>
    <row r="76" spans="1:23" ht="13.5" thickBot="1">
      <c r="A76" s="22">
        <v>117</v>
      </c>
      <c r="B76" s="24">
        <v>0.77300000000000002</v>
      </c>
      <c r="C76" s="24">
        <v>0.38800000000000001</v>
      </c>
      <c r="D76" s="24">
        <v>9</v>
      </c>
      <c r="E76" s="25">
        <v>-8439</v>
      </c>
      <c r="F76" s="24">
        <v>0</v>
      </c>
      <c r="G76" s="24">
        <v>5.5399999999999998E-2</v>
      </c>
      <c r="H76" s="24">
        <v>0.66300000000000003</v>
      </c>
      <c r="I76" s="26">
        <v>4.6100000000000002E-5</v>
      </c>
      <c r="J76" s="24">
        <v>0.11</v>
      </c>
      <c r="K76" s="24">
        <v>0.58399999999999996</v>
      </c>
      <c r="L76" s="25">
        <v>87046</v>
      </c>
      <c r="M76" s="24" t="s">
        <v>513</v>
      </c>
      <c r="N76" s="24" t="s">
        <v>200</v>
      </c>
      <c r="O76" s="24" t="s">
        <v>736</v>
      </c>
      <c r="P76" s="24" t="s">
        <v>737</v>
      </c>
      <c r="Q76" s="24" t="s">
        <v>738</v>
      </c>
      <c r="R76" s="24">
        <v>135172</v>
      </c>
      <c r="S76" s="24">
        <v>4</v>
      </c>
      <c r="T76">
        <f>COUNTIFS(Responses!E:E,AllSongs!$N76,Responses!Y:Y,"Male")+COUNTIFS(Responses!F:F,AllSongs!$N76,Responses!Y:Y,"Male")+COUNTIFS(Responses!G:G,AllSongs!$N76,Responses!Y:Y,"Male")</f>
        <v>0</v>
      </c>
      <c r="U76">
        <f>COUNTIFS(Responses!H:H,AllSongs!$N76,Responses!Y:Y,"Male")+COUNTIFS(Responses!I:I,AllSongs!$N76,Responses!Y:Y,"Male")+COUNTIFS(Responses!J:J,AllSongs!$N76,Responses!Y:Y,"Male")</f>
        <v>0</v>
      </c>
      <c r="V76">
        <f>COUNTIFS(Responses!E:E,AllSongs!$N76,Responses!Y:Y,"Female")+COUNTIFS(Responses!F:F,AllSongs!$N76,Responses!Y:Y,"Female")+COUNTIFS(Responses!G:G,AllSongs!$N76,Responses!Y:Y,"Female")</f>
        <v>1</v>
      </c>
      <c r="W76">
        <f>COUNTIFS(Responses!H:H,AllSongs!$N76,Responses!Y:Y,"Female")+COUNTIFS(Responses!I:I,AllSongs!$N76,Responses!Y:Y,"Female")+COUNTIFS(Responses!J:J,AllSongs!$N76,Responses!Y:Y,"Female")</f>
        <v>0</v>
      </c>
    </row>
    <row r="77" spans="1:23" ht="13.5" thickBot="1">
      <c r="A77" s="22">
        <v>118</v>
      </c>
      <c r="B77" s="24">
        <v>0.27500000000000002</v>
      </c>
      <c r="C77" s="24">
        <v>0.26700000000000002</v>
      </c>
      <c r="D77" s="24">
        <v>6</v>
      </c>
      <c r="E77" s="25">
        <v>-13226</v>
      </c>
      <c r="F77" s="24">
        <v>0</v>
      </c>
      <c r="G77" s="24">
        <v>3.3799999999999997E-2</v>
      </c>
      <c r="H77" s="24">
        <v>0.96499999999999997</v>
      </c>
      <c r="I77" s="26">
        <v>0.89</v>
      </c>
      <c r="J77" s="24">
        <v>0.112</v>
      </c>
      <c r="K77" s="24">
        <v>7.4399999999999994E-2</v>
      </c>
      <c r="L77" s="25">
        <v>93068</v>
      </c>
      <c r="M77" s="24" t="s">
        <v>513</v>
      </c>
      <c r="N77" s="24" t="s">
        <v>201</v>
      </c>
      <c r="O77" s="24" t="s">
        <v>739</v>
      </c>
      <c r="P77" s="24" t="s">
        <v>740</v>
      </c>
      <c r="Q77" s="24" t="s">
        <v>741</v>
      </c>
      <c r="R77" s="24">
        <v>229496</v>
      </c>
      <c r="S77" s="24">
        <v>3</v>
      </c>
      <c r="T77">
        <f>COUNTIFS(Responses!E:E,AllSongs!$N77,Responses!Y:Y,"Male")+COUNTIFS(Responses!F:F,AllSongs!$N77,Responses!Y:Y,"Male")+COUNTIFS(Responses!G:G,AllSongs!$N77,Responses!Y:Y,"Male")</f>
        <v>0</v>
      </c>
      <c r="U77">
        <f>COUNTIFS(Responses!H:H,AllSongs!$N77,Responses!Y:Y,"Male")+COUNTIFS(Responses!I:I,AllSongs!$N77,Responses!Y:Y,"Male")+COUNTIFS(Responses!J:J,AllSongs!$N77,Responses!Y:Y,"Male")</f>
        <v>0</v>
      </c>
      <c r="V77">
        <f>COUNTIFS(Responses!E:E,AllSongs!$N77,Responses!Y:Y,"Female")+COUNTIFS(Responses!F:F,AllSongs!$N77,Responses!Y:Y,"Female")+COUNTIFS(Responses!G:G,AllSongs!$N77,Responses!Y:Y,"Female")</f>
        <v>1</v>
      </c>
      <c r="W77">
        <f>COUNTIFS(Responses!H:H,AllSongs!$N77,Responses!Y:Y,"Female")+COUNTIFS(Responses!I:I,AllSongs!$N77,Responses!Y:Y,"Female")+COUNTIFS(Responses!J:J,AllSongs!$N77,Responses!Y:Y,"Female")</f>
        <v>0</v>
      </c>
    </row>
    <row r="78" spans="1:23" ht="13.5" thickBot="1">
      <c r="A78" s="22">
        <v>119</v>
      </c>
      <c r="B78" s="24">
        <v>0.47099999999999997</v>
      </c>
      <c r="C78" s="24">
        <v>1.77E-2</v>
      </c>
      <c r="D78" s="24">
        <v>9</v>
      </c>
      <c r="E78" s="25">
        <v>-26832</v>
      </c>
      <c r="F78" s="24">
        <v>0</v>
      </c>
      <c r="G78" s="24">
        <v>7.4499999999999997E-2</v>
      </c>
      <c r="H78" s="24">
        <v>0.995</v>
      </c>
      <c r="I78" s="26">
        <v>0.91900000000000004</v>
      </c>
      <c r="J78" s="24">
        <v>0.10199999999999999</v>
      </c>
      <c r="K78" s="24">
        <v>3.7999999999999999E-2</v>
      </c>
      <c r="L78" s="25">
        <v>67982</v>
      </c>
      <c r="M78" s="24" t="s">
        <v>513</v>
      </c>
      <c r="N78" s="24" t="s">
        <v>400</v>
      </c>
      <c r="O78" s="24" t="s">
        <v>742</v>
      </c>
      <c r="P78" s="24" t="s">
        <v>743</v>
      </c>
      <c r="Q78" s="24" t="s">
        <v>744</v>
      </c>
      <c r="R78" s="24">
        <v>122600</v>
      </c>
      <c r="S78" s="24">
        <v>4</v>
      </c>
      <c r="T78">
        <f>COUNTIFS(Responses!E:E,AllSongs!$N78,Responses!Y:Y,"Male")+COUNTIFS(Responses!F:F,AllSongs!$N78,Responses!Y:Y,"Male")+COUNTIFS(Responses!G:G,AllSongs!$N78,Responses!Y:Y,"Male")</f>
        <v>0</v>
      </c>
      <c r="U78">
        <f>COUNTIFS(Responses!H:H,AllSongs!$N78,Responses!Y:Y,"Male")+COUNTIFS(Responses!I:I,AllSongs!$N78,Responses!Y:Y,"Male")+COUNTIFS(Responses!J:J,AllSongs!$N78,Responses!Y:Y,"Male")</f>
        <v>0</v>
      </c>
      <c r="V78">
        <f>COUNTIFS(Responses!E:E,AllSongs!$N78,Responses!Y:Y,"Female")+COUNTIFS(Responses!F:F,AllSongs!$N78,Responses!Y:Y,"Female")+COUNTIFS(Responses!G:G,AllSongs!$N78,Responses!Y:Y,"Female")</f>
        <v>1</v>
      </c>
      <c r="W78">
        <f>COUNTIFS(Responses!H:H,AllSongs!$N78,Responses!Y:Y,"Female")+COUNTIFS(Responses!I:I,AllSongs!$N78,Responses!Y:Y,"Female")+COUNTIFS(Responses!J:J,AllSongs!$N78,Responses!Y:Y,"Female")</f>
        <v>0</v>
      </c>
    </row>
    <row r="79" spans="1:23" ht="13.5" thickBot="1">
      <c r="A79" s="22">
        <v>120</v>
      </c>
      <c r="B79" s="24">
        <v>0.44500000000000001</v>
      </c>
      <c r="C79" s="24">
        <v>0.94899999999999995</v>
      </c>
      <c r="D79" s="24">
        <v>2</v>
      </c>
      <c r="E79" s="25">
        <v>-4682</v>
      </c>
      <c r="F79" s="24">
        <v>1</v>
      </c>
      <c r="G79" s="24">
        <v>4.7100000000000003E-2</v>
      </c>
      <c r="H79" s="24">
        <v>0.39500000000000002</v>
      </c>
      <c r="I79" s="26">
        <v>8.1799999999999996E-6</v>
      </c>
      <c r="J79" s="24">
        <v>9.0200000000000002E-2</v>
      </c>
      <c r="K79" s="24">
        <v>0.65300000000000002</v>
      </c>
      <c r="L79" s="25">
        <v>147604</v>
      </c>
      <c r="M79" s="24" t="s">
        <v>513</v>
      </c>
      <c r="N79" s="24" t="s">
        <v>202</v>
      </c>
      <c r="O79" s="24" t="s">
        <v>745</v>
      </c>
      <c r="P79" s="24" t="s">
        <v>746</v>
      </c>
      <c r="Q79" s="24" t="s">
        <v>747</v>
      </c>
      <c r="R79" s="24">
        <v>168960</v>
      </c>
      <c r="S79" s="24">
        <v>4</v>
      </c>
      <c r="T79">
        <f>COUNTIFS(Responses!E:E,AllSongs!$N79,Responses!Y:Y,"Male")+COUNTIFS(Responses!F:F,AllSongs!$N79,Responses!Y:Y,"Male")+COUNTIFS(Responses!G:G,AllSongs!$N79,Responses!Y:Y,"Male")</f>
        <v>0</v>
      </c>
      <c r="U79">
        <f>COUNTIFS(Responses!H:H,AllSongs!$N79,Responses!Y:Y,"Male")+COUNTIFS(Responses!I:I,AllSongs!$N79,Responses!Y:Y,"Male")+COUNTIFS(Responses!J:J,AllSongs!$N79,Responses!Y:Y,"Male")</f>
        <v>0</v>
      </c>
      <c r="V79">
        <f>COUNTIFS(Responses!E:E,AllSongs!$N79,Responses!Y:Y,"Female")+COUNTIFS(Responses!F:F,AllSongs!$N79,Responses!Y:Y,"Female")+COUNTIFS(Responses!G:G,AllSongs!$N79,Responses!Y:Y,"Female")</f>
        <v>1</v>
      </c>
      <c r="W79">
        <f>COUNTIFS(Responses!H:H,AllSongs!$N79,Responses!Y:Y,"Female")+COUNTIFS(Responses!I:I,AllSongs!$N79,Responses!Y:Y,"Female")+COUNTIFS(Responses!J:J,AllSongs!$N79,Responses!Y:Y,"Female")</f>
        <v>0</v>
      </c>
    </row>
    <row r="80" spans="1:23" ht="13.5" thickBot="1">
      <c r="A80" s="22">
        <v>121</v>
      </c>
      <c r="B80" s="24">
        <v>0.61699999999999999</v>
      </c>
      <c r="C80" s="24">
        <v>0.77800000000000002</v>
      </c>
      <c r="D80" s="24">
        <v>9</v>
      </c>
      <c r="E80" s="25">
        <v>-8871</v>
      </c>
      <c r="F80" s="24">
        <v>0</v>
      </c>
      <c r="G80" s="24">
        <v>2.7E-2</v>
      </c>
      <c r="H80" s="24">
        <v>0.45900000000000002</v>
      </c>
      <c r="I80" s="26">
        <v>0.92500000000000004</v>
      </c>
      <c r="J80" s="24">
        <v>0.128</v>
      </c>
      <c r="K80" s="24">
        <v>0.152</v>
      </c>
      <c r="L80" s="25">
        <v>100363</v>
      </c>
      <c r="M80" s="24" t="s">
        <v>513</v>
      </c>
      <c r="N80" s="24" t="s">
        <v>203</v>
      </c>
      <c r="O80" s="24" t="s">
        <v>748</v>
      </c>
      <c r="P80" s="24" t="s">
        <v>749</v>
      </c>
      <c r="Q80" s="24" t="s">
        <v>750</v>
      </c>
      <c r="R80" s="24">
        <v>127920</v>
      </c>
      <c r="S80" s="24">
        <v>4</v>
      </c>
      <c r="T80">
        <f>COUNTIFS(Responses!E:E,AllSongs!$N80,Responses!Y:Y,"Male")+COUNTIFS(Responses!F:F,AllSongs!$N80,Responses!Y:Y,"Male")+COUNTIFS(Responses!G:G,AllSongs!$N80,Responses!Y:Y,"Male")</f>
        <v>0</v>
      </c>
      <c r="U80">
        <f>COUNTIFS(Responses!H:H,AllSongs!$N80,Responses!Y:Y,"Male")+COUNTIFS(Responses!I:I,AllSongs!$N80,Responses!Y:Y,"Male")+COUNTIFS(Responses!J:J,AllSongs!$N80,Responses!Y:Y,"Male")</f>
        <v>0</v>
      </c>
      <c r="V80">
        <f>COUNTIFS(Responses!E:E,AllSongs!$N80,Responses!Y:Y,"Female")+COUNTIFS(Responses!F:F,AllSongs!$N80,Responses!Y:Y,"Female")+COUNTIFS(Responses!G:G,AllSongs!$N80,Responses!Y:Y,"Female")</f>
        <v>0</v>
      </c>
      <c r="W80">
        <f>COUNTIFS(Responses!H:H,AllSongs!$N80,Responses!Y:Y,"Female")+COUNTIFS(Responses!I:I,AllSongs!$N80,Responses!Y:Y,"Female")+COUNTIFS(Responses!J:J,AllSongs!$N80,Responses!Y:Y,"Female")</f>
        <v>0</v>
      </c>
    </row>
    <row r="81" spans="1:23" ht="13.5" thickBot="1">
      <c r="A81" s="22">
        <v>122</v>
      </c>
      <c r="B81" s="24">
        <v>0.47499999999999998</v>
      </c>
      <c r="C81" s="24">
        <v>0.32200000000000001</v>
      </c>
      <c r="D81" s="24">
        <v>7</v>
      </c>
      <c r="E81" s="25">
        <v>-10687</v>
      </c>
      <c r="F81" s="24">
        <v>1</v>
      </c>
      <c r="G81" s="24">
        <v>2.8299999999999999E-2</v>
      </c>
      <c r="H81" s="24">
        <v>0.36699999999999999</v>
      </c>
      <c r="I81" s="26">
        <v>5.5999999999999995E-4</v>
      </c>
      <c r="J81" s="24">
        <v>0.11</v>
      </c>
      <c r="K81" s="24">
        <v>0.38700000000000001</v>
      </c>
      <c r="L81" s="25">
        <v>93503</v>
      </c>
      <c r="M81" s="24" t="s">
        <v>513</v>
      </c>
      <c r="N81" s="24" t="s">
        <v>204</v>
      </c>
      <c r="O81" s="24" t="s">
        <v>751</v>
      </c>
      <c r="P81" s="24" t="s">
        <v>752</v>
      </c>
      <c r="Q81" s="24" t="s">
        <v>753</v>
      </c>
      <c r="R81" s="24">
        <v>206267</v>
      </c>
      <c r="S81" s="24">
        <v>4</v>
      </c>
      <c r="T81">
        <f>COUNTIFS(Responses!E:E,AllSongs!$N81,Responses!Y:Y,"Male")+COUNTIFS(Responses!F:F,AllSongs!$N81,Responses!Y:Y,"Male")+COUNTIFS(Responses!G:G,AllSongs!$N81,Responses!Y:Y,"Male")</f>
        <v>1</v>
      </c>
      <c r="U81">
        <f>COUNTIFS(Responses!H:H,AllSongs!$N81,Responses!Y:Y,"Male")+COUNTIFS(Responses!I:I,AllSongs!$N81,Responses!Y:Y,"Male")+COUNTIFS(Responses!J:J,AllSongs!$N81,Responses!Y:Y,"Male")</f>
        <v>0</v>
      </c>
      <c r="V81">
        <f>COUNTIFS(Responses!E:E,AllSongs!$N81,Responses!Y:Y,"Female")+COUNTIFS(Responses!F:F,AllSongs!$N81,Responses!Y:Y,"Female")+COUNTIFS(Responses!G:G,AllSongs!$N81,Responses!Y:Y,"Female")</f>
        <v>0</v>
      </c>
      <c r="W81">
        <f>COUNTIFS(Responses!H:H,AllSongs!$N81,Responses!Y:Y,"Female")+COUNTIFS(Responses!I:I,AllSongs!$N81,Responses!Y:Y,"Female")+COUNTIFS(Responses!J:J,AllSongs!$N81,Responses!Y:Y,"Female")</f>
        <v>0</v>
      </c>
    </row>
    <row r="82" spans="1:23" ht="13.5" thickBot="1">
      <c r="A82" s="22">
        <v>108</v>
      </c>
      <c r="B82" s="24">
        <v>0.58899999999999997</v>
      </c>
      <c r="C82" s="24">
        <v>0.55700000000000005</v>
      </c>
      <c r="D82" s="24">
        <v>1</v>
      </c>
      <c r="E82" s="25">
        <v>-7493</v>
      </c>
      <c r="F82" s="24">
        <v>0</v>
      </c>
      <c r="G82" s="24">
        <v>4.2099999999999999E-2</v>
      </c>
      <c r="H82" s="24">
        <v>0.55100000000000005</v>
      </c>
      <c r="I82" s="26">
        <v>0.151</v>
      </c>
      <c r="J82" s="24">
        <v>0.106</v>
      </c>
      <c r="K82" s="24">
        <v>0.54500000000000004</v>
      </c>
      <c r="L82" s="25">
        <v>99987</v>
      </c>
      <c r="M82" s="24" t="s">
        <v>513</v>
      </c>
      <c r="N82" s="24" t="s">
        <v>397</v>
      </c>
      <c r="O82" s="24" t="s">
        <v>754</v>
      </c>
      <c r="P82" s="24" t="s">
        <v>755</v>
      </c>
      <c r="Q82" s="24" t="s">
        <v>756</v>
      </c>
      <c r="R82" s="24">
        <v>284800</v>
      </c>
      <c r="S82" s="24">
        <v>4</v>
      </c>
      <c r="T82">
        <f>COUNTIFS(Responses!E:E,AllSongs!$N82,Responses!Y:Y,"Male")+COUNTIFS(Responses!F:F,AllSongs!$N82,Responses!Y:Y,"Male")+COUNTIFS(Responses!G:G,AllSongs!$N82,Responses!Y:Y,"Male")</f>
        <v>0</v>
      </c>
      <c r="U82">
        <f>COUNTIFS(Responses!H:H,AllSongs!$N82,Responses!Y:Y,"Male")+COUNTIFS(Responses!I:I,AllSongs!$N82,Responses!Y:Y,"Male")+COUNTIFS(Responses!J:J,AllSongs!$N82,Responses!Y:Y,"Male")</f>
        <v>0</v>
      </c>
      <c r="V82">
        <f>COUNTIFS(Responses!E:E,AllSongs!$N82,Responses!Y:Y,"Female")+COUNTIFS(Responses!F:F,AllSongs!$N82,Responses!Y:Y,"Female")+COUNTIFS(Responses!G:G,AllSongs!$N82,Responses!Y:Y,"Female")</f>
        <v>0</v>
      </c>
      <c r="W82">
        <f>COUNTIFS(Responses!H:H,AllSongs!$N82,Responses!Y:Y,"Female")+COUNTIFS(Responses!I:I,AllSongs!$N82,Responses!Y:Y,"Female")+COUNTIFS(Responses!J:J,AllSongs!$N82,Responses!Y:Y,"Female")</f>
        <v>0</v>
      </c>
    </row>
    <row r="83" spans="1:23" ht="13.5" thickBot="1">
      <c r="A83" s="22">
        <v>123</v>
      </c>
      <c r="B83" s="24">
        <v>0.79100000000000004</v>
      </c>
      <c r="C83" s="24">
        <v>0.92700000000000005</v>
      </c>
      <c r="D83" s="24">
        <v>4</v>
      </c>
      <c r="E83" s="25">
        <v>-10172</v>
      </c>
      <c r="F83" s="24">
        <v>0</v>
      </c>
      <c r="G83" s="24">
        <v>4.99E-2</v>
      </c>
      <c r="H83" s="24">
        <v>0.08</v>
      </c>
      <c r="I83" s="26">
        <v>0.81499999999999995</v>
      </c>
      <c r="J83" s="24">
        <v>9.1200000000000003E-2</v>
      </c>
      <c r="K83" s="24">
        <v>3.2599999999999997E-2</v>
      </c>
      <c r="L83" s="25">
        <v>125006</v>
      </c>
      <c r="M83" s="24" t="s">
        <v>513</v>
      </c>
      <c r="N83" s="24" t="s">
        <v>205</v>
      </c>
      <c r="O83" s="24" t="s">
        <v>757</v>
      </c>
      <c r="P83" s="24" t="s">
        <v>758</v>
      </c>
      <c r="Q83" s="24" t="s">
        <v>759</v>
      </c>
      <c r="R83" s="24">
        <v>345360</v>
      </c>
      <c r="S83" s="24">
        <v>4</v>
      </c>
      <c r="T83">
        <f>COUNTIFS(Responses!E:E,AllSongs!$N83,Responses!Y:Y,"Male")+COUNTIFS(Responses!F:F,AllSongs!$N83,Responses!Y:Y,"Male")+COUNTIFS(Responses!G:G,AllSongs!$N83,Responses!Y:Y,"Male")</f>
        <v>1</v>
      </c>
      <c r="U83">
        <f>COUNTIFS(Responses!H:H,AllSongs!$N83,Responses!Y:Y,"Male")+COUNTIFS(Responses!I:I,AllSongs!$N83,Responses!Y:Y,"Male")+COUNTIFS(Responses!J:J,AllSongs!$N83,Responses!Y:Y,"Male")</f>
        <v>0</v>
      </c>
      <c r="V83">
        <f>COUNTIFS(Responses!E:E,AllSongs!$N83,Responses!Y:Y,"Female")+COUNTIFS(Responses!F:F,AllSongs!$N83,Responses!Y:Y,"Female")+COUNTIFS(Responses!G:G,AllSongs!$N83,Responses!Y:Y,"Female")</f>
        <v>0</v>
      </c>
      <c r="W83">
        <f>COUNTIFS(Responses!H:H,AllSongs!$N83,Responses!Y:Y,"Female")+COUNTIFS(Responses!I:I,AllSongs!$N83,Responses!Y:Y,"Female")+COUNTIFS(Responses!J:J,AllSongs!$N83,Responses!Y:Y,"Female")</f>
        <v>0</v>
      </c>
    </row>
    <row r="84" spans="1:23" ht="13.5" thickBot="1">
      <c r="A84" s="22">
        <v>124</v>
      </c>
      <c r="B84" s="24">
        <v>0.439</v>
      </c>
      <c r="C84" s="24">
        <v>0.91600000000000004</v>
      </c>
      <c r="D84" s="24">
        <v>7</v>
      </c>
      <c r="E84" s="25">
        <v>-5496</v>
      </c>
      <c r="F84" s="24">
        <v>1</v>
      </c>
      <c r="G84" s="24">
        <v>8.9800000000000005E-2</v>
      </c>
      <c r="H84" s="24">
        <v>1.4800000000000001E-2</v>
      </c>
      <c r="I84" s="26">
        <v>4.5300000000000003E-5</v>
      </c>
      <c r="J84" s="24">
        <v>6.93E-2</v>
      </c>
      <c r="K84" s="24">
        <v>0.28499999999999998</v>
      </c>
      <c r="L84" s="25">
        <v>155098</v>
      </c>
      <c r="M84" s="24" t="s">
        <v>513</v>
      </c>
      <c r="N84" s="24" t="s">
        <v>206</v>
      </c>
      <c r="O84" s="24" t="s">
        <v>760</v>
      </c>
      <c r="P84" s="24" t="s">
        <v>761</v>
      </c>
      <c r="Q84" s="24" t="s">
        <v>762</v>
      </c>
      <c r="R84" s="24">
        <v>177573</v>
      </c>
      <c r="S84" s="24">
        <v>4</v>
      </c>
      <c r="T84">
        <f>COUNTIFS(Responses!E:E,AllSongs!$N84,Responses!Y:Y,"Male")+COUNTIFS(Responses!F:F,AllSongs!$N84,Responses!Y:Y,"Male")+COUNTIFS(Responses!G:G,AllSongs!$N84,Responses!Y:Y,"Male")</f>
        <v>0</v>
      </c>
      <c r="U84">
        <f>COUNTIFS(Responses!H:H,AllSongs!$N84,Responses!Y:Y,"Male")+COUNTIFS(Responses!I:I,AllSongs!$N84,Responses!Y:Y,"Male")+COUNTIFS(Responses!J:J,AllSongs!$N84,Responses!Y:Y,"Male")</f>
        <v>0</v>
      </c>
      <c r="V84">
        <f>COUNTIFS(Responses!E:E,AllSongs!$N84,Responses!Y:Y,"Female")+COUNTIFS(Responses!F:F,AllSongs!$N84,Responses!Y:Y,"Female")+COUNTIFS(Responses!G:G,AllSongs!$N84,Responses!Y:Y,"Female")</f>
        <v>1</v>
      </c>
      <c r="W84">
        <f>COUNTIFS(Responses!H:H,AllSongs!$N84,Responses!Y:Y,"Female")+COUNTIFS(Responses!I:I,AllSongs!$N84,Responses!Y:Y,"Female")+COUNTIFS(Responses!J:J,AllSongs!$N84,Responses!Y:Y,"Female")</f>
        <v>0</v>
      </c>
    </row>
    <row r="85" spans="1:23" ht="13.5" thickBot="1">
      <c r="A85" s="22">
        <v>125</v>
      </c>
      <c r="B85" s="24">
        <v>0.78600000000000003</v>
      </c>
      <c r="C85" s="24">
        <v>0.75600000000000001</v>
      </c>
      <c r="D85" s="24">
        <v>11</v>
      </c>
      <c r="E85" s="25">
        <v>-10274</v>
      </c>
      <c r="F85" s="24">
        <v>0</v>
      </c>
      <c r="G85" s="24">
        <v>5.5899999999999998E-2</v>
      </c>
      <c r="H85" s="24">
        <v>6.1699999999999998E-2</v>
      </c>
      <c r="I85" s="26">
        <v>0.64900000000000002</v>
      </c>
      <c r="J85" s="24">
        <v>8.8300000000000003E-2</v>
      </c>
      <c r="K85" s="24">
        <v>0.19700000000000001</v>
      </c>
      <c r="L85" s="25">
        <v>125997</v>
      </c>
      <c r="M85" s="24" t="s">
        <v>513</v>
      </c>
      <c r="N85" s="24" t="s">
        <v>401</v>
      </c>
      <c r="O85" s="24" t="s">
        <v>763</v>
      </c>
      <c r="P85" s="24" t="s">
        <v>764</v>
      </c>
      <c r="Q85" s="24" t="s">
        <v>765</v>
      </c>
      <c r="R85" s="24">
        <v>401696</v>
      </c>
      <c r="S85" s="24">
        <v>4</v>
      </c>
      <c r="T85">
        <f>COUNTIFS(Responses!E:E,AllSongs!$N85,Responses!Y:Y,"Male")+COUNTIFS(Responses!F:F,AllSongs!$N85,Responses!Y:Y,"Male")+COUNTIFS(Responses!G:G,AllSongs!$N85,Responses!Y:Y,"Male")</f>
        <v>0</v>
      </c>
      <c r="U85">
        <f>COUNTIFS(Responses!H:H,AllSongs!$N85,Responses!Y:Y,"Male")+COUNTIFS(Responses!I:I,AllSongs!$N85,Responses!Y:Y,"Male")+COUNTIFS(Responses!J:J,AllSongs!$N85,Responses!Y:Y,"Male")</f>
        <v>0</v>
      </c>
      <c r="V85">
        <f>COUNTIFS(Responses!E:E,AllSongs!$N85,Responses!Y:Y,"Female")+COUNTIFS(Responses!F:F,AllSongs!$N85,Responses!Y:Y,"Female")+COUNTIFS(Responses!G:G,AllSongs!$N85,Responses!Y:Y,"Female")</f>
        <v>1</v>
      </c>
      <c r="W85">
        <f>COUNTIFS(Responses!H:H,AllSongs!$N85,Responses!Y:Y,"Female")+COUNTIFS(Responses!I:I,AllSongs!$N85,Responses!Y:Y,"Female")+COUNTIFS(Responses!J:J,AllSongs!$N85,Responses!Y:Y,"Female")</f>
        <v>0</v>
      </c>
    </row>
    <row r="86" spans="1:23" ht="13.5" thickBot="1">
      <c r="A86" s="22">
        <v>126</v>
      </c>
      <c r="B86" s="24">
        <v>0.64900000000000002</v>
      </c>
      <c r="C86" s="24">
        <v>0.53800000000000003</v>
      </c>
      <c r="D86" s="24">
        <v>7</v>
      </c>
      <c r="E86" s="25">
        <v>-11196</v>
      </c>
      <c r="F86" s="24">
        <v>0</v>
      </c>
      <c r="G86" s="24">
        <v>5.1900000000000002E-2</v>
      </c>
      <c r="H86" s="24">
        <v>0.372</v>
      </c>
      <c r="I86" s="26">
        <v>6.3200000000000001E-3</v>
      </c>
      <c r="J86" s="24">
        <v>9.5100000000000004E-2</v>
      </c>
      <c r="K86" s="24">
        <v>0.496</v>
      </c>
      <c r="L86" s="25">
        <v>144979</v>
      </c>
      <c r="M86" s="24" t="s">
        <v>513</v>
      </c>
      <c r="N86" s="24" t="s">
        <v>207</v>
      </c>
      <c r="O86" s="24" t="s">
        <v>766</v>
      </c>
      <c r="P86" s="24" t="s">
        <v>767</v>
      </c>
      <c r="Q86" s="24" t="s">
        <v>768</v>
      </c>
      <c r="R86" s="24">
        <v>202193</v>
      </c>
      <c r="S86" s="24">
        <v>4</v>
      </c>
      <c r="T86">
        <f>COUNTIFS(Responses!E:E,AllSongs!$N86,Responses!Y:Y,"Male")+COUNTIFS(Responses!F:F,AllSongs!$N86,Responses!Y:Y,"Male")+COUNTIFS(Responses!G:G,AllSongs!$N86,Responses!Y:Y,"Male")</f>
        <v>0</v>
      </c>
      <c r="U86">
        <f>COUNTIFS(Responses!H:H,AllSongs!$N86,Responses!Y:Y,"Male")+COUNTIFS(Responses!I:I,AllSongs!$N86,Responses!Y:Y,"Male")+COUNTIFS(Responses!J:J,AllSongs!$N86,Responses!Y:Y,"Male")</f>
        <v>0</v>
      </c>
      <c r="V86">
        <f>COUNTIFS(Responses!E:E,AllSongs!$N86,Responses!Y:Y,"Female")+COUNTIFS(Responses!F:F,AllSongs!$N86,Responses!Y:Y,"Female")+COUNTIFS(Responses!G:G,AllSongs!$N86,Responses!Y:Y,"Female")</f>
        <v>1</v>
      </c>
      <c r="W86">
        <f>COUNTIFS(Responses!H:H,AllSongs!$N86,Responses!Y:Y,"Female")+COUNTIFS(Responses!I:I,AllSongs!$N86,Responses!Y:Y,"Female")+COUNTIFS(Responses!J:J,AllSongs!$N86,Responses!Y:Y,"Female")</f>
        <v>0</v>
      </c>
    </row>
    <row r="87" spans="1:23" ht="13.5" thickBot="1">
      <c r="A87" s="22">
        <v>127</v>
      </c>
      <c r="B87" s="24">
        <v>0.51500000000000001</v>
      </c>
      <c r="C87" s="24">
        <v>0.44900000000000001</v>
      </c>
      <c r="D87" s="24">
        <v>5</v>
      </c>
      <c r="E87" s="25">
        <v>-14468</v>
      </c>
      <c r="F87" s="24">
        <v>1</v>
      </c>
      <c r="G87" s="24">
        <v>3.3700000000000001E-2</v>
      </c>
      <c r="H87" s="24">
        <v>0.22700000000000001</v>
      </c>
      <c r="I87" s="26">
        <v>3.5700000000000003E-2</v>
      </c>
      <c r="J87" s="24">
        <v>0.17100000000000001</v>
      </c>
      <c r="K87" s="24">
        <v>0.79200000000000004</v>
      </c>
      <c r="L87" s="25">
        <v>149966</v>
      </c>
      <c r="M87" s="24" t="s">
        <v>513</v>
      </c>
      <c r="N87" s="24" t="s">
        <v>208</v>
      </c>
      <c r="O87" s="24" t="s">
        <v>769</v>
      </c>
      <c r="P87" s="24" t="s">
        <v>770</v>
      </c>
      <c r="Q87" s="24" t="s">
        <v>771</v>
      </c>
      <c r="R87" s="24">
        <v>198400</v>
      </c>
      <c r="S87" s="24">
        <v>4</v>
      </c>
      <c r="T87">
        <f>COUNTIFS(Responses!E:E,AllSongs!$N87,Responses!Y:Y,"Male")+COUNTIFS(Responses!F:F,AllSongs!$N87,Responses!Y:Y,"Male")+COUNTIFS(Responses!G:G,AllSongs!$N87,Responses!Y:Y,"Male")</f>
        <v>0</v>
      </c>
      <c r="U87">
        <f>COUNTIFS(Responses!H:H,AllSongs!$N87,Responses!Y:Y,"Male")+COUNTIFS(Responses!I:I,AllSongs!$N87,Responses!Y:Y,"Male")+COUNTIFS(Responses!J:J,AllSongs!$N87,Responses!Y:Y,"Male")</f>
        <v>0</v>
      </c>
      <c r="V87">
        <f>COUNTIFS(Responses!E:E,AllSongs!$N87,Responses!Y:Y,"Female")+COUNTIFS(Responses!F:F,AllSongs!$N87,Responses!Y:Y,"Female")+COUNTIFS(Responses!G:G,AllSongs!$N87,Responses!Y:Y,"Female")</f>
        <v>1</v>
      </c>
      <c r="W87">
        <f>COUNTIFS(Responses!H:H,AllSongs!$N87,Responses!Y:Y,"Female")+COUNTIFS(Responses!I:I,AllSongs!$N87,Responses!Y:Y,"Female")+COUNTIFS(Responses!J:J,AllSongs!$N87,Responses!Y:Y,"Female")</f>
        <v>0</v>
      </c>
    </row>
    <row r="88" spans="1:23" ht="13.5" thickBot="1">
      <c r="A88" s="22">
        <v>128</v>
      </c>
      <c r="B88" s="24">
        <v>0.498</v>
      </c>
      <c r="C88" s="24">
        <v>0.108</v>
      </c>
      <c r="D88" s="24">
        <v>0</v>
      </c>
      <c r="E88" s="25">
        <v>-25641</v>
      </c>
      <c r="F88" s="24">
        <v>1</v>
      </c>
      <c r="G88" s="24">
        <v>7.2099999999999997E-2</v>
      </c>
      <c r="H88" s="24">
        <v>0.99199999999999999</v>
      </c>
      <c r="I88" s="26">
        <v>0.96499999999999997</v>
      </c>
      <c r="J88" s="24">
        <v>0.10299999999999999</v>
      </c>
      <c r="K88" s="24">
        <v>5.5100000000000003E-2</v>
      </c>
      <c r="L88" s="25">
        <v>70046</v>
      </c>
      <c r="M88" s="24" t="s">
        <v>513</v>
      </c>
      <c r="N88" s="24" t="s">
        <v>209</v>
      </c>
      <c r="O88" s="24" t="s">
        <v>772</v>
      </c>
      <c r="P88" s="24" t="s">
        <v>773</v>
      </c>
      <c r="Q88" s="24" t="s">
        <v>774</v>
      </c>
      <c r="R88" s="24">
        <v>159125</v>
      </c>
      <c r="S88" s="24">
        <v>4</v>
      </c>
      <c r="T88">
        <f>COUNTIFS(Responses!E:E,AllSongs!$N88,Responses!Y:Y,"Male")+COUNTIFS(Responses!F:F,AllSongs!$N88,Responses!Y:Y,"Male")+COUNTIFS(Responses!G:G,AllSongs!$N88,Responses!Y:Y,"Male")</f>
        <v>1</v>
      </c>
      <c r="U88">
        <f>COUNTIFS(Responses!H:H,AllSongs!$N88,Responses!Y:Y,"Male")+COUNTIFS(Responses!I:I,AllSongs!$N88,Responses!Y:Y,"Male")+COUNTIFS(Responses!J:J,AllSongs!$N88,Responses!Y:Y,"Male")</f>
        <v>0</v>
      </c>
      <c r="V88">
        <f>COUNTIFS(Responses!E:E,AllSongs!$N88,Responses!Y:Y,"Female")+COUNTIFS(Responses!F:F,AllSongs!$N88,Responses!Y:Y,"Female")+COUNTIFS(Responses!G:G,AllSongs!$N88,Responses!Y:Y,"Female")</f>
        <v>0</v>
      </c>
      <c r="W88">
        <f>COUNTIFS(Responses!H:H,AllSongs!$N88,Responses!Y:Y,"Female")+COUNTIFS(Responses!I:I,AllSongs!$N88,Responses!Y:Y,"Female")+COUNTIFS(Responses!J:J,AllSongs!$N88,Responses!Y:Y,"Female")</f>
        <v>0</v>
      </c>
    </row>
    <row r="89" spans="1:23" ht="13.5" thickBot="1">
      <c r="A89" s="22">
        <v>129</v>
      </c>
      <c r="B89" s="24">
        <v>0.69899999999999995</v>
      </c>
      <c r="C89" s="24">
        <v>0.623</v>
      </c>
      <c r="D89" s="24">
        <v>1</v>
      </c>
      <c r="E89" s="25">
        <v>-6959</v>
      </c>
      <c r="F89" s="24">
        <v>1</v>
      </c>
      <c r="G89" s="24">
        <v>0.11700000000000001</v>
      </c>
      <c r="H89" s="24">
        <v>0.57799999999999996</v>
      </c>
      <c r="I89" s="26">
        <v>1.41E-3</v>
      </c>
      <c r="J89" s="24">
        <v>9.5000000000000001E-2</v>
      </c>
      <c r="K89" s="24">
        <v>0.42</v>
      </c>
      <c r="L89" s="25">
        <v>95034</v>
      </c>
      <c r="M89" s="24" t="s">
        <v>513</v>
      </c>
      <c r="N89" s="24" t="s">
        <v>210</v>
      </c>
      <c r="O89" s="24" t="s">
        <v>775</v>
      </c>
      <c r="P89" s="24" t="s">
        <v>776</v>
      </c>
      <c r="Q89" s="24" t="s">
        <v>777</v>
      </c>
      <c r="R89" s="24">
        <v>233347</v>
      </c>
      <c r="S89" s="24">
        <v>4</v>
      </c>
      <c r="T89">
        <f>COUNTIFS(Responses!E:E,AllSongs!$N89,Responses!Y:Y,"Male")+COUNTIFS(Responses!F:F,AllSongs!$N89,Responses!Y:Y,"Male")+COUNTIFS(Responses!G:G,AllSongs!$N89,Responses!Y:Y,"Male")</f>
        <v>0</v>
      </c>
      <c r="U89">
        <f>COUNTIFS(Responses!H:H,AllSongs!$N89,Responses!Y:Y,"Male")+COUNTIFS(Responses!I:I,AllSongs!$N89,Responses!Y:Y,"Male")+COUNTIFS(Responses!J:J,AllSongs!$N89,Responses!Y:Y,"Male")</f>
        <v>0</v>
      </c>
      <c r="V89">
        <f>COUNTIFS(Responses!E:E,AllSongs!$N89,Responses!Y:Y,"Female")+COUNTIFS(Responses!F:F,AllSongs!$N89,Responses!Y:Y,"Female")+COUNTIFS(Responses!G:G,AllSongs!$N89,Responses!Y:Y,"Female")</f>
        <v>1</v>
      </c>
      <c r="W89">
        <f>COUNTIFS(Responses!H:H,AllSongs!$N89,Responses!Y:Y,"Female")+COUNTIFS(Responses!I:I,AllSongs!$N89,Responses!Y:Y,"Female")+COUNTIFS(Responses!J:J,AllSongs!$N89,Responses!Y:Y,"Female")</f>
        <v>0</v>
      </c>
    </row>
    <row r="90" spans="1:23" ht="13.5" thickBot="1">
      <c r="A90" s="22">
        <v>130</v>
      </c>
      <c r="B90" s="24">
        <v>0.23799999999999999</v>
      </c>
      <c r="C90" s="24">
        <v>8.48E-2</v>
      </c>
      <c r="D90" s="24">
        <v>3</v>
      </c>
      <c r="E90" s="25">
        <v>-22482</v>
      </c>
      <c r="F90" s="24">
        <v>1</v>
      </c>
      <c r="G90" s="24">
        <v>3.5700000000000003E-2</v>
      </c>
      <c r="H90" s="24">
        <v>0.98499999999999999</v>
      </c>
      <c r="I90" s="26">
        <v>0.89800000000000002</v>
      </c>
      <c r="J90" s="24">
        <v>0.13300000000000001</v>
      </c>
      <c r="K90" s="24">
        <v>0.16800000000000001</v>
      </c>
      <c r="L90" s="25">
        <v>167506</v>
      </c>
      <c r="M90" s="24" t="s">
        <v>513</v>
      </c>
      <c r="N90" s="24" t="s">
        <v>211</v>
      </c>
      <c r="O90" s="24" t="s">
        <v>778</v>
      </c>
      <c r="P90" s="24" t="s">
        <v>779</v>
      </c>
      <c r="Q90" s="24" t="s">
        <v>780</v>
      </c>
      <c r="R90" s="24">
        <v>161258</v>
      </c>
      <c r="S90" s="24">
        <v>3</v>
      </c>
      <c r="T90">
        <f>COUNTIFS(Responses!E:E,AllSongs!$N90,Responses!Y:Y,"Male")+COUNTIFS(Responses!F:F,AllSongs!$N90,Responses!Y:Y,"Male")+COUNTIFS(Responses!G:G,AllSongs!$N90,Responses!Y:Y,"Male")</f>
        <v>0</v>
      </c>
      <c r="U90">
        <f>COUNTIFS(Responses!H:H,AllSongs!$N90,Responses!Y:Y,"Male")+COUNTIFS(Responses!I:I,AllSongs!$N90,Responses!Y:Y,"Male")+COUNTIFS(Responses!J:J,AllSongs!$N90,Responses!Y:Y,"Male")</f>
        <v>0</v>
      </c>
      <c r="V90">
        <f>COUNTIFS(Responses!E:E,AllSongs!$N90,Responses!Y:Y,"Female")+COUNTIFS(Responses!F:F,AllSongs!$N90,Responses!Y:Y,"Female")+COUNTIFS(Responses!G:G,AllSongs!$N90,Responses!Y:Y,"Female")</f>
        <v>1</v>
      </c>
      <c r="W90">
        <f>COUNTIFS(Responses!H:H,AllSongs!$N90,Responses!Y:Y,"Female")+COUNTIFS(Responses!I:I,AllSongs!$N90,Responses!Y:Y,"Female")+COUNTIFS(Responses!J:J,AllSongs!$N90,Responses!Y:Y,"Female")</f>
        <v>0</v>
      </c>
    </row>
    <row r="91" spans="1:23" ht="13.5" thickBot="1">
      <c r="A91" s="22">
        <v>131</v>
      </c>
      <c r="B91" s="24">
        <v>0.499</v>
      </c>
      <c r="C91" s="24">
        <v>0.49099999999999999</v>
      </c>
      <c r="D91" s="24">
        <v>7</v>
      </c>
      <c r="E91" s="25">
        <v>-10535</v>
      </c>
      <c r="F91" s="24">
        <v>0</v>
      </c>
      <c r="G91" s="24">
        <v>3.5900000000000001E-2</v>
      </c>
      <c r="H91" s="24">
        <v>0.504</v>
      </c>
      <c r="I91" s="26">
        <v>0.71899999999999997</v>
      </c>
      <c r="J91" s="24">
        <v>0.20499999999999999</v>
      </c>
      <c r="K91" s="24">
        <v>0.122</v>
      </c>
      <c r="L91" s="25">
        <v>132725</v>
      </c>
      <c r="M91" s="24" t="s">
        <v>513</v>
      </c>
      <c r="N91" s="24" t="s">
        <v>212</v>
      </c>
      <c r="O91" s="24" t="s">
        <v>781</v>
      </c>
      <c r="P91" s="24" t="s">
        <v>782</v>
      </c>
      <c r="Q91" s="24" t="s">
        <v>783</v>
      </c>
      <c r="R91" s="24">
        <v>252067</v>
      </c>
      <c r="S91" s="24">
        <v>4</v>
      </c>
      <c r="T91">
        <f>COUNTIFS(Responses!E:E,AllSongs!$N91,Responses!Y:Y,"Male")+COUNTIFS(Responses!F:F,AllSongs!$N91,Responses!Y:Y,"Male")+COUNTIFS(Responses!G:G,AllSongs!$N91,Responses!Y:Y,"Male")</f>
        <v>1</v>
      </c>
      <c r="U91">
        <f>COUNTIFS(Responses!H:H,AllSongs!$N91,Responses!Y:Y,"Male")+COUNTIFS(Responses!I:I,AllSongs!$N91,Responses!Y:Y,"Male")+COUNTIFS(Responses!J:J,AllSongs!$N91,Responses!Y:Y,"Male")</f>
        <v>0</v>
      </c>
      <c r="V91">
        <f>COUNTIFS(Responses!E:E,AllSongs!$N91,Responses!Y:Y,"Female")+COUNTIFS(Responses!F:F,AllSongs!$N91,Responses!Y:Y,"Female")+COUNTIFS(Responses!G:G,AllSongs!$N91,Responses!Y:Y,"Female")</f>
        <v>0</v>
      </c>
      <c r="W91">
        <f>COUNTIFS(Responses!H:H,AllSongs!$N91,Responses!Y:Y,"Female")+COUNTIFS(Responses!I:I,AllSongs!$N91,Responses!Y:Y,"Female")+COUNTIFS(Responses!J:J,AllSongs!$N91,Responses!Y:Y,"Female")</f>
        <v>0</v>
      </c>
    </row>
    <row r="92" spans="1:23" ht="13.5" thickBot="1">
      <c r="A92" s="22">
        <v>132</v>
      </c>
      <c r="B92" s="24">
        <v>0.65800000000000003</v>
      </c>
      <c r="C92" s="24">
        <v>0.93799999999999994</v>
      </c>
      <c r="D92" s="24">
        <v>9</v>
      </c>
      <c r="E92" s="25">
        <v>-8780</v>
      </c>
      <c r="F92" s="24">
        <v>0</v>
      </c>
      <c r="G92" s="24">
        <v>0.21</v>
      </c>
      <c r="H92" s="24">
        <v>1.58E-3</v>
      </c>
      <c r="I92" s="26">
        <v>0</v>
      </c>
      <c r="J92" s="24">
        <v>7.0300000000000001E-2</v>
      </c>
      <c r="K92" s="24">
        <v>0.67600000000000005</v>
      </c>
      <c r="L92" s="25">
        <v>138796</v>
      </c>
      <c r="M92" s="24" t="s">
        <v>513</v>
      </c>
      <c r="N92" s="24" t="s">
        <v>213</v>
      </c>
      <c r="O92" s="24" t="s">
        <v>784</v>
      </c>
      <c r="P92" s="24" t="s">
        <v>785</v>
      </c>
      <c r="Q92" s="24" t="s">
        <v>786</v>
      </c>
      <c r="R92" s="24">
        <v>78561</v>
      </c>
      <c r="S92" s="24">
        <v>4</v>
      </c>
      <c r="T92">
        <f>COUNTIFS(Responses!E:E,AllSongs!$N92,Responses!Y:Y,"Male")+COUNTIFS(Responses!F:F,AllSongs!$N92,Responses!Y:Y,"Male")+COUNTIFS(Responses!G:G,AllSongs!$N92,Responses!Y:Y,"Male")</f>
        <v>0</v>
      </c>
      <c r="U92">
        <f>COUNTIFS(Responses!H:H,AllSongs!$N92,Responses!Y:Y,"Male")+COUNTIFS(Responses!I:I,AllSongs!$N92,Responses!Y:Y,"Male")+COUNTIFS(Responses!J:J,AllSongs!$N92,Responses!Y:Y,"Male")</f>
        <v>0</v>
      </c>
      <c r="V92">
        <f>COUNTIFS(Responses!E:E,AllSongs!$N92,Responses!Y:Y,"Female")+COUNTIFS(Responses!F:F,AllSongs!$N92,Responses!Y:Y,"Female")+COUNTIFS(Responses!G:G,AllSongs!$N92,Responses!Y:Y,"Female")</f>
        <v>1</v>
      </c>
      <c r="W92">
        <f>COUNTIFS(Responses!H:H,AllSongs!$N92,Responses!Y:Y,"Female")+COUNTIFS(Responses!I:I,AllSongs!$N92,Responses!Y:Y,"Female")+COUNTIFS(Responses!J:J,AllSongs!$N92,Responses!Y:Y,"Female")</f>
        <v>0</v>
      </c>
    </row>
    <row r="93" spans="1:23" ht="13.5" thickBot="1">
      <c r="A93" s="22">
        <v>133</v>
      </c>
      <c r="B93" s="24">
        <v>0.56499999999999995</v>
      </c>
      <c r="C93" s="24">
        <v>0.83199999999999996</v>
      </c>
      <c r="D93" s="24">
        <v>8</v>
      </c>
      <c r="E93" s="25">
        <v>-5751</v>
      </c>
      <c r="F93" s="24">
        <v>0</v>
      </c>
      <c r="G93" s="24">
        <v>0.108</v>
      </c>
      <c r="H93" s="24">
        <v>6.3899999999999998E-2</v>
      </c>
      <c r="I93" s="26">
        <v>2.9100000000000001E-2</v>
      </c>
      <c r="J93" s="24">
        <v>0.38600000000000001</v>
      </c>
      <c r="K93" s="24">
        <v>0.84699999999999998</v>
      </c>
      <c r="L93" s="25">
        <v>143302</v>
      </c>
      <c r="M93" s="24" t="s">
        <v>513</v>
      </c>
      <c r="N93" s="24" t="s">
        <v>214</v>
      </c>
      <c r="O93" s="24" t="s">
        <v>787</v>
      </c>
      <c r="P93" s="24" t="s">
        <v>788</v>
      </c>
      <c r="Q93" s="24" t="s">
        <v>789</v>
      </c>
      <c r="R93" s="24">
        <v>173889</v>
      </c>
      <c r="S93" s="24">
        <v>4</v>
      </c>
      <c r="T93">
        <f>COUNTIFS(Responses!E:E,AllSongs!$N93,Responses!Y:Y,"Male")+COUNTIFS(Responses!F:F,AllSongs!$N93,Responses!Y:Y,"Male")+COUNTIFS(Responses!G:G,AllSongs!$N93,Responses!Y:Y,"Male")</f>
        <v>1</v>
      </c>
      <c r="U93">
        <f>COUNTIFS(Responses!H:H,AllSongs!$N93,Responses!Y:Y,"Male")+COUNTIFS(Responses!I:I,AllSongs!$N93,Responses!Y:Y,"Male")+COUNTIFS(Responses!J:J,AllSongs!$N93,Responses!Y:Y,"Male")</f>
        <v>0</v>
      </c>
      <c r="V93">
        <f>COUNTIFS(Responses!E:E,AllSongs!$N93,Responses!Y:Y,"Female")+COUNTIFS(Responses!F:F,AllSongs!$N93,Responses!Y:Y,"Female")+COUNTIFS(Responses!G:G,AllSongs!$N93,Responses!Y:Y,"Female")</f>
        <v>0</v>
      </c>
      <c r="W93">
        <f>COUNTIFS(Responses!H:H,AllSongs!$N93,Responses!Y:Y,"Female")+COUNTIFS(Responses!I:I,AllSongs!$N93,Responses!Y:Y,"Female")+COUNTIFS(Responses!J:J,AllSongs!$N93,Responses!Y:Y,"Female")</f>
        <v>0</v>
      </c>
    </row>
    <row r="94" spans="1:23" ht="13.5" thickBot="1">
      <c r="A94" s="22">
        <v>136</v>
      </c>
      <c r="B94" s="24">
        <v>0.60499999999999998</v>
      </c>
      <c r="C94" s="24">
        <v>0.11799999999999999</v>
      </c>
      <c r="D94" s="24">
        <v>3</v>
      </c>
      <c r="E94" s="25">
        <v>-19459</v>
      </c>
      <c r="F94" s="24">
        <v>1</v>
      </c>
      <c r="G94" s="24">
        <v>4.9099999999999998E-2</v>
      </c>
      <c r="H94" s="24">
        <v>0.94899999999999995</v>
      </c>
      <c r="I94" s="26">
        <v>0.89100000000000001</v>
      </c>
      <c r="J94" s="24">
        <v>0.111</v>
      </c>
      <c r="K94" s="24">
        <v>0.22500000000000001</v>
      </c>
      <c r="L94" s="25">
        <v>133903</v>
      </c>
      <c r="M94" s="24" t="s">
        <v>513</v>
      </c>
      <c r="N94" s="24" t="s">
        <v>404</v>
      </c>
      <c r="O94" s="24" t="s">
        <v>790</v>
      </c>
      <c r="P94" s="24" t="s">
        <v>791</v>
      </c>
      <c r="Q94" s="24" t="s">
        <v>792</v>
      </c>
      <c r="R94" s="24">
        <v>105672</v>
      </c>
      <c r="S94" s="24">
        <v>4</v>
      </c>
      <c r="T94">
        <f>COUNTIFS(Responses!E:E,AllSongs!$N94,Responses!Y:Y,"Male")+COUNTIFS(Responses!F:F,AllSongs!$N94,Responses!Y:Y,"Male")+COUNTIFS(Responses!G:G,AllSongs!$N94,Responses!Y:Y,"Male")</f>
        <v>1</v>
      </c>
      <c r="U94">
        <f>COUNTIFS(Responses!H:H,AllSongs!$N94,Responses!Y:Y,"Male")+COUNTIFS(Responses!I:I,AllSongs!$N94,Responses!Y:Y,"Male")+COUNTIFS(Responses!J:J,AllSongs!$N94,Responses!Y:Y,"Male")</f>
        <v>0</v>
      </c>
      <c r="V94">
        <f>COUNTIFS(Responses!E:E,AllSongs!$N94,Responses!Y:Y,"Female")+COUNTIFS(Responses!F:F,AllSongs!$N94,Responses!Y:Y,"Female")+COUNTIFS(Responses!G:G,AllSongs!$N94,Responses!Y:Y,"Female")</f>
        <v>0</v>
      </c>
      <c r="W94">
        <f>COUNTIFS(Responses!H:H,AllSongs!$N94,Responses!Y:Y,"Female")+COUNTIFS(Responses!I:I,AllSongs!$N94,Responses!Y:Y,"Female")+COUNTIFS(Responses!J:J,AllSongs!$N94,Responses!Y:Y,"Female")</f>
        <v>0</v>
      </c>
    </row>
    <row r="95" spans="1:23" ht="13.5" thickBot="1">
      <c r="A95" s="22">
        <v>137</v>
      </c>
      <c r="B95" s="24">
        <v>0.51300000000000001</v>
      </c>
      <c r="C95" s="24">
        <v>0.79600000000000004</v>
      </c>
      <c r="D95" s="24">
        <v>1</v>
      </c>
      <c r="E95" s="25">
        <v>-4075</v>
      </c>
      <c r="F95" s="24">
        <v>1</v>
      </c>
      <c r="G95" s="24">
        <v>6.2899999999999998E-2</v>
      </c>
      <c r="H95" s="24">
        <v>1.47E-3</v>
      </c>
      <c r="I95" s="26">
        <v>2.0900000000000001E-4</v>
      </c>
      <c r="J95" s="24">
        <v>9.3799999999999994E-2</v>
      </c>
      <c r="K95" s="24">
        <v>0.34499999999999997</v>
      </c>
      <c r="L95" s="25">
        <v>171017</v>
      </c>
      <c r="M95" s="24" t="s">
        <v>513</v>
      </c>
      <c r="N95" s="24" t="s">
        <v>405</v>
      </c>
      <c r="O95" s="24" t="s">
        <v>793</v>
      </c>
      <c r="P95" s="24" t="s">
        <v>794</v>
      </c>
      <c r="Q95" s="24" t="s">
        <v>795</v>
      </c>
      <c r="R95" s="24">
        <v>201573</v>
      </c>
      <c r="S95" s="24">
        <v>4</v>
      </c>
      <c r="T95">
        <f>COUNTIFS(Responses!E:E,AllSongs!$N95,Responses!Y:Y,"Male")+COUNTIFS(Responses!F:F,AllSongs!$N95,Responses!Y:Y,"Male")+COUNTIFS(Responses!G:G,AllSongs!$N95,Responses!Y:Y,"Male")</f>
        <v>1</v>
      </c>
      <c r="U95">
        <f>COUNTIFS(Responses!H:H,AllSongs!$N95,Responses!Y:Y,"Male")+COUNTIFS(Responses!I:I,AllSongs!$N95,Responses!Y:Y,"Male")+COUNTIFS(Responses!J:J,AllSongs!$N95,Responses!Y:Y,"Male")</f>
        <v>0</v>
      </c>
      <c r="V95">
        <f>COUNTIFS(Responses!E:E,AllSongs!$N95,Responses!Y:Y,"Female")+COUNTIFS(Responses!F:F,AllSongs!$N95,Responses!Y:Y,"Female")+COUNTIFS(Responses!G:G,AllSongs!$N95,Responses!Y:Y,"Female")</f>
        <v>0</v>
      </c>
      <c r="W95">
        <f>COUNTIFS(Responses!H:H,AllSongs!$N95,Responses!Y:Y,"Female")+COUNTIFS(Responses!I:I,AllSongs!$N95,Responses!Y:Y,"Female")+COUNTIFS(Responses!J:J,AllSongs!$N95,Responses!Y:Y,"Female")</f>
        <v>0</v>
      </c>
    </row>
    <row r="96" spans="1:23" ht="13.5" thickBot="1">
      <c r="A96" s="22">
        <v>139</v>
      </c>
      <c r="B96" s="24">
        <v>0.67700000000000005</v>
      </c>
      <c r="C96" s="24">
        <v>0.33</v>
      </c>
      <c r="D96" s="24">
        <v>2</v>
      </c>
      <c r="E96" s="25">
        <v>-11198</v>
      </c>
      <c r="F96" s="24">
        <v>1</v>
      </c>
      <c r="G96" s="24">
        <v>0.14899999999999999</v>
      </c>
      <c r="H96" s="24">
        <v>0.47399999999999998</v>
      </c>
      <c r="I96" s="26">
        <v>8.7100000000000003E-4</v>
      </c>
      <c r="J96" s="24">
        <v>6.4000000000000001E-2</v>
      </c>
      <c r="K96" s="24">
        <v>0.33600000000000002</v>
      </c>
      <c r="L96" s="25">
        <v>68985</v>
      </c>
      <c r="M96" s="24" t="s">
        <v>513</v>
      </c>
      <c r="N96" s="24" t="s">
        <v>216</v>
      </c>
      <c r="O96" s="24" t="s">
        <v>796</v>
      </c>
      <c r="P96" s="24" t="s">
        <v>797</v>
      </c>
      <c r="Q96" s="24" t="s">
        <v>798</v>
      </c>
      <c r="R96" s="24">
        <v>298440</v>
      </c>
      <c r="S96" s="24">
        <v>4</v>
      </c>
      <c r="T96">
        <f>COUNTIFS(Responses!E:E,AllSongs!$N96,Responses!Y:Y,"Male")+COUNTIFS(Responses!F:F,AllSongs!$N96,Responses!Y:Y,"Male")+COUNTIFS(Responses!G:G,AllSongs!$N96,Responses!Y:Y,"Male")</f>
        <v>1</v>
      </c>
      <c r="U96">
        <f>COUNTIFS(Responses!H:H,AllSongs!$N96,Responses!Y:Y,"Male")+COUNTIFS(Responses!I:I,AllSongs!$N96,Responses!Y:Y,"Male")+COUNTIFS(Responses!J:J,AllSongs!$N96,Responses!Y:Y,"Male")</f>
        <v>0</v>
      </c>
      <c r="V96">
        <f>COUNTIFS(Responses!E:E,AllSongs!$N96,Responses!Y:Y,"Female")+COUNTIFS(Responses!F:F,AllSongs!$N96,Responses!Y:Y,"Female")+COUNTIFS(Responses!G:G,AllSongs!$N96,Responses!Y:Y,"Female")</f>
        <v>0</v>
      </c>
      <c r="W96">
        <f>COUNTIFS(Responses!H:H,AllSongs!$N96,Responses!Y:Y,"Female")+COUNTIFS(Responses!I:I,AllSongs!$N96,Responses!Y:Y,"Female")+COUNTIFS(Responses!J:J,AllSongs!$N96,Responses!Y:Y,"Female")</f>
        <v>0</v>
      </c>
    </row>
    <row r="97" spans="1:23" ht="13.5" thickBot="1">
      <c r="A97" s="22">
        <v>142</v>
      </c>
      <c r="B97" s="24">
        <v>0.58799999999999997</v>
      </c>
      <c r="C97" s="24">
        <v>0.52100000000000002</v>
      </c>
      <c r="D97" s="24">
        <v>10</v>
      </c>
      <c r="E97" s="25">
        <v>-9461</v>
      </c>
      <c r="F97" s="24">
        <v>1</v>
      </c>
      <c r="G97" s="24">
        <v>3.2899999999999999E-2</v>
      </c>
      <c r="H97" s="24">
        <v>6.7799999999999999E-2</v>
      </c>
      <c r="I97" s="26">
        <v>0.14899999999999999</v>
      </c>
      <c r="J97" s="24">
        <v>0.123</v>
      </c>
      <c r="K97" s="24">
        <v>0.33700000000000002</v>
      </c>
      <c r="L97" s="25">
        <v>85012</v>
      </c>
      <c r="M97" s="24" t="s">
        <v>513</v>
      </c>
      <c r="N97" s="24" t="s">
        <v>406</v>
      </c>
      <c r="O97" s="24" t="s">
        <v>799</v>
      </c>
      <c r="P97" s="24" t="s">
        <v>800</v>
      </c>
      <c r="Q97" s="24" t="s">
        <v>801</v>
      </c>
      <c r="R97" s="24">
        <v>260173</v>
      </c>
      <c r="S97" s="24">
        <v>4</v>
      </c>
      <c r="T97">
        <f>COUNTIFS(Responses!E:E,AllSongs!$N97,Responses!Y:Y,"Male")+COUNTIFS(Responses!F:F,AllSongs!$N97,Responses!Y:Y,"Male")+COUNTIFS(Responses!G:G,AllSongs!$N97,Responses!Y:Y,"Male")</f>
        <v>0</v>
      </c>
      <c r="U97">
        <f>COUNTIFS(Responses!H:H,AllSongs!$N97,Responses!Y:Y,"Male")+COUNTIFS(Responses!I:I,AllSongs!$N97,Responses!Y:Y,"Male")+COUNTIFS(Responses!J:J,AllSongs!$N97,Responses!Y:Y,"Male")</f>
        <v>0</v>
      </c>
      <c r="V97">
        <f>COUNTIFS(Responses!E:E,AllSongs!$N97,Responses!Y:Y,"Female")+COUNTIFS(Responses!F:F,AllSongs!$N97,Responses!Y:Y,"Female")+COUNTIFS(Responses!G:G,AllSongs!$N97,Responses!Y:Y,"Female")</f>
        <v>1</v>
      </c>
      <c r="W97">
        <f>COUNTIFS(Responses!H:H,AllSongs!$N97,Responses!Y:Y,"Female")+COUNTIFS(Responses!I:I,AllSongs!$N97,Responses!Y:Y,"Female")+COUNTIFS(Responses!J:J,AllSongs!$N97,Responses!Y:Y,"Female")</f>
        <v>0</v>
      </c>
    </row>
    <row r="98" spans="1:23" ht="13.5" thickBot="1">
      <c r="A98" s="22">
        <v>143</v>
      </c>
      <c r="B98" s="24">
        <v>0.71899999999999997</v>
      </c>
      <c r="C98" s="24">
        <v>0.70799999999999996</v>
      </c>
      <c r="D98" s="24">
        <v>9</v>
      </c>
      <c r="E98" s="25">
        <v>-5007</v>
      </c>
      <c r="F98" s="24">
        <v>0</v>
      </c>
      <c r="G98" s="24">
        <v>0.254</v>
      </c>
      <c r="H98" s="24">
        <v>7.1199999999999999E-2</v>
      </c>
      <c r="I98" s="26">
        <v>2.2699999999999999E-4</v>
      </c>
      <c r="J98" s="24">
        <v>0.121</v>
      </c>
      <c r="K98" s="24">
        <v>0.41899999999999998</v>
      </c>
      <c r="L98" s="25">
        <v>170771</v>
      </c>
      <c r="M98" s="24" t="s">
        <v>513</v>
      </c>
      <c r="N98" s="24" t="s">
        <v>217</v>
      </c>
      <c r="O98" s="24" t="s">
        <v>802</v>
      </c>
      <c r="P98" s="24" t="s">
        <v>803</v>
      </c>
      <c r="Q98" s="24" t="s">
        <v>804</v>
      </c>
      <c r="R98" s="24">
        <v>337067</v>
      </c>
      <c r="S98" s="24">
        <v>4</v>
      </c>
      <c r="T98">
        <f>COUNTIFS(Responses!E:E,AllSongs!$N98,Responses!Y:Y,"Male")+COUNTIFS(Responses!F:F,AllSongs!$N98,Responses!Y:Y,"Male")+COUNTIFS(Responses!G:G,AllSongs!$N98,Responses!Y:Y,"Male")</f>
        <v>0</v>
      </c>
      <c r="U98">
        <f>COUNTIFS(Responses!H:H,AllSongs!$N98,Responses!Y:Y,"Male")+COUNTIFS(Responses!I:I,AllSongs!$N98,Responses!Y:Y,"Male")+COUNTIFS(Responses!J:J,AllSongs!$N98,Responses!Y:Y,"Male")</f>
        <v>0</v>
      </c>
      <c r="V98">
        <f>COUNTIFS(Responses!E:E,AllSongs!$N98,Responses!Y:Y,"Female")+COUNTIFS(Responses!F:F,AllSongs!$N98,Responses!Y:Y,"Female")+COUNTIFS(Responses!G:G,AllSongs!$N98,Responses!Y:Y,"Female")</f>
        <v>1</v>
      </c>
      <c r="W98">
        <f>COUNTIFS(Responses!H:H,AllSongs!$N98,Responses!Y:Y,"Female")+COUNTIFS(Responses!I:I,AllSongs!$N98,Responses!Y:Y,"Female")+COUNTIFS(Responses!J:J,AllSongs!$N98,Responses!Y:Y,"Female")</f>
        <v>0</v>
      </c>
    </row>
    <row r="99" spans="1:23" ht="13.5" thickBot="1">
      <c r="A99" s="22">
        <v>144</v>
      </c>
      <c r="B99" s="24">
        <v>0.25900000000000001</v>
      </c>
      <c r="C99" s="24">
        <v>0.29499999999999998</v>
      </c>
      <c r="D99" s="24">
        <v>3</v>
      </c>
      <c r="E99" s="25">
        <v>-14915</v>
      </c>
      <c r="F99" s="24">
        <v>1</v>
      </c>
      <c r="G99" s="24">
        <v>4.7399999999999998E-2</v>
      </c>
      <c r="H99" s="24">
        <v>0.995</v>
      </c>
      <c r="I99" s="26">
        <v>0.88200000000000001</v>
      </c>
      <c r="J99" s="24">
        <v>0.13600000000000001</v>
      </c>
      <c r="K99" s="24">
        <v>8.3500000000000005E-2</v>
      </c>
      <c r="L99" s="25">
        <v>114972</v>
      </c>
      <c r="M99" s="24" t="s">
        <v>513</v>
      </c>
      <c r="N99" s="24" t="s">
        <v>218</v>
      </c>
      <c r="O99" s="24" t="s">
        <v>805</v>
      </c>
      <c r="P99" s="24" t="s">
        <v>806</v>
      </c>
      <c r="Q99" s="24" t="s">
        <v>807</v>
      </c>
      <c r="R99" s="24">
        <v>121000</v>
      </c>
      <c r="S99" s="24">
        <v>4</v>
      </c>
      <c r="T99">
        <f>COUNTIFS(Responses!E:E,AllSongs!$N99,Responses!Y:Y,"Male")+COUNTIFS(Responses!F:F,AllSongs!$N99,Responses!Y:Y,"Male")+COUNTIFS(Responses!G:G,AllSongs!$N99,Responses!Y:Y,"Male")</f>
        <v>0</v>
      </c>
      <c r="U99">
        <f>COUNTIFS(Responses!H:H,AllSongs!$N99,Responses!Y:Y,"Male")+COUNTIFS(Responses!I:I,AllSongs!$N99,Responses!Y:Y,"Male")+COUNTIFS(Responses!J:J,AllSongs!$N99,Responses!Y:Y,"Male")</f>
        <v>0</v>
      </c>
      <c r="V99">
        <f>COUNTIFS(Responses!E:E,AllSongs!$N99,Responses!Y:Y,"Female")+COUNTIFS(Responses!F:F,AllSongs!$N99,Responses!Y:Y,"Female")+COUNTIFS(Responses!G:G,AllSongs!$N99,Responses!Y:Y,"Female")</f>
        <v>1</v>
      </c>
      <c r="W99">
        <f>COUNTIFS(Responses!H:H,AllSongs!$N99,Responses!Y:Y,"Female")+COUNTIFS(Responses!I:I,AllSongs!$N99,Responses!Y:Y,"Female")+COUNTIFS(Responses!J:J,AllSongs!$N99,Responses!Y:Y,"Female")</f>
        <v>0</v>
      </c>
    </row>
    <row r="100" spans="1:23" ht="13.5" thickBot="1">
      <c r="A100" s="22">
        <v>146</v>
      </c>
      <c r="B100" s="24">
        <v>0.39500000000000002</v>
      </c>
      <c r="C100" s="24">
        <v>3.7699999999999997E-2</v>
      </c>
      <c r="D100" s="24">
        <v>1</v>
      </c>
      <c r="E100" s="25">
        <v>-27013</v>
      </c>
      <c r="F100" s="24">
        <v>1</v>
      </c>
      <c r="G100" s="24">
        <v>4.3799999999999999E-2</v>
      </c>
      <c r="H100" s="24">
        <v>0.995</v>
      </c>
      <c r="I100" s="26">
        <v>0.95199999999999996</v>
      </c>
      <c r="J100" s="24">
        <v>9.98E-2</v>
      </c>
      <c r="K100" s="24">
        <v>0.21099999999999999</v>
      </c>
      <c r="L100" s="25">
        <v>71231</v>
      </c>
      <c r="M100" s="24" t="s">
        <v>513</v>
      </c>
      <c r="N100" s="24" t="s">
        <v>407</v>
      </c>
      <c r="O100" s="24" t="s">
        <v>808</v>
      </c>
      <c r="P100" s="24" t="s">
        <v>809</v>
      </c>
      <c r="Q100" s="24" t="s">
        <v>810</v>
      </c>
      <c r="R100" s="24">
        <v>127750</v>
      </c>
      <c r="S100" s="24">
        <v>3</v>
      </c>
      <c r="T100">
        <f>COUNTIFS(Responses!E:E,AllSongs!$N100,Responses!Y:Y,"Male")+COUNTIFS(Responses!F:F,AllSongs!$N100,Responses!Y:Y,"Male")+COUNTIFS(Responses!G:G,AllSongs!$N100,Responses!Y:Y,"Male")</f>
        <v>0</v>
      </c>
      <c r="U100">
        <f>COUNTIFS(Responses!H:H,AllSongs!$N100,Responses!Y:Y,"Male")+COUNTIFS(Responses!I:I,AllSongs!$N100,Responses!Y:Y,"Male")+COUNTIFS(Responses!J:J,AllSongs!$N100,Responses!Y:Y,"Male")</f>
        <v>0</v>
      </c>
      <c r="V100">
        <f>COUNTIFS(Responses!E:E,AllSongs!$N100,Responses!Y:Y,"Female")+COUNTIFS(Responses!F:F,AllSongs!$N100,Responses!Y:Y,"Female")+COUNTIFS(Responses!G:G,AllSongs!$N100,Responses!Y:Y,"Female")</f>
        <v>1</v>
      </c>
      <c r="W100">
        <f>COUNTIFS(Responses!H:H,AllSongs!$N100,Responses!Y:Y,"Female")+COUNTIFS(Responses!I:I,AllSongs!$N100,Responses!Y:Y,"Female")+COUNTIFS(Responses!J:J,AllSongs!$N100,Responses!Y:Y,"Female")</f>
        <v>0</v>
      </c>
    </row>
    <row r="101" spans="1:23" ht="13.5" thickBot="1">
      <c r="A101" s="22">
        <v>147</v>
      </c>
      <c r="B101" s="24">
        <v>0.20799999999999999</v>
      </c>
      <c r="C101" s="24">
        <v>3.6700000000000003E-2</v>
      </c>
      <c r="D101" s="24">
        <v>0</v>
      </c>
      <c r="E101" s="25">
        <v>-21704</v>
      </c>
      <c r="F101" s="24">
        <v>1</v>
      </c>
      <c r="G101" s="24">
        <v>4.4699999999999997E-2</v>
      </c>
      <c r="H101" s="24">
        <v>0.95099999999999996</v>
      </c>
      <c r="I101" s="26">
        <v>0.379</v>
      </c>
      <c r="J101" s="24">
        <v>9.5100000000000004E-2</v>
      </c>
      <c r="K101" s="24">
        <v>0.219</v>
      </c>
      <c r="L101" s="25">
        <v>76602</v>
      </c>
      <c r="M101" s="24" t="s">
        <v>513</v>
      </c>
      <c r="N101" s="24" t="s">
        <v>408</v>
      </c>
      <c r="O101" s="24" t="s">
        <v>811</v>
      </c>
      <c r="P101" s="24" t="s">
        <v>812</v>
      </c>
      <c r="Q101" s="24" t="s">
        <v>813</v>
      </c>
      <c r="R101" s="24">
        <v>478533</v>
      </c>
      <c r="S101" s="24">
        <v>3</v>
      </c>
      <c r="T101">
        <f>COUNTIFS(Responses!E:E,AllSongs!$N101,Responses!Y:Y,"Male")+COUNTIFS(Responses!F:F,AllSongs!$N101,Responses!Y:Y,"Male")+COUNTIFS(Responses!G:G,AllSongs!$N101,Responses!Y:Y,"Male")</f>
        <v>0</v>
      </c>
      <c r="U101">
        <f>COUNTIFS(Responses!H:H,AllSongs!$N101,Responses!Y:Y,"Male")+COUNTIFS(Responses!I:I,AllSongs!$N101,Responses!Y:Y,"Male")+COUNTIFS(Responses!J:J,AllSongs!$N101,Responses!Y:Y,"Male")</f>
        <v>0</v>
      </c>
      <c r="V101">
        <f>COUNTIFS(Responses!E:E,AllSongs!$N101,Responses!Y:Y,"Female")+COUNTIFS(Responses!F:F,AllSongs!$N101,Responses!Y:Y,"Female")+COUNTIFS(Responses!G:G,AllSongs!$N101,Responses!Y:Y,"Female")</f>
        <v>1</v>
      </c>
      <c r="W101">
        <f>COUNTIFS(Responses!H:H,AllSongs!$N101,Responses!Y:Y,"Female")+COUNTIFS(Responses!I:I,AllSongs!$N101,Responses!Y:Y,"Female")+COUNTIFS(Responses!J:J,AllSongs!$N101,Responses!Y:Y,"Female")</f>
        <v>0</v>
      </c>
    </row>
    <row r="102" spans="1:23" ht="13.5" thickBot="1">
      <c r="A102" s="22">
        <v>148</v>
      </c>
      <c r="B102" s="24">
        <v>0.19400000000000001</v>
      </c>
      <c r="C102" s="24">
        <v>0.17899999999999999</v>
      </c>
      <c r="D102" s="24">
        <v>9</v>
      </c>
      <c r="E102" s="25">
        <v>-16836</v>
      </c>
      <c r="F102" s="24">
        <v>0</v>
      </c>
      <c r="G102" s="24">
        <v>4.1300000000000003E-2</v>
      </c>
      <c r="H102" s="24">
        <v>0.98799999999999999</v>
      </c>
      <c r="I102" s="26">
        <v>0.86</v>
      </c>
      <c r="J102" s="24">
        <v>8.1900000000000001E-2</v>
      </c>
      <c r="K102" s="24">
        <v>0.17899999999999999</v>
      </c>
      <c r="L102" s="25">
        <v>177667</v>
      </c>
      <c r="M102" s="24" t="s">
        <v>513</v>
      </c>
      <c r="N102" s="24" t="s">
        <v>409</v>
      </c>
      <c r="O102" s="24" t="s">
        <v>814</v>
      </c>
      <c r="P102" s="24" t="s">
        <v>815</v>
      </c>
      <c r="Q102" s="24" t="s">
        <v>816</v>
      </c>
      <c r="R102" s="24">
        <v>158667</v>
      </c>
      <c r="S102" s="24">
        <v>3</v>
      </c>
      <c r="T102">
        <f>COUNTIFS(Responses!E:E,AllSongs!$N102,Responses!Y:Y,"Male")+COUNTIFS(Responses!F:F,AllSongs!$N102,Responses!Y:Y,"Male")+COUNTIFS(Responses!G:G,AllSongs!$N102,Responses!Y:Y,"Male")</f>
        <v>0</v>
      </c>
      <c r="U102">
        <f>COUNTIFS(Responses!H:H,AllSongs!$N102,Responses!Y:Y,"Male")+COUNTIFS(Responses!I:I,AllSongs!$N102,Responses!Y:Y,"Male")+COUNTIFS(Responses!J:J,AllSongs!$N102,Responses!Y:Y,"Male")</f>
        <v>0</v>
      </c>
      <c r="V102">
        <f>COUNTIFS(Responses!E:E,AllSongs!$N102,Responses!Y:Y,"Female")+COUNTIFS(Responses!F:F,AllSongs!$N102,Responses!Y:Y,"Female")+COUNTIFS(Responses!G:G,AllSongs!$N102,Responses!Y:Y,"Female")</f>
        <v>1</v>
      </c>
      <c r="W102">
        <f>COUNTIFS(Responses!H:H,AllSongs!$N102,Responses!Y:Y,"Female")+COUNTIFS(Responses!I:I,AllSongs!$N102,Responses!Y:Y,"Female")+COUNTIFS(Responses!J:J,AllSongs!$N102,Responses!Y:Y,"Female")</f>
        <v>0</v>
      </c>
    </row>
    <row r="103" spans="1:23" ht="13.5" thickBot="1">
      <c r="A103" s="22">
        <v>149</v>
      </c>
      <c r="B103" s="24">
        <v>0.20699999999999999</v>
      </c>
      <c r="C103" s="24">
        <v>0.126</v>
      </c>
      <c r="D103" s="24">
        <v>7</v>
      </c>
      <c r="E103" s="25">
        <v>-20078</v>
      </c>
      <c r="F103" s="24">
        <v>1</v>
      </c>
      <c r="G103" s="24">
        <v>3.2000000000000001E-2</v>
      </c>
      <c r="H103" s="24">
        <v>0.93300000000000005</v>
      </c>
      <c r="I103" s="26">
        <v>0.88700000000000001</v>
      </c>
      <c r="J103" s="24">
        <v>0.107</v>
      </c>
      <c r="K103" s="24">
        <v>0.11799999999999999</v>
      </c>
      <c r="L103" s="25">
        <v>100762</v>
      </c>
      <c r="M103" s="24" t="s">
        <v>513</v>
      </c>
      <c r="N103" s="24" t="s">
        <v>219</v>
      </c>
      <c r="O103" s="24" t="s">
        <v>817</v>
      </c>
      <c r="P103" s="24" t="s">
        <v>818</v>
      </c>
      <c r="Q103" s="24" t="s">
        <v>819</v>
      </c>
      <c r="R103" s="24">
        <v>285733</v>
      </c>
      <c r="S103" s="24">
        <v>3</v>
      </c>
      <c r="T103">
        <f>COUNTIFS(Responses!E:E,AllSongs!$N103,Responses!Y:Y,"Male")+COUNTIFS(Responses!F:F,AllSongs!$N103,Responses!Y:Y,"Male")+COUNTIFS(Responses!G:G,AllSongs!$N103,Responses!Y:Y,"Male")</f>
        <v>0</v>
      </c>
      <c r="U103">
        <f>COUNTIFS(Responses!H:H,AllSongs!$N103,Responses!Y:Y,"Male")+COUNTIFS(Responses!I:I,AllSongs!$N103,Responses!Y:Y,"Male")+COUNTIFS(Responses!J:J,AllSongs!$N103,Responses!Y:Y,"Male")</f>
        <v>0</v>
      </c>
      <c r="V103">
        <f>COUNTIFS(Responses!E:E,AllSongs!$N103,Responses!Y:Y,"Female")+COUNTIFS(Responses!F:F,AllSongs!$N103,Responses!Y:Y,"Female")+COUNTIFS(Responses!G:G,AllSongs!$N103,Responses!Y:Y,"Female")</f>
        <v>1</v>
      </c>
      <c r="W103">
        <f>COUNTIFS(Responses!H:H,AllSongs!$N103,Responses!Y:Y,"Female")+COUNTIFS(Responses!I:I,AllSongs!$N103,Responses!Y:Y,"Female")+COUNTIFS(Responses!J:J,AllSongs!$N103,Responses!Y:Y,"Female")</f>
        <v>0</v>
      </c>
    </row>
    <row r="104" spans="1:23" ht="13.5" thickBot="1">
      <c r="A104" s="22">
        <v>151</v>
      </c>
      <c r="B104" s="24">
        <v>0.70899999999999996</v>
      </c>
      <c r="C104" s="24">
        <v>0.20599999999999999</v>
      </c>
      <c r="D104" s="24">
        <v>9</v>
      </c>
      <c r="E104" s="25">
        <v>-10667</v>
      </c>
      <c r="F104" s="24">
        <v>1</v>
      </c>
      <c r="G104" s="24">
        <v>0.125</v>
      </c>
      <c r="H104" s="24">
        <v>0.47099999999999997</v>
      </c>
      <c r="I104" s="26">
        <v>0.84799999999999998</v>
      </c>
      <c r="J104" s="24">
        <v>0.14199999999999999</v>
      </c>
      <c r="K104" s="24">
        <v>0.78300000000000003</v>
      </c>
      <c r="L104" s="25">
        <v>159804</v>
      </c>
      <c r="M104" s="24" t="s">
        <v>513</v>
      </c>
      <c r="N104" s="24" t="s">
        <v>410</v>
      </c>
      <c r="O104" s="24" t="s">
        <v>820</v>
      </c>
      <c r="P104" s="24" t="s">
        <v>821</v>
      </c>
      <c r="Q104" s="24" t="s">
        <v>822</v>
      </c>
      <c r="R104" s="24">
        <v>116061</v>
      </c>
      <c r="S104" s="24">
        <v>4</v>
      </c>
      <c r="T104">
        <f>COUNTIFS(Responses!E:E,AllSongs!$N104,Responses!Y:Y,"Male")+COUNTIFS(Responses!F:F,AllSongs!$N104,Responses!Y:Y,"Male")+COUNTIFS(Responses!G:G,AllSongs!$N104,Responses!Y:Y,"Male")</f>
        <v>0</v>
      </c>
      <c r="U104">
        <f>COUNTIFS(Responses!H:H,AllSongs!$N104,Responses!Y:Y,"Male")+COUNTIFS(Responses!I:I,AllSongs!$N104,Responses!Y:Y,"Male")+COUNTIFS(Responses!J:J,AllSongs!$N104,Responses!Y:Y,"Male")</f>
        <v>0</v>
      </c>
      <c r="V104">
        <f>COUNTIFS(Responses!E:E,AllSongs!$N104,Responses!Y:Y,"Female")+COUNTIFS(Responses!F:F,AllSongs!$N104,Responses!Y:Y,"Female")+COUNTIFS(Responses!G:G,AllSongs!$N104,Responses!Y:Y,"Female")</f>
        <v>1</v>
      </c>
      <c r="W104">
        <f>COUNTIFS(Responses!H:H,AllSongs!$N104,Responses!Y:Y,"Female")+COUNTIFS(Responses!I:I,AllSongs!$N104,Responses!Y:Y,"Female")+COUNTIFS(Responses!J:J,AllSongs!$N104,Responses!Y:Y,"Female")</f>
        <v>0</v>
      </c>
    </row>
    <row r="105" spans="1:23" ht="13.5" thickBot="1">
      <c r="A105" s="22">
        <v>152</v>
      </c>
      <c r="B105" s="24">
        <v>0.8</v>
      </c>
      <c r="C105" s="24">
        <v>0.54500000000000004</v>
      </c>
      <c r="D105" s="24">
        <v>2</v>
      </c>
      <c r="E105" s="25">
        <v>-13637</v>
      </c>
      <c r="F105" s="24">
        <v>1</v>
      </c>
      <c r="G105" s="24">
        <v>3.5700000000000003E-2</v>
      </c>
      <c r="H105" s="24">
        <v>0.71099999999999997</v>
      </c>
      <c r="I105" s="26">
        <v>1.91E-3</v>
      </c>
      <c r="J105" s="24">
        <v>0.104</v>
      </c>
      <c r="K105" s="24">
        <v>0.86099999999999999</v>
      </c>
      <c r="L105" s="25">
        <v>124943</v>
      </c>
      <c r="M105" s="24" t="s">
        <v>513</v>
      </c>
      <c r="N105" s="24" t="s">
        <v>221</v>
      </c>
      <c r="O105" s="24" t="s">
        <v>823</v>
      </c>
      <c r="P105" s="24" t="s">
        <v>824</v>
      </c>
      <c r="Q105" s="24" t="s">
        <v>825</v>
      </c>
      <c r="R105" s="24">
        <v>250933</v>
      </c>
      <c r="S105" s="24">
        <v>4</v>
      </c>
      <c r="T105">
        <f>COUNTIFS(Responses!E:E,AllSongs!$N105,Responses!Y:Y,"Male")+COUNTIFS(Responses!F:F,AllSongs!$N105,Responses!Y:Y,"Male")+COUNTIFS(Responses!G:G,AllSongs!$N105,Responses!Y:Y,"Male")</f>
        <v>1</v>
      </c>
      <c r="U105">
        <f>COUNTIFS(Responses!H:H,AllSongs!$N105,Responses!Y:Y,"Male")+COUNTIFS(Responses!I:I,AllSongs!$N105,Responses!Y:Y,"Male")+COUNTIFS(Responses!J:J,AllSongs!$N105,Responses!Y:Y,"Male")</f>
        <v>0</v>
      </c>
      <c r="V105">
        <f>COUNTIFS(Responses!E:E,AllSongs!$N105,Responses!Y:Y,"Female")+COUNTIFS(Responses!F:F,AllSongs!$N105,Responses!Y:Y,"Female")+COUNTIFS(Responses!G:G,AllSongs!$N105,Responses!Y:Y,"Female")</f>
        <v>0</v>
      </c>
      <c r="W105">
        <f>COUNTIFS(Responses!H:H,AllSongs!$N105,Responses!Y:Y,"Female")+COUNTIFS(Responses!I:I,AllSongs!$N105,Responses!Y:Y,"Female")+COUNTIFS(Responses!J:J,AllSongs!$N105,Responses!Y:Y,"Female")</f>
        <v>0</v>
      </c>
    </row>
    <row r="106" spans="1:23" ht="13.5" thickBot="1">
      <c r="A106" s="22">
        <v>154</v>
      </c>
      <c r="B106" s="24">
        <v>0.73499999999999999</v>
      </c>
      <c r="C106" s="24">
        <v>0.55900000000000005</v>
      </c>
      <c r="D106" s="24">
        <v>0</v>
      </c>
      <c r="E106" s="25">
        <v>-9799</v>
      </c>
      <c r="F106" s="24">
        <v>0</v>
      </c>
      <c r="G106" s="24">
        <v>4.7E-2</v>
      </c>
      <c r="H106" s="24">
        <v>9.6699999999999998E-4</v>
      </c>
      <c r="I106" s="26">
        <v>0.82799999999999996</v>
      </c>
      <c r="J106" s="24">
        <v>9.01E-2</v>
      </c>
      <c r="K106" s="24">
        <v>0.28899999999999998</v>
      </c>
      <c r="L106" s="25">
        <v>121351</v>
      </c>
      <c r="M106" s="24" t="s">
        <v>513</v>
      </c>
      <c r="N106" s="24" t="s">
        <v>411</v>
      </c>
      <c r="O106" s="24" t="s">
        <v>826</v>
      </c>
      <c r="P106" s="24" t="s">
        <v>827</v>
      </c>
      <c r="Q106" s="24" t="s">
        <v>828</v>
      </c>
      <c r="R106" s="24">
        <v>354185</v>
      </c>
      <c r="S106" s="24">
        <v>4</v>
      </c>
      <c r="T106">
        <f>COUNTIFS(Responses!E:E,AllSongs!$N106,Responses!Y:Y,"Male")+COUNTIFS(Responses!F:F,AllSongs!$N106,Responses!Y:Y,"Male")+COUNTIFS(Responses!G:G,AllSongs!$N106,Responses!Y:Y,"Male")</f>
        <v>0</v>
      </c>
      <c r="U106">
        <f>COUNTIFS(Responses!H:H,AllSongs!$N106,Responses!Y:Y,"Male")+COUNTIFS(Responses!I:I,AllSongs!$N106,Responses!Y:Y,"Male")+COUNTIFS(Responses!J:J,AllSongs!$N106,Responses!Y:Y,"Male")</f>
        <v>0</v>
      </c>
      <c r="V106">
        <f>COUNTIFS(Responses!E:E,AllSongs!$N106,Responses!Y:Y,"Female")+COUNTIFS(Responses!F:F,AllSongs!$N106,Responses!Y:Y,"Female")+COUNTIFS(Responses!G:G,AllSongs!$N106,Responses!Y:Y,"Female")</f>
        <v>1</v>
      </c>
      <c r="W106">
        <f>COUNTIFS(Responses!H:H,AllSongs!$N106,Responses!Y:Y,"Female")+COUNTIFS(Responses!I:I,AllSongs!$N106,Responses!Y:Y,"Female")+COUNTIFS(Responses!J:J,AllSongs!$N106,Responses!Y:Y,"Female")</f>
        <v>0</v>
      </c>
    </row>
    <row r="107" spans="1:23" ht="13.5" thickBot="1">
      <c r="A107" s="22">
        <v>157</v>
      </c>
      <c r="B107" s="24">
        <v>0.68899999999999995</v>
      </c>
      <c r="C107" s="24">
        <v>0.46899999999999997</v>
      </c>
      <c r="D107" s="24">
        <v>0</v>
      </c>
      <c r="E107" s="25">
        <v>-11430</v>
      </c>
      <c r="F107" s="24">
        <v>0</v>
      </c>
      <c r="G107" s="24">
        <v>3.9100000000000003E-2</v>
      </c>
      <c r="H107" s="24">
        <v>0.39300000000000002</v>
      </c>
      <c r="I107" s="26">
        <v>0.877</v>
      </c>
      <c r="J107" s="24">
        <v>0.112</v>
      </c>
      <c r="K107" s="24">
        <v>0.14599999999999999</v>
      </c>
      <c r="L107" s="25">
        <v>130182</v>
      </c>
      <c r="M107" s="24" t="s">
        <v>513</v>
      </c>
      <c r="N107" s="24" t="s">
        <v>224</v>
      </c>
      <c r="O107" s="24" t="s">
        <v>829</v>
      </c>
      <c r="P107" s="24" t="s">
        <v>830</v>
      </c>
      <c r="Q107" s="24" t="s">
        <v>831</v>
      </c>
      <c r="R107" s="24">
        <v>133399</v>
      </c>
      <c r="S107" s="24">
        <v>4</v>
      </c>
      <c r="T107">
        <f>COUNTIFS(Responses!E:E,AllSongs!$N107,Responses!Y:Y,"Male")+COUNTIFS(Responses!F:F,AllSongs!$N107,Responses!Y:Y,"Male")+COUNTIFS(Responses!G:G,AllSongs!$N107,Responses!Y:Y,"Male")</f>
        <v>0</v>
      </c>
      <c r="U107">
        <f>COUNTIFS(Responses!H:H,AllSongs!$N107,Responses!Y:Y,"Male")+COUNTIFS(Responses!I:I,AllSongs!$N107,Responses!Y:Y,"Male")+COUNTIFS(Responses!J:J,AllSongs!$N107,Responses!Y:Y,"Male")</f>
        <v>0</v>
      </c>
      <c r="V107">
        <f>COUNTIFS(Responses!E:E,AllSongs!$N107,Responses!Y:Y,"Female")+COUNTIFS(Responses!F:F,AllSongs!$N107,Responses!Y:Y,"Female")+COUNTIFS(Responses!G:G,AllSongs!$N107,Responses!Y:Y,"Female")</f>
        <v>1</v>
      </c>
      <c r="W107">
        <f>COUNTIFS(Responses!H:H,AllSongs!$N107,Responses!Y:Y,"Female")+COUNTIFS(Responses!I:I,AllSongs!$N107,Responses!Y:Y,"Female")+COUNTIFS(Responses!J:J,AllSongs!$N107,Responses!Y:Y,"Female")</f>
        <v>0</v>
      </c>
    </row>
    <row r="108" spans="1:23" ht="13.5" thickBot="1">
      <c r="A108" s="22">
        <v>158</v>
      </c>
      <c r="B108" s="24">
        <v>0.53900000000000003</v>
      </c>
      <c r="C108" s="24">
        <v>0.4</v>
      </c>
      <c r="D108" s="24">
        <v>9</v>
      </c>
      <c r="E108" s="25">
        <v>-11309</v>
      </c>
      <c r="F108" s="24">
        <v>0</v>
      </c>
      <c r="G108" s="24">
        <v>4.9099999999999998E-2</v>
      </c>
      <c r="H108" s="24">
        <v>0.22800000000000001</v>
      </c>
      <c r="I108" s="26">
        <v>0.85799999999999998</v>
      </c>
      <c r="J108" s="24">
        <v>0.25900000000000001</v>
      </c>
      <c r="K108" s="24">
        <v>3.9899999999999998E-2</v>
      </c>
      <c r="L108" s="25">
        <v>126188</v>
      </c>
      <c r="M108" s="24" t="s">
        <v>513</v>
      </c>
      <c r="N108" s="24" t="s">
        <v>225</v>
      </c>
      <c r="O108" s="24" t="s">
        <v>832</v>
      </c>
      <c r="P108" s="24" t="s">
        <v>833</v>
      </c>
      <c r="Q108" s="24" t="s">
        <v>834</v>
      </c>
      <c r="R108" s="24">
        <v>170000</v>
      </c>
      <c r="S108" s="24">
        <v>4</v>
      </c>
      <c r="T108">
        <f>COUNTIFS(Responses!E:E,AllSongs!$N108,Responses!Y:Y,"Male")+COUNTIFS(Responses!F:F,AllSongs!$N108,Responses!Y:Y,"Male")+COUNTIFS(Responses!G:G,AllSongs!$N108,Responses!Y:Y,"Male")</f>
        <v>1</v>
      </c>
      <c r="U108">
        <f>COUNTIFS(Responses!H:H,AllSongs!$N108,Responses!Y:Y,"Male")+COUNTIFS(Responses!I:I,AllSongs!$N108,Responses!Y:Y,"Male")+COUNTIFS(Responses!J:J,AllSongs!$N108,Responses!Y:Y,"Male")</f>
        <v>0</v>
      </c>
      <c r="V108">
        <f>COUNTIFS(Responses!E:E,AllSongs!$N108,Responses!Y:Y,"Female")+COUNTIFS(Responses!F:F,AllSongs!$N108,Responses!Y:Y,"Female")+COUNTIFS(Responses!G:G,AllSongs!$N108,Responses!Y:Y,"Female")</f>
        <v>0</v>
      </c>
      <c r="W108">
        <f>COUNTIFS(Responses!H:H,AllSongs!$N108,Responses!Y:Y,"Female")+COUNTIFS(Responses!I:I,AllSongs!$N108,Responses!Y:Y,"Female")+COUNTIFS(Responses!J:J,AllSongs!$N108,Responses!Y:Y,"Female")</f>
        <v>0</v>
      </c>
    </row>
    <row r="109" spans="1:23" ht="13.5" thickBot="1">
      <c r="A109" s="22">
        <v>160</v>
      </c>
      <c r="B109" s="24">
        <v>0.56399999999999995</v>
      </c>
      <c r="C109" s="24">
        <v>0.72299999999999998</v>
      </c>
      <c r="D109" s="24">
        <v>2</v>
      </c>
      <c r="E109" s="25">
        <v>-6983</v>
      </c>
      <c r="F109" s="24">
        <v>0</v>
      </c>
      <c r="G109" s="24">
        <v>7.0199999999999999E-2</v>
      </c>
      <c r="H109" s="24">
        <v>7.4100000000000001E-4</v>
      </c>
      <c r="I109" s="26">
        <v>0.67200000000000004</v>
      </c>
      <c r="J109" s="24">
        <v>0.54300000000000004</v>
      </c>
      <c r="K109" s="24">
        <v>0.46600000000000003</v>
      </c>
      <c r="L109" s="25">
        <v>121970</v>
      </c>
      <c r="M109" s="24" t="s">
        <v>513</v>
      </c>
      <c r="N109" s="24" t="s">
        <v>226</v>
      </c>
      <c r="O109" s="24" t="s">
        <v>835</v>
      </c>
      <c r="P109" s="24" t="s">
        <v>836</v>
      </c>
      <c r="Q109" s="24" t="s">
        <v>837</v>
      </c>
      <c r="R109" s="24">
        <v>180843</v>
      </c>
      <c r="S109" s="24">
        <v>4</v>
      </c>
      <c r="T109">
        <f>COUNTIFS(Responses!E:E,AllSongs!$N109,Responses!Y:Y,"Male")+COUNTIFS(Responses!F:F,AllSongs!$N109,Responses!Y:Y,"Male")+COUNTIFS(Responses!G:G,AllSongs!$N109,Responses!Y:Y,"Male")</f>
        <v>0</v>
      </c>
      <c r="U109">
        <f>COUNTIFS(Responses!H:H,AllSongs!$N109,Responses!Y:Y,"Male")+COUNTIFS(Responses!I:I,AllSongs!$N109,Responses!Y:Y,"Male")+COUNTIFS(Responses!J:J,AllSongs!$N109,Responses!Y:Y,"Male")</f>
        <v>0</v>
      </c>
      <c r="V109">
        <f>COUNTIFS(Responses!E:E,AllSongs!$N109,Responses!Y:Y,"Female")+COUNTIFS(Responses!F:F,AllSongs!$N109,Responses!Y:Y,"Female")+COUNTIFS(Responses!G:G,AllSongs!$N109,Responses!Y:Y,"Female")</f>
        <v>1</v>
      </c>
      <c r="W109">
        <f>COUNTIFS(Responses!H:H,AllSongs!$N109,Responses!Y:Y,"Female")+COUNTIFS(Responses!I:I,AllSongs!$N109,Responses!Y:Y,"Female")+COUNTIFS(Responses!J:J,AllSongs!$N109,Responses!Y:Y,"Female")</f>
        <v>0</v>
      </c>
    </row>
    <row r="110" spans="1:23" ht="13.5" thickBot="1">
      <c r="A110" s="22">
        <v>161</v>
      </c>
      <c r="B110" s="24">
        <v>0.46899999999999997</v>
      </c>
      <c r="C110" s="24">
        <v>1.2800000000000001E-2</v>
      </c>
      <c r="D110" s="24">
        <v>7</v>
      </c>
      <c r="E110" s="25">
        <v>-36856</v>
      </c>
      <c r="F110" s="24">
        <v>1</v>
      </c>
      <c r="G110" s="24">
        <v>0.11899999999999999</v>
      </c>
      <c r="H110" s="24">
        <v>0.99399999999999999</v>
      </c>
      <c r="I110" s="26">
        <v>0.93700000000000006</v>
      </c>
      <c r="J110" s="24">
        <v>9.4100000000000003E-2</v>
      </c>
      <c r="K110" s="24">
        <v>0.35399999999999998</v>
      </c>
      <c r="L110" s="25">
        <v>72765</v>
      </c>
      <c r="M110" s="24" t="s">
        <v>513</v>
      </c>
      <c r="N110" s="24" t="s">
        <v>412</v>
      </c>
      <c r="O110" s="24" t="s">
        <v>838</v>
      </c>
      <c r="P110" s="24" t="s">
        <v>839</v>
      </c>
      <c r="Q110" s="24" t="s">
        <v>840</v>
      </c>
      <c r="R110" s="24">
        <v>205867</v>
      </c>
      <c r="S110" s="24">
        <v>3</v>
      </c>
      <c r="T110">
        <f>COUNTIFS(Responses!E:E,AllSongs!$N110,Responses!Y:Y,"Male")+COUNTIFS(Responses!F:F,AllSongs!$N110,Responses!Y:Y,"Male")+COUNTIFS(Responses!G:G,AllSongs!$N110,Responses!Y:Y,"Male")</f>
        <v>1</v>
      </c>
      <c r="U110">
        <f>COUNTIFS(Responses!H:H,AllSongs!$N110,Responses!Y:Y,"Male")+COUNTIFS(Responses!I:I,AllSongs!$N110,Responses!Y:Y,"Male")+COUNTIFS(Responses!J:J,AllSongs!$N110,Responses!Y:Y,"Male")</f>
        <v>0</v>
      </c>
      <c r="V110">
        <f>COUNTIFS(Responses!E:E,AllSongs!$N110,Responses!Y:Y,"Female")+COUNTIFS(Responses!F:F,AllSongs!$N110,Responses!Y:Y,"Female")+COUNTIFS(Responses!G:G,AllSongs!$N110,Responses!Y:Y,"Female")</f>
        <v>0</v>
      </c>
      <c r="W110">
        <f>COUNTIFS(Responses!H:H,AllSongs!$N110,Responses!Y:Y,"Female")+COUNTIFS(Responses!I:I,AllSongs!$N110,Responses!Y:Y,"Female")+COUNTIFS(Responses!J:J,AllSongs!$N110,Responses!Y:Y,"Female")</f>
        <v>0</v>
      </c>
    </row>
    <row r="111" spans="1:23" ht="13.5" thickBot="1">
      <c r="A111" s="22">
        <v>163</v>
      </c>
      <c r="B111" s="24">
        <v>0.79300000000000004</v>
      </c>
      <c r="C111" s="24">
        <v>0.46500000000000002</v>
      </c>
      <c r="D111" s="24">
        <v>5</v>
      </c>
      <c r="E111" s="25">
        <v>-8134</v>
      </c>
      <c r="F111" s="24">
        <v>0</v>
      </c>
      <c r="G111" s="24">
        <v>0.27100000000000002</v>
      </c>
      <c r="H111" s="24">
        <v>0.64800000000000002</v>
      </c>
      <c r="I111" s="26">
        <v>1.3200000000000001E-4</v>
      </c>
      <c r="J111" s="24">
        <v>8.7099999999999997E-2</v>
      </c>
      <c r="K111" s="24">
        <v>0.89800000000000002</v>
      </c>
      <c r="L111" s="25">
        <v>141850</v>
      </c>
      <c r="M111" s="24" t="s">
        <v>513</v>
      </c>
      <c r="N111" s="24" t="s">
        <v>227</v>
      </c>
      <c r="O111" s="24" t="s">
        <v>841</v>
      </c>
      <c r="P111" s="24" t="s">
        <v>842</v>
      </c>
      <c r="Q111" s="24" t="s">
        <v>843</v>
      </c>
      <c r="R111" s="24">
        <v>193740</v>
      </c>
      <c r="S111" s="24">
        <v>4</v>
      </c>
      <c r="T111">
        <f>COUNTIFS(Responses!E:E,AllSongs!$N111,Responses!Y:Y,"Male")+COUNTIFS(Responses!F:F,AllSongs!$N111,Responses!Y:Y,"Male")+COUNTIFS(Responses!G:G,AllSongs!$N111,Responses!Y:Y,"Male")</f>
        <v>0</v>
      </c>
      <c r="U111">
        <f>COUNTIFS(Responses!H:H,AllSongs!$N111,Responses!Y:Y,"Male")+COUNTIFS(Responses!I:I,AllSongs!$N111,Responses!Y:Y,"Male")+COUNTIFS(Responses!J:J,AllSongs!$N111,Responses!Y:Y,"Male")</f>
        <v>0</v>
      </c>
      <c r="V111">
        <f>COUNTIFS(Responses!E:E,AllSongs!$N111,Responses!Y:Y,"Female")+COUNTIFS(Responses!F:F,AllSongs!$N111,Responses!Y:Y,"Female")+COUNTIFS(Responses!G:G,AllSongs!$N111,Responses!Y:Y,"Female")</f>
        <v>1</v>
      </c>
      <c r="W111">
        <f>COUNTIFS(Responses!H:H,AllSongs!$N111,Responses!Y:Y,"Female")+COUNTIFS(Responses!I:I,AllSongs!$N111,Responses!Y:Y,"Female")+COUNTIFS(Responses!J:J,AllSongs!$N111,Responses!Y:Y,"Female")</f>
        <v>0</v>
      </c>
    </row>
    <row r="112" spans="1:23" ht="13.5" thickBot="1">
      <c r="A112" s="22">
        <v>164</v>
      </c>
      <c r="B112" s="24">
        <v>0.73299999999999998</v>
      </c>
      <c r="C112" s="24">
        <v>0.65600000000000003</v>
      </c>
      <c r="D112" s="24">
        <v>0</v>
      </c>
      <c r="E112" s="25">
        <v>-10354</v>
      </c>
      <c r="F112" s="24">
        <v>1</v>
      </c>
      <c r="G112" s="24">
        <v>3.3599999999999998E-2</v>
      </c>
      <c r="H112" s="24">
        <v>0.15</v>
      </c>
      <c r="I112" s="26">
        <v>0.5</v>
      </c>
      <c r="J112" s="24">
        <v>8.0299999999999996E-2</v>
      </c>
      <c r="K112" s="24">
        <v>0.71799999999999997</v>
      </c>
      <c r="L112" s="25">
        <v>121016</v>
      </c>
      <c r="M112" s="24" t="s">
        <v>513</v>
      </c>
      <c r="N112" s="24" t="s">
        <v>228</v>
      </c>
      <c r="O112" s="24" t="s">
        <v>844</v>
      </c>
      <c r="P112" s="24" t="s">
        <v>845</v>
      </c>
      <c r="Q112" s="24" t="s">
        <v>846</v>
      </c>
      <c r="R112" s="24">
        <v>283427</v>
      </c>
      <c r="S112" s="24">
        <v>4</v>
      </c>
      <c r="T112">
        <f>COUNTIFS(Responses!E:E,AllSongs!$N112,Responses!Y:Y,"Male")+COUNTIFS(Responses!F:F,AllSongs!$N112,Responses!Y:Y,"Male")+COUNTIFS(Responses!G:G,AllSongs!$N112,Responses!Y:Y,"Male")</f>
        <v>1</v>
      </c>
      <c r="U112">
        <f>COUNTIFS(Responses!H:H,AllSongs!$N112,Responses!Y:Y,"Male")+COUNTIFS(Responses!I:I,AllSongs!$N112,Responses!Y:Y,"Male")+COUNTIFS(Responses!J:J,AllSongs!$N112,Responses!Y:Y,"Male")</f>
        <v>0</v>
      </c>
      <c r="V112">
        <f>COUNTIFS(Responses!E:E,AllSongs!$N112,Responses!Y:Y,"Female")+COUNTIFS(Responses!F:F,AllSongs!$N112,Responses!Y:Y,"Female")+COUNTIFS(Responses!G:G,AllSongs!$N112,Responses!Y:Y,"Female")</f>
        <v>0</v>
      </c>
      <c r="W112">
        <f>COUNTIFS(Responses!H:H,AllSongs!$N112,Responses!Y:Y,"Female")+COUNTIFS(Responses!I:I,AllSongs!$N112,Responses!Y:Y,"Female")+COUNTIFS(Responses!J:J,AllSongs!$N112,Responses!Y:Y,"Female")</f>
        <v>0</v>
      </c>
    </row>
    <row r="113" spans="1:23" ht="13.5" thickBot="1">
      <c r="A113" s="22">
        <v>165</v>
      </c>
      <c r="B113" s="24">
        <v>0.56799999999999995</v>
      </c>
      <c r="C113" s="24">
        <v>0.377</v>
      </c>
      <c r="D113" s="24">
        <v>9</v>
      </c>
      <c r="E113" s="25">
        <v>-19715</v>
      </c>
      <c r="F113" s="24">
        <v>0</v>
      </c>
      <c r="G113" s="24">
        <v>4.6899999999999997E-2</v>
      </c>
      <c r="H113" s="24">
        <v>0.20799999999999999</v>
      </c>
      <c r="I113" s="26">
        <v>0.81699999999999995</v>
      </c>
      <c r="J113" s="24">
        <v>9.0800000000000006E-2</v>
      </c>
      <c r="K113" s="24">
        <v>3.9800000000000002E-2</v>
      </c>
      <c r="L113" s="25">
        <v>84944</v>
      </c>
      <c r="M113" s="24" t="s">
        <v>513</v>
      </c>
      <c r="N113" s="24" t="s">
        <v>229</v>
      </c>
      <c r="O113" s="24" t="s">
        <v>847</v>
      </c>
      <c r="P113" s="24" t="s">
        <v>848</v>
      </c>
      <c r="Q113" s="24" t="s">
        <v>849</v>
      </c>
      <c r="R113" s="24">
        <v>96022</v>
      </c>
      <c r="S113" s="24">
        <v>4</v>
      </c>
      <c r="T113">
        <f>COUNTIFS(Responses!E:E,AllSongs!$N113,Responses!Y:Y,"Male")+COUNTIFS(Responses!F:F,AllSongs!$N113,Responses!Y:Y,"Male")+COUNTIFS(Responses!G:G,AllSongs!$N113,Responses!Y:Y,"Male")</f>
        <v>0</v>
      </c>
      <c r="U113">
        <f>COUNTIFS(Responses!H:H,AllSongs!$N113,Responses!Y:Y,"Male")+COUNTIFS(Responses!I:I,AllSongs!$N113,Responses!Y:Y,"Male")+COUNTIFS(Responses!J:J,AllSongs!$N113,Responses!Y:Y,"Male")</f>
        <v>0</v>
      </c>
      <c r="V113">
        <f>COUNTIFS(Responses!E:E,AllSongs!$N113,Responses!Y:Y,"Female")+COUNTIFS(Responses!F:F,AllSongs!$N113,Responses!Y:Y,"Female")+COUNTIFS(Responses!G:G,AllSongs!$N113,Responses!Y:Y,"Female")</f>
        <v>1</v>
      </c>
      <c r="W113">
        <f>COUNTIFS(Responses!H:H,AllSongs!$N113,Responses!Y:Y,"Female")+COUNTIFS(Responses!I:I,AllSongs!$N113,Responses!Y:Y,"Female")+COUNTIFS(Responses!J:J,AllSongs!$N113,Responses!Y:Y,"Female")</f>
        <v>0</v>
      </c>
    </row>
    <row r="114" spans="1:23" ht="13.5" thickBot="1">
      <c r="A114" s="22">
        <v>166</v>
      </c>
      <c r="B114" s="24">
        <v>0.29399999999999998</v>
      </c>
      <c r="C114" s="24">
        <v>7.0900000000000005E-2</v>
      </c>
      <c r="D114" s="24">
        <v>3</v>
      </c>
      <c r="E114" s="25">
        <v>-26318</v>
      </c>
      <c r="F114" s="24">
        <v>1</v>
      </c>
      <c r="G114" s="24">
        <v>3.7999999999999999E-2</v>
      </c>
      <c r="H114" s="24">
        <v>0.99399999999999999</v>
      </c>
      <c r="I114" s="26">
        <v>0.91700000000000004</v>
      </c>
      <c r="J114" s="24">
        <v>9.9099999999999994E-2</v>
      </c>
      <c r="K114" s="24">
        <v>0.22</v>
      </c>
      <c r="L114" s="25">
        <v>66213</v>
      </c>
      <c r="M114" s="24" t="s">
        <v>513</v>
      </c>
      <c r="N114" s="24" t="s">
        <v>230</v>
      </c>
      <c r="O114" s="24" t="s">
        <v>850</v>
      </c>
      <c r="P114" s="24" t="s">
        <v>851</v>
      </c>
      <c r="Q114" s="24" t="s">
        <v>852</v>
      </c>
      <c r="R114" s="24">
        <v>133500</v>
      </c>
      <c r="S114" s="24">
        <v>3</v>
      </c>
      <c r="T114">
        <f>COUNTIFS(Responses!E:E,AllSongs!$N114,Responses!Y:Y,"Male")+COUNTIFS(Responses!F:F,AllSongs!$N114,Responses!Y:Y,"Male")+COUNTIFS(Responses!G:G,AllSongs!$N114,Responses!Y:Y,"Male")</f>
        <v>0</v>
      </c>
      <c r="U114">
        <f>COUNTIFS(Responses!H:H,AllSongs!$N114,Responses!Y:Y,"Male")+COUNTIFS(Responses!I:I,AllSongs!$N114,Responses!Y:Y,"Male")+COUNTIFS(Responses!J:J,AllSongs!$N114,Responses!Y:Y,"Male")</f>
        <v>0</v>
      </c>
      <c r="V114">
        <f>COUNTIFS(Responses!E:E,AllSongs!$N114,Responses!Y:Y,"Female")+COUNTIFS(Responses!F:F,AllSongs!$N114,Responses!Y:Y,"Female")+COUNTIFS(Responses!G:G,AllSongs!$N114,Responses!Y:Y,"Female")</f>
        <v>1</v>
      </c>
      <c r="W114">
        <f>COUNTIFS(Responses!H:H,AllSongs!$N114,Responses!Y:Y,"Female")+COUNTIFS(Responses!I:I,AllSongs!$N114,Responses!Y:Y,"Female")+COUNTIFS(Responses!J:J,AllSongs!$N114,Responses!Y:Y,"Female")</f>
        <v>0</v>
      </c>
    </row>
    <row r="115" spans="1:23" ht="13.5" thickBot="1">
      <c r="A115" s="22">
        <v>167</v>
      </c>
      <c r="B115" s="24">
        <v>0.19700000000000001</v>
      </c>
      <c r="C115" s="24">
        <v>1.8700000000000001E-2</v>
      </c>
      <c r="D115" s="24">
        <v>2</v>
      </c>
      <c r="E115" s="25">
        <v>-31056</v>
      </c>
      <c r="F115" s="24">
        <v>0</v>
      </c>
      <c r="G115" s="24">
        <v>5.0099999999999999E-2</v>
      </c>
      <c r="H115" s="24">
        <v>0.995</v>
      </c>
      <c r="I115" s="26">
        <v>0.876</v>
      </c>
      <c r="J115" s="24">
        <v>9.2499999999999999E-2</v>
      </c>
      <c r="K115" s="24">
        <v>0.247</v>
      </c>
      <c r="L115" s="25">
        <v>69902</v>
      </c>
      <c r="M115" s="24" t="s">
        <v>513</v>
      </c>
      <c r="N115" s="24" t="s">
        <v>231</v>
      </c>
      <c r="O115" s="24" t="s">
        <v>853</v>
      </c>
      <c r="P115" s="24" t="s">
        <v>854</v>
      </c>
      <c r="Q115" s="24" t="s">
        <v>855</v>
      </c>
      <c r="R115" s="24">
        <v>172500</v>
      </c>
      <c r="S115" s="24">
        <v>4</v>
      </c>
      <c r="T115">
        <f>COUNTIFS(Responses!E:E,AllSongs!$N115,Responses!Y:Y,"Male")+COUNTIFS(Responses!F:F,AllSongs!$N115,Responses!Y:Y,"Male")+COUNTIFS(Responses!G:G,AllSongs!$N115,Responses!Y:Y,"Male")</f>
        <v>0</v>
      </c>
      <c r="U115">
        <f>COUNTIFS(Responses!H:H,AllSongs!$N115,Responses!Y:Y,"Male")+COUNTIFS(Responses!I:I,AllSongs!$N115,Responses!Y:Y,"Male")+COUNTIFS(Responses!J:J,AllSongs!$N115,Responses!Y:Y,"Male")</f>
        <v>0</v>
      </c>
      <c r="V115">
        <f>COUNTIFS(Responses!E:E,AllSongs!$N115,Responses!Y:Y,"Female")+COUNTIFS(Responses!F:F,AllSongs!$N115,Responses!Y:Y,"Female")+COUNTIFS(Responses!G:G,AllSongs!$N115,Responses!Y:Y,"Female")</f>
        <v>1</v>
      </c>
      <c r="W115">
        <f>COUNTIFS(Responses!H:H,AllSongs!$N115,Responses!Y:Y,"Female")+COUNTIFS(Responses!I:I,AllSongs!$N115,Responses!Y:Y,"Female")+COUNTIFS(Responses!J:J,AllSongs!$N115,Responses!Y:Y,"Female")</f>
        <v>0</v>
      </c>
    </row>
    <row r="116" spans="1:23" ht="13.5" thickBot="1">
      <c r="A116" s="22">
        <v>168</v>
      </c>
      <c r="B116" s="24">
        <v>0.69699999999999995</v>
      </c>
      <c r="C116" s="24">
        <v>0.85599999999999998</v>
      </c>
      <c r="D116" s="24">
        <v>10</v>
      </c>
      <c r="E116" s="25">
        <v>-8135</v>
      </c>
      <c r="F116" s="24">
        <v>0</v>
      </c>
      <c r="G116" s="24">
        <v>5.8299999999999998E-2</v>
      </c>
      <c r="H116" s="24">
        <v>3.8400000000000001E-3</v>
      </c>
      <c r="I116" s="26">
        <v>0.84699999999999998</v>
      </c>
      <c r="J116" s="24">
        <v>9.0800000000000006E-2</v>
      </c>
      <c r="K116" s="24">
        <v>7.3700000000000002E-2</v>
      </c>
      <c r="L116" s="25">
        <v>132987</v>
      </c>
      <c r="M116" s="24" t="s">
        <v>513</v>
      </c>
      <c r="N116" s="24" t="s">
        <v>413</v>
      </c>
      <c r="O116" s="24" t="s">
        <v>856</v>
      </c>
      <c r="P116" s="24" t="s">
        <v>857</v>
      </c>
      <c r="Q116" s="24" t="s">
        <v>858</v>
      </c>
      <c r="R116" s="24">
        <v>312640</v>
      </c>
      <c r="S116" s="24">
        <v>4</v>
      </c>
      <c r="T116">
        <f>COUNTIFS(Responses!E:E,AllSongs!$N116,Responses!Y:Y,"Male")+COUNTIFS(Responses!F:F,AllSongs!$N116,Responses!Y:Y,"Male")+COUNTIFS(Responses!G:G,AllSongs!$N116,Responses!Y:Y,"Male")</f>
        <v>1</v>
      </c>
      <c r="U116">
        <f>COUNTIFS(Responses!H:H,AllSongs!$N116,Responses!Y:Y,"Male")+COUNTIFS(Responses!I:I,AllSongs!$N116,Responses!Y:Y,"Male")+COUNTIFS(Responses!J:J,AllSongs!$N116,Responses!Y:Y,"Male")</f>
        <v>0</v>
      </c>
      <c r="V116">
        <f>COUNTIFS(Responses!E:E,AllSongs!$N116,Responses!Y:Y,"Female")+COUNTIFS(Responses!F:F,AllSongs!$N116,Responses!Y:Y,"Female")+COUNTIFS(Responses!G:G,AllSongs!$N116,Responses!Y:Y,"Female")</f>
        <v>0</v>
      </c>
      <c r="W116">
        <f>COUNTIFS(Responses!H:H,AllSongs!$N116,Responses!Y:Y,"Female")+COUNTIFS(Responses!I:I,AllSongs!$N116,Responses!Y:Y,"Female")+COUNTIFS(Responses!J:J,AllSongs!$N116,Responses!Y:Y,"Female")</f>
        <v>0</v>
      </c>
    </row>
    <row r="117" spans="1:23" ht="13.5" thickBot="1">
      <c r="A117" s="22">
        <v>170</v>
      </c>
      <c r="B117" s="24">
        <v>0.64900000000000002</v>
      </c>
      <c r="C117" s="24">
        <v>0.502</v>
      </c>
      <c r="D117" s="24">
        <v>5</v>
      </c>
      <c r="E117" s="25">
        <v>-4368</v>
      </c>
      <c r="F117" s="24">
        <v>1</v>
      </c>
      <c r="G117" s="24">
        <v>4.3700000000000003E-2</v>
      </c>
      <c r="H117" s="24">
        <v>0.28599999999999998</v>
      </c>
      <c r="I117" s="26">
        <v>0</v>
      </c>
      <c r="J117" s="24">
        <v>0.16600000000000001</v>
      </c>
      <c r="K117" s="24">
        <v>0.69499999999999995</v>
      </c>
      <c r="L117" s="25">
        <v>87000</v>
      </c>
      <c r="M117" s="24" t="s">
        <v>513</v>
      </c>
      <c r="N117" s="24" t="s">
        <v>414</v>
      </c>
      <c r="O117" s="24" t="s">
        <v>859</v>
      </c>
      <c r="P117" s="24" t="s">
        <v>860</v>
      </c>
      <c r="Q117" s="24" t="s">
        <v>861</v>
      </c>
      <c r="R117" s="24">
        <v>202040</v>
      </c>
      <c r="S117" s="24">
        <v>3</v>
      </c>
      <c r="T117">
        <f>COUNTIFS(Responses!E:E,AllSongs!$N117,Responses!Y:Y,"Male")+COUNTIFS(Responses!F:F,AllSongs!$N117,Responses!Y:Y,"Male")+COUNTIFS(Responses!G:G,AllSongs!$N117,Responses!Y:Y,"Male")</f>
        <v>0</v>
      </c>
      <c r="U117">
        <f>COUNTIFS(Responses!H:H,AllSongs!$N117,Responses!Y:Y,"Male")+COUNTIFS(Responses!I:I,AllSongs!$N117,Responses!Y:Y,"Male")+COUNTIFS(Responses!J:J,AllSongs!$N117,Responses!Y:Y,"Male")</f>
        <v>0</v>
      </c>
      <c r="V117">
        <f>COUNTIFS(Responses!E:E,AllSongs!$N117,Responses!Y:Y,"Female")+COUNTIFS(Responses!F:F,AllSongs!$N117,Responses!Y:Y,"Female")+COUNTIFS(Responses!G:G,AllSongs!$N117,Responses!Y:Y,"Female")</f>
        <v>1</v>
      </c>
      <c r="W117">
        <f>COUNTIFS(Responses!H:H,AllSongs!$N117,Responses!Y:Y,"Female")+COUNTIFS(Responses!I:I,AllSongs!$N117,Responses!Y:Y,"Female")+COUNTIFS(Responses!J:J,AllSongs!$N117,Responses!Y:Y,"Female")</f>
        <v>0</v>
      </c>
    </row>
    <row r="118" spans="1:23" ht="13.5" thickBot="1">
      <c r="A118" s="22">
        <v>171</v>
      </c>
      <c r="B118" s="24">
        <v>0.76400000000000001</v>
      </c>
      <c r="C118" s="24">
        <v>0.59099999999999997</v>
      </c>
      <c r="D118" s="24">
        <v>2</v>
      </c>
      <c r="E118" s="25">
        <v>-8810</v>
      </c>
      <c r="F118" s="24">
        <v>1</v>
      </c>
      <c r="G118" s="24">
        <v>0.307</v>
      </c>
      <c r="H118" s="24">
        <v>0.182</v>
      </c>
      <c r="I118" s="26">
        <v>8.32E-6</v>
      </c>
      <c r="J118" s="24">
        <v>0.39600000000000002</v>
      </c>
      <c r="K118" s="24">
        <v>0.69399999999999995</v>
      </c>
      <c r="L118" s="25">
        <v>94089</v>
      </c>
      <c r="M118" s="24" t="s">
        <v>513</v>
      </c>
      <c r="N118" s="24" t="s">
        <v>232</v>
      </c>
      <c r="O118" s="24" t="s">
        <v>862</v>
      </c>
      <c r="P118" s="24" t="s">
        <v>863</v>
      </c>
      <c r="Q118" s="24" t="s">
        <v>864</v>
      </c>
      <c r="R118" s="24">
        <v>209238</v>
      </c>
      <c r="S118" s="24">
        <v>4</v>
      </c>
      <c r="T118">
        <f>COUNTIFS(Responses!E:E,AllSongs!$N118,Responses!Y:Y,"Male")+COUNTIFS(Responses!F:F,AllSongs!$N118,Responses!Y:Y,"Male")+COUNTIFS(Responses!G:G,AllSongs!$N118,Responses!Y:Y,"Male")</f>
        <v>0</v>
      </c>
      <c r="U118">
        <f>COUNTIFS(Responses!H:H,AllSongs!$N118,Responses!Y:Y,"Male")+COUNTIFS(Responses!I:I,AllSongs!$N118,Responses!Y:Y,"Male")+COUNTIFS(Responses!J:J,AllSongs!$N118,Responses!Y:Y,"Male")</f>
        <v>0</v>
      </c>
      <c r="V118">
        <f>COUNTIFS(Responses!E:E,AllSongs!$N118,Responses!Y:Y,"Female")+COUNTIFS(Responses!F:F,AllSongs!$N118,Responses!Y:Y,"Female")+COUNTIFS(Responses!G:G,AllSongs!$N118,Responses!Y:Y,"Female")</f>
        <v>1</v>
      </c>
      <c r="W118">
        <f>COUNTIFS(Responses!H:H,AllSongs!$N118,Responses!Y:Y,"Female")+COUNTIFS(Responses!I:I,AllSongs!$N118,Responses!Y:Y,"Female")+COUNTIFS(Responses!J:J,AllSongs!$N118,Responses!Y:Y,"Female")</f>
        <v>0</v>
      </c>
    </row>
    <row r="119" spans="1:23" ht="13.5" thickBot="1">
      <c r="A119" s="22">
        <v>177</v>
      </c>
      <c r="B119" s="24">
        <v>0.38300000000000001</v>
      </c>
      <c r="C119" s="24">
        <v>0.94699999999999995</v>
      </c>
      <c r="D119" s="24">
        <v>1</v>
      </c>
      <c r="E119" s="25">
        <v>-5930</v>
      </c>
      <c r="F119" s="24">
        <v>1</v>
      </c>
      <c r="G119" s="24">
        <v>6.54E-2</v>
      </c>
      <c r="H119" s="24">
        <v>1.3100000000000001E-2</v>
      </c>
      <c r="I119" s="26">
        <v>0.69699999999999995</v>
      </c>
      <c r="J119" s="24">
        <v>0.14299999999999999</v>
      </c>
      <c r="K119" s="24">
        <v>7.4099999999999999E-2</v>
      </c>
      <c r="L119" s="25">
        <v>103512</v>
      </c>
      <c r="M119" s="24" t="s">
        <v>513</v>
      </c>
      <c r="N119" s="24" t="s">
        <v>236</v>
      </c>
      <c r="O119" s="24" t="s">
        <v>865</v>
      </c>
      <c r="P119" s="24" t="s">
        <v>866</v>
      </c>
      <c r="Q119" s="24" t="s">
        <v>867</v>
      </c>
      <c r="R119" s="24">
        <v>474783</v>
      </c>
      <c r="S119" s="24">
        <v>3</v>
      </c>
      <c r="T119">
        <f>COUNTIFS(Responses!E:E,AllSongs!$N119,Responses!Y:Y,"Male")+COUNTIFS(Responses!F:F,AllSongs!$N119,Responses!Y:Y,"Male")+COUNTIFS(Responses!G:G,AllSongs!$N119,Responses!Y:Y,"Male")</f>
        <v>1</v>
      </c>
      <c r="U119">
        <f>COUNTIFS(Responses!H:H,AllSongs!$N119,Responses!Y:Y,"Male")+COUNTIFS(Responses!I:I,AllSongs!$N119,Responses!Y:Y,"Male")+COUNTIFS(Responses!J:J,AllSongs!$N119,Responses!Y:Y,"Male")</f>
        <v>0</v>
      </c>
      <c r="V119">
        <f>COUNTIFS(Responses!E:E,AllSongs!$N119,Responses!Y:Y,"Female")+COUNTIFS(Responses!F:F,AllSongs!$N119,Responses!Y:Y,"Female")+COUNTIFS(Responses!G:G,AllSongs!$N119,Responses!Y:Y,"Female")</f>
        <v>0</v>
      </c>
      <c r="W119">
        <f>COUNTIFS(Responses!H:H,AllSongs!$N119,Responses!Y:Y,"Female")+COUNTIFS(Responses!I:I,AllSongs!$N119,Responses!Y:Y,"Female")+COUNTIFS(Responses!J:J,AllSongs!$N119,Responses!Y:Y,"Female")</f>
        <v>0</v>
      </c>
    </row>
    <row r="120" spans="1:23" ht="13.5" thickBot="1">
      <c r="A120" s="22">
        <v>180</v>
      </c>
      <c r="B120" s="24">
        <v>0.81799999999999995</v>
      </c>
      <c r="C120" s="24">
        <v>0.54900000000000004</v>
      </c>
      <c r="D120" s="24">
        <v>6</v>
      </c>
      <c r="E120" s="25">
        <v>-10481</v>
      </c>
      <c r="F120" s="24">
        <v>0</v>
      </c>
      <c r="G120" s="24">
        <v>5.9200000000000003E-2</v>
      </c>
      <c r="H120" s="24">
        <v>0.109</v>
      </c>
      <c r="I120" s="26">
        <v>0.86899999999999999</v>
      </c>
      <c r="J120" s="24">
        <v>0.109</v>
      </c>
      <c r="K120" s="24">
        <v>0.41599999999999998</v>
      </c>
      <c r="L120" s="25">
        <v>130009</v>
      </c>
      <c r="M120" s="24" t="s">
        <v>513</v>
      </c>
      <c r="N120" s="24" t="s">
        <v>238</v>
      </c>
      <c r="O120" s="24" t="s">
        <v>868</v>
      </c>
      <c r="P120" s="24" t="s">
        <v>869</v>
      </c>
      <c r="Q120" s="24" t="s">
        <v>870</v>
      </c>
      <c r="R120" s="24">
        <v>391612</v>
      </c>
      <c r="S120" s="24">
        <v>4</v>
      </c>
      <c r="T120">
        <f>COUNTIFS(Responses!E:E,AllSongs!$N120,Responses!Y:Y,"Male")+COUNTIFS(Responses!F:F,AllSongs!$N120,Responses!Y:Y,"Male")+COUNTIFS(Responses!G:G,AllSongs!$N120,Responses!Y:Y,"Male")</f>
        <v>1</v>
      </c>
      <c r="U120">
        <f>COUNTIFS(Responses!H:H,AllSongs!$N120,Responses!Y:Y,"Male")+COUNTIFS(Responses!I:I,AllSongs!$N120,Responses!Y:Y,"Male")+COUNTIFS(Responses!J:J,AllSongs!$N120,Responses!Y:Y,"Male")</f>
        <v>0</v>
      </c>
      <c r="V120">
        <f>COUNTIFS(Responses!E:E,AllSongs!$N120,Responses!Y:Y,"Female")+COUNTIFS(Responses!F:F,AllSongs!$N120,Responses!Y:Y,"Female")+COUNTIFS(Responses!G:G,AllSongs!$N120,Responses!Y:Y,"Female")</f>
        <v>0</v>
      </c>
      <c r="W120">
        <f>COUNTIFS(Responses!H:H,AllSongs!$N120,Responses!Y:Y,"Female")+COUNTIFS(Responses!I:I,AllSongs!$N120,Responses!Y:Y,"Female")+COUNTIFS(Responses!J:J,AllSongs!$N120,Responses!Y:Y,"Female")</f>
        <v>0</v>
      </c>
    </row>
    <row r="121" spans="1:23" ht="13.5" thickBot="1">
      <c r="A121" s="22">
        <v>181</v>
      </c>
      <c r="B121" s="24">
        <v>0.55500000000000005</v>
      </c>
      <c r="C121" s="24">
        <v>0.44800000000000001</v>
      </c>
      <c r="D121" s="24">
        <v>1</v>
      </c>
      <c r="E121" s="25">
        <v>-10526</v>
      </c>
      <c r="F121" s="24">
        <v>1</v>
      </c>
      <c r="G121" s="24">
        <v>0.28799999999999998</v>
      </c>
      <c r="H121" s="24">
        <v>0.77100000000000002</v>
      </c>
      <c r="I121" s="26">
        <v>8.3299999999999997E-4</v>
      </c>
      <c r="J121" s="24">
        <v>0.13</v>
      </c>
      <c r="K121" s="24">
        <v>0.38900000000000001</v>
      </c>
      <c r="L121" s="25">
        <v>80840</v>
      </c>
      <c r="M121" s="24" t="s">
        <v>513</v>
      </c>
      <c r="N121" s="24" t="s">
        <v>239</v>
      </c>
      <c r="O121" s="24" t="s">
        <v>871</v>
      </c>
      <c r="P121" s="24" t="s">
        <v>872</v>
      </c>
      <c r="Q121" s="24" t="s">
        <v>873</v>
      </c>
      <c r="R121" s="24">
        <v>325818</v>
      </c>
      <c r="S121" s="24">
        <v>4</v>
      </c>
      <c r="T121">
        <f>COUNTIFS(Responses!E:E,AllSongs!$N121,Responses!Y:Y,"Male")+COUNTIFS(Responses!F:F,AllSongs!$N121,Responses!Y:Y,"Male")+COUNTIFS(Responses!G:G,AllSongs!$N121,Responses!Y:Y,"Male")</f>
        <v>0</v>
      </c>
      <c r="U121">
        <f>COUNTIFS(Responses!H:H,AllSongs!$N121,Responses!Y:Y,"Male")+COUNTIFS(Responses!I:I,AllSongs!$N121,Responses!Y:Y,"Male")+COUNTIFS(Responses!J:J,AllSongs!$N121,Responses!Y:Y,"Male")</f>
        <v>0</v>
      </c>
      <c r="V121">
        <f>COUNTIFS(Responses!E:E,AllSongs!$N121,Responses!Y:Y,"Female")+COUNTIFS(Responses!F:F,AllSongs!$N121,Responses!Y:Y,"Female")+COUNTIFS(Responses!G:G,AllSongs!$N121,Responses!Y:Y,"Female")</f>
        <v>1</v>
      </c>
      <c r="W121">
        <f>COUNTIFS(Responses!H:H,AllSongs!$N121,Responses!Y:Y,"Female")+COUNTIFS(Responses!I:I,AllSongs!$N121,Responses!Y:Y,"Female")+COUNTIFS(Responses!J:J,AllSongs!$N121,Responses!Y:Y,"Female")</f>
        <v>0</v>
      </c>
    </row>
    <row r="122" spans="1:23" ht="13.5" thickBot="1">
      <c r="A122" s="22">
        <v>182</v>
      </c>
      <c r="B122" s="24">
        <v>0.60799999999999998</v>
      </c>
      <c r="C122" s="24">
        <v>0.54800000000000004</v>
      </c>
      <c r="D122" s="24">
        <v>2</v>
      </c>
      <c r="E122" s="25">
        <v>-7829</v>
      </c>
      <c r="F122" s="24">
        <v>1</v>
      </c>
      <c r="G122" s="24">
        <v>3.4599999999999999E-2</v>
      </c>
      <c r="H122" s="24">
        <v>0.59399999999999997</v>
      </c>
      <c r="I122" s="26">
        <v>3.4200000000000002E-4</v>
      </c>
      <c r="J122" s="24">
        <v>0.13200000000000001</v>
      </c>
      <c r="K122" s="24">
        <v>0.39700000000000002</v>
      </c>
      <c r="L122" s="25">
        <v>88034</v>
      </c>
      <c r="M122" s="24" t="s">
        <v>513</v>
      </c>
      <c r="N122" s="24" t="s">
        <v>240</v>
      </c>
      <c r="O122" s="24" t="s">
        <v>874</v>
      </c>
      <c r="P122" s="24" t="s">
        <v>875</v>
      </c>
      <c r="Q122" s="24" t="s">
        <v>876</v>
      </c>
      <c r="R122" s="24">
        <v>205143</v>
      </c>
      <c r="S122" s="24">
        <v>4</v>
      </c>
      <c r="T122">
        <f>COUNTIFS(Responses!E:E,AllSongs!$N122,Responses!Y:Y,"Male")+COUNTIFS(Responses!F:F,AllSongs!$N122,Responses!Y:Y,"Male")+COUNTIFS(Responses!G:G,AllSongs!$N122,Responses!Y:Y,"Male")</f>
        <v>0</v>
      </c>
      <c r="U122">
        <f>COUNTIFS(Responses!H:H,AllSongs!$N122,Responses!Y:Y,"Male")+COUNTIFS(Responses!I:I,AllSongs!$N122,Responses!Y:Y,"Male")+COUNTIFS(Responses!J:J,AllSongs!$N122,Responses!Y:Y,"Male")</f>
        <v>0</v>
      </c>
      <c r="V122">
        <f>COUNTIFS(Responses!E:E,AllSongs!$N122,Responses!Y:Y,"Female")+COUNTIFS(Responses!F:F,AllSongs!$N122,Responses!Y:Y,"Female")+COUNTIFS(Responses!G:G,AllSongs!$N122,Responses!Y:Y,"Female")</f>
        <v>1</v>
      </c>
      <c r="W122">
        <f>COUNTIFS(Responses!H:H,AllSongs!$N122,Responses!Y:Y,"Female")+COUNTIFS(Responses!I:I,AllSongs!$N122,Responses!Y:Y,"Female")+COUNTIFS(Responses!J:J,AllSongs!$N122,Responses!Y:Y,"Female")</f>
        <v>0</v>
      </c>
    </row>
    <row r="123" spans="1:23" ht="13.5" thickBot="1">
      <c r="A123" s="22">
        <v>183</v>
      </c>
      <c r="B123" s="24">
        <v>0.52800000000000002</v>
      </c>
      <c r="C123" s="24">
        <v>5.91E-2</v>
      </c>
      <c r="D123" s="24">
        <v>4</v>
      </c>
      <c r="E123" s="25">
        <v>-27726</v>
      </c>
      <c r="F123" s="24">
        <v>1</v>
      </c>
      <c r="G123" s="24">
        <v>4.5900000000000003E-2</v>
      </c>
      <c r="H123" s="24">
        <v>0.99199999999999999</v>
      </c>
      <c r="I123" s="26">
        <v>0.97299999999999998</v>
      </c>
      <c r="J123" s="24">
        <v>0.10100000000000001</v>
      </c>
      <c r="K123" s="24">
        <v>0.246</v>
      </c>
      <c r="L123" s="25">
        <v>128232</v>
      </c>
      <c r="M123" s="24" t="s">
        <v>513</v>
      </c>
      <c r="N123" s="24" t="s">
        <v>241</v>
      </c>
      <c r="O123" s="24" t="s">
        <v>877</v>
      </c>
      <c r="P123" s="24" t="s">
        <v>878</v>
      </c>
      <c r="Q123" s="24" t="s">
        <v>879</v>
      </c>
      <c r="R123" s="24">
        <v>137998</v>
      </c>
      <c r="S123" s="24">
        <v>4</v>
      </c>
      <c r="T123">
        <f>COUNTIFS(Responses!E:E,AllSongs!$N123,Responses!Y:Y,"Male")+COUNTIFS(Responses!F:F,AllSongs!$N123,Responses!Y:Y,"Male")+COUNTIFS(Responses!G:G,AllSongs!$N123,Responses!Y:Y,"Male")</f>
        <v>0</v>
      </c>
      <c r="U123">
        <f>COUNTIFS(Responses!H:H,AllSongs!$N123,Responses!Y:Y,"Male")+COUNTIFS(Responses!I:I,AllSongs!$N123,Responses!Y:Y,"Male")+COUNTIFS(Responses!J:J,AllSongs!$N123,Responses!Y:Y,"Male")</f>
        <v>0</v>
      </c>
      <c r="V123">
        <f>COUNTIFS(Responses!E:E,AllSongs!$N123,Responses!Y:Y,"Female")+COUNTIFS(Responses!F:F,AllSongs!$N123,Responses!Y:Y,"Female")+COUNTIFS(Responses!G:G,AllSongs!$N123,Responses!Y:Y,"Female")</f>
        <v>1</v>
      </c>
      <c r="W123">
        <f>COUNTIFS(Responses!H:H,AllSongs!$N123,Responses!Y:Y,"Female")+COUNTIFS(Responses!I:I,AllSongs!$N123,Responses!Y:Y,"Female")+COUNTIFS(Responses!J:J,AllSongs!$N123,Responses!Y:Y,"Female")</f>
        <v>0</v>
      </c>
    </row>
    <row r="124" spans="1:23" ht="13.5" thickBot="1">
      <c r="A124" s="22">
        <v>184</v>
      </c>
      <c r="B124" s="24">
        <v>0.53200000000000003</v>
      </c>
      <c r="C124" s="24">
        <v>0.874</v>
      </c>
      <c r="D124" s="24">
        <v>9</v>
      </c>
      <c r="E124" s="25">
        <v>-5183</v>
      </c>
      <c r="F124" s="24">
        <v>0</v>
      </c>
      <c r="G124" s="24">
        <v>4.82E-2</v>
      </c>
      <c r="H124" s="24">
        <v>8.4200000000000004E-3</v>
      </c>
      <c r="I124" s="26">
        <v>1.2E-2</v>
      </c>
      <c r="J124" s="24">
        <v>0.45200000000000001</v>
      </c>
      <c r="K124" s="24">
        <v>0.36099999999999999</v>
      </c>
      <c r="L124" s="25">
        <v>91038</v>
      </c>
      <c r="M124" s="24" t="s">
        <v>513</v>
      </c>
      <c r="N124" s="24" t="s">
        <v>418</v>
      </c>
      <c r="O124" s="24" t="s">
        <v>880</v>
      </c>
      <c r="P124" s="24" t="s">
        <v>881</v>
      </c>
      <c r="Q124" s="24" t="s">
        <v>882</v>
      </c>
      <c r="R124" s="24">
        <v>258413</v>
      </c>
      <c r="S124" s="24">
        <v>4</v>
      </c>
      <c r="T124">
        <f>COUNTIFS(Responses!E:E,AllSongs!$N124,Responses!Y:Y,"Male")+COUNTIFS(Responses!F:F,AllSongs!$N124,Responses!Y:Y,"Male")+COUNTIFS(Responses!G:G,AllSongs!$N124,Responses!Y:Y,"Male")</f>
        <v>0</v>
      </c>
      <c r="U124">
        <f>COUNTIFS(Responses!H:H,AllSongs!$N124,Responses!Y:Y,"Male")+COUNTIFS(Responses!I:I,AllSongs!$N124,Responses!Y:Y,"Male")+COUNTIFS(Responses!J:J,AllSongs!$N124,Responses!Y:Y,"Male")</f>
        <v>0</v>
      </c>
      <c r="V124">
        <f>COUNTIFS(Responses!E:E,AllSongs!$N124,Responses!Y:Y,"Female")+COUNTIFS(Responses!F:F,AllSongs!$N124,Responses!Y:Y,"Female")+COUNTIFS(Responses!G:G,AllSongs!$N124,Responses!Y:Y,"Female")</f>
        <v>1</v>
      </c>
      <c r="W124">
        <f>COUNTIFS(Responses!H:H,AllSongs!$N124,Responses!Y:Y,"Female")+COUNTIFS(Responses!I:I,AllSongs!$N124,Responses!Y:Y,"Female")+COUNTIFS(Responses!J:J,AllSongs!$N124,Responses!Y:Y,"Female")</f>
        <v>0</v>
      </c>
    </row>
    <row r="125" spans="1:23" ht="13.5" thickBot="1">
      <c r="A125" s="22">
        <v>185</v>
      </c>
      <c r="B125" s="24">
        <v>0.66400000000000003</v>
      </c>
      <c r="C125" s="24">
        <v>0.57299999999999995</v>
      </c>
      <c r="D125" s="24">
        <v>5</v>
      </c>
      <c r="E125" s="25">
        <v>-6519</v>
      </c>
      <c r="F125" s="24">
        <v>1</v>
      </c>
      <c r="G125" s="24">
        <v>2.7699999999999999E-2</v>
      </c>
      <c r="H125" s="24">
        <v>0.61299999999999999</v>
      </c>
      <c r="I125" s="26">
        <v>3.6299999999999999E-4</v>
      </c>
      <c r="J125" s="24">
        <v>8.5699999999999998E-2</v>
      </c>
      <c r="K125" s="24">
        <v>0.56599999999999995</v>
      </c>
      <c r="L125" s="25">
        <v>76023</v>
      </c>
      <c r="M125" s="24" t="s">
        <v>513</v>
      </c>
      <c r="N125" s="24" t="s">
        <v>242</v>
      </c>
      <c r="O125" s="24" t="s">
        <v>883</v>
      </c>
      <c r="P125" s="24" t="s">
        <v>884</v>
      </c>
      <c r="Q125" s="24" t="s">
        <v>885</v>
      </c>
      <c r="R125" s="24">
        <v>160097</v>
      </c>
      <c r="S125" s="24">
        <v>4</v>
      </c>
      <c r="T125">
        <f>COUNTIFS(Responses!E:E,AllSongs!$N125,Responses!Y:Y,"Male")+COUNTIFS(Responses!F:F,AllSongs!$N125,Responses!Y:Y,"Male")+COUNTIFS(Responses!G:G,AllSongs!$N125,Responses!Y:Y,"Male")</f>
        <v>0</v>
      </c>
      <c r="U125">
        <f>COUNTIFS(Responses!H:H,AllSongs!$N125,Responses!Y:Y,"Male")+COUNTIFS(Responses!I:I,AllSongs!$N125,Responses!Y:Y,"Male")+COUNTIFS(Responses!J:J,AllSongs!$N125,Responses!Y:Y,"Male")</f>
        <v>0</v>
      </c>
      <c r="V125">
        <f>COUNTIFS(Responses!E:E,AllSongs!$N125,Responses!Y:Y,"Female")+COUNTIFS(Responses!F:F,AllSongs!$N125,Responses!Y:Y,"Female")+COUNTIFS(Responses!G:G,AllSongs!$N125,Responses!Y:Y,"Female")</f>
        <v>1</v>
      </c>
      <c r="W125">
        <f>COUNTIFS(Responses!H:H,AllSongs!$N125,Responses!Y:Y,"Female")+COUNTIFS(Responses!I:I,AllSongs!$N125,Responses!Y:Y,"Female")+COUNTIFS(Responses!J:J,AllSongs!$N125,Responses!Y:Y,"Female")</f>
        <v>0</v>
      </c>
    </row>
    <row r="126" spans="1:23" ht="13.5" thickBot="1">
      <c r="A126" s="22">
        <v>186</v>
      </c>
      <c r="B126" s="24">
        <v>0.71599999999999997</v>
      </c>
      <c r="C126" s="24">
        <v>0.61199999999999999</v>
      </c>
      <c r="D126" s="24">
        <v>7</v>
      </c>
      <c r="E126" s="25">
        <v>-11662</v>
      </c>
      <c r="F126" s="24">
        <v>1</v>
      </c>
      <c r="G126" s="24">
        <v>4.65E-2</v>
      </c>
      <c r="H126" s="24">
        <v>0.251</v>
      </c>
      <c r="I126" s="26">
        <v>0.93400000000000005</v>
      </c>
      <c r="J126" s="24">
        <v>0.105</v>
      </c>
      <c r="K126" s="24">
        <v>0.26700000000000002</v>
      </c>
      <c r="L126" s="25">
        <v>123012</v>
      </c>
      <c r="M126" s="24" t="s">
        <v>513</v>
      </c>
      <c r="N126" s="24" t="s">
        <v>243</v>
      </c>
      <c r="O126" s="24" t="s">
        <v>886</v>
      </c>
      <c r="P126" s="24" t="s">
        <v>887</v>
      </c>
      <c r="Q126" s="24" t="s">
        <v>888</v>
      </c>
      <c r="R126" s="24">
        <v>220011</v>
      </c>
      <c r="S126" s="24">
        <v>3</v>
      </c>
      <c r="T126">
        <f>COUNTIFS(Responses!E:E,AllSongs!$N126,Responses!Y:Y,"Male")+COUNTIFS(Responses!F:F,AllSongs!$N126,Responses!Y:Y,"Male")+COUNTIFS(Responses!G:G,AllSongs!$N126,Responses!Y:Y,"Male")</f>
        <v>0</v>
      </c>
      <c r="U126">
        <f>COUNTIFS(Responses!H:H,AllSongs!$N126,Responses!Y:Y,"Male")+COUNTIFS(Responses!I:I,AllSongs!$N126,Responses!Y:Y,"Male")+COUNTIFS(Responses!J:J,AllSongs!$N126,Responses!Y:Y,"Male")</f>
        <v>0</v>
      </c>
      <c r="V126">
        <f>COUNTIFS(Responses!E:E,AllSongs!$N126,Responses!Y:Y,"Female")+COUNTIFS(Responses!F:F,AllSongs!$N126,Responses!Y:Y,"Female")+COUNTIFS(Responses!G:G,AllSongs!$N126,Responses!Y:Y,"Female")</f>
        <v>0</v>
      </c>
      <c r="W126">
        <f>COUNTIFS(Responses!H:H,AllSongs!$N126,Responses!Y:Y,"Female")+COUNTIFS(Responses!I:I,AllSongs!$N126,Responses!Y:Y,"Female")+COUNTIFS(Responses!J:J,AllSongs!$N126,Responses!Y:Y,"Female")</f>
        <v>0</v>
      </c>
    </row>
    <row r="127" spans="1:23" ht="13.5" thickBot="1">
      <c r="A127" s="22">
        <v>187</v>
      </c>
      <c r="B127" s="24">
        <v>0.75800000000000001</v>
      </c>
      <c r="C127" s="24">
        <v>0.84099999999999997</v>
      </c>
      <c r="D127" s="24">
        <v>0</v>
      </c>
      <c r="E127" s="25">
        <v>-7509</v>
      </c>
      <c r="F127" s="24">
        <v>1</v>
      </c>
      <c r="G127" s="24">
        <v>3.1899999999999998E-2</v>
      </c>
      <c r="H127" s="24">
        <v>5.4399999999999997E-2</v>
      </c>
      <c r="I127" s="26">
        <v>1.5300000000000001E-4</v>
      </c>
      <c r="J127" s="24">
        <v>0.10299999999999999</v>
      </c>
      <c r="K127" s="24">
        <v>0.84899999999999998</v>
      </c>
      <c r="L127" s="25">
        <v>114487</v>
      </c>
      <c r="M127" s="24" t="s">
        <v>513</v>
      </c>
      <c r="N127" s="24" t="s">
        <v>244</v>
      </c>
      <c r="O127" s="24" t="s">
        <v>889</v>
      </c>
      <c r="P127" s="24" t="s">
        <v>890</v>
      </c>
      <c r="Q127" s="24" t="s">
        <v>891</v>
      </c>
      <c r="R127" s="24">
        <v>287440</v>
      </c>
      <c r="S127" s="24">
        <v>4</v>
      </c>
      <c r="T127">
        <f>COUNTIFS(Responses!E:E,AllSongs!$N127,Responses!Y:Y,"Male")+COUNTIFS(Responses!F:F,AllSongs!$N127,Responses!Y:Y,"Male")+COUNTIFS(Responses!G:G,AllSongs!$N127,Responses!Y:Y,"Male")</f>
        <v>1</v>
      </c>
      <c r="U127">
        <f>COUNTIFS(Responses!H:H,AllSongs!$N127,Responses!Y:Y,"Male")+COUNTIFS(Responses!I:I,AllSongs!$N127,Responses!Y:Y,"Male")+COUNTIFS(Responses!J:J,AllSongs!$N127,Responses!Y:Y,"Male")</f>
        <v>0</v>
      </c>
      <c r="V127">
        <f>COUNTIFS(Responses!E:E,AllSongs!$N127,Responses!Y:Y,"Female")+COUNTIFS(Responses!F:F,AllSongs!$N127,Responses!Y:Y,"Female")+COUNTIFS(Responses!G:G,AllSongs!$N127,Responses!Y:Y,"Female")</f>
        <v>0</v>
      </c>
      <c r="W127">
        <f>COUNTIFS(Responses!H:H,AllSongs!$N127,Responses!Y:Y,"Female")+COUNTIFS(Responses!I:I,AllSongs!$N127,Responses!Y:Y,"Female")+COUNTIFS(Responses!J:J,AllSongs!$N127,Responses!Y:Y,"Female")</f>
        <v>0</v>
      </c>
    </row>
    <row r="128" spans="1:23" ht="13.5" thickBot="1">
      <c r="A128" s="22">
        <v>188</v>
      </c>
      <c r="B128" s="24">
        <v>0.74199999999999999</v>
      </c>
      <c r="C128" s="24">
        <v>0.89800000000000002</v>
      </c>
      <c r="D128" s="24">
        <v>0</v>
      </c>
      <c r="E128" s="25">
        <v>-9340</v>
      </c>
      <c r="F128" s="24">
        <v>1</v>
      </c>
      <c r="G128" s="24">
        <v>3.6299999999999999E-2</v>
      </c>
      <c r="H128" s="24">
        <v>7.4100000000000001E-4</v>
      </c>
      <c r="I128" s="26">
        <v>0.41799999999999998</v>
      </c>
      <c r="J128" s="24">
        <v>0.252</v>
      </c>
      <c r="K128" s="24">
        <v>0.59699999999999998</v>
      </c>
      <c r="L128" s="25">
        <v>130025</v>
      </c>
      <c r="M128" s="24" t="s">
        <v>513</v>
      </c>
      <c r="N128" s="24" t="s">
        <v>245</v>
      </c>
      <c r="O128" s="24" t="s">
        <v>892</v>
      </c>
      <c r="P128" s="24" t="s">
        <v>893</v>
      </c>
      <c r="Q128" s="24" t="s">
        <v>894</v>
      </c>
      <c r="R128" s="24">
        <v>504059</v>
      </c>
      <c r="S128" s="24">
        <v>4</v>
      </c>
      <c r="T128">
        <f>COUNTIFS(Responses!E:E,AllSongs!$N128,Responses!Y:Y,"Male")+COUNTIFS(Responses!F:F,AllSongs!$N128,Responses!Y:Y,"Male")+COUNTIFS(Responses!G:G,AllSongs!$N128,Responses!Y:Y,"Male")</f>
        <v>1</v>
      </c>
      <c r="U128">
        <f>COUNTIFS(Responses!H:H,AllSongs!$N128,Responses!Y:Y,"Male")+COUNTIFS(Responses!I:I,AllSongs!$N128,Responses!Y:Y,"Male")+COUNTIFS(Responses!J:J,AllSongs!$N128,Responses!Y:Y,"Male")</f>
        <v>0</v>
      </c>
      <c r="V128">
        <f>COUNTIFS(Responses!E:E,AllSongs!$N128,Responses!Y:Y,"Female")+COUNTIFS(Responses!F:F,AllSongs!$N128,Responses!Y:Y,"Female")+COUNTIFS(Responses!G:G,AllSongs!$N128,Responses!Y:Y,"Female")</f>
        <v>0</v>
      </c>
      <c r="W128">
        <f>COUNTIFS(Responses!H:H,AllSongs!$N128,Responses!Y:Y,"Female")+COUNTIFS(Responses!I:I,AllSongs!$N128,Responses!Y:Y,"Female")+COUNTIFS(Responses!J:J,AllSongs!$N128,Responses!Y:Y,"Female")</f>
        <v>0</v>
      </c>
    </row>
    <row r="129" spans="1:23" ht="13.5" thickBot="1">
      <c r="A129" s="22">
        <v>189</v>
      </c>
      <c r="B129" s="24">
        <v>0.51500000000000001</v>
      </c>
      <c r="C129" s="24">
        <v>0.80400000000000005</v>
      </c>
      <c r="D129" s="24">
        <v>6</v>
      </c>
      <c r="E129" s="25">
        <v>-5345</v>
      </c>
      <c r="F129" s="24">
        <v>0</v>
      </c>
      <c r="G129" s="24">
        <v>3.9800000000000002E-2</v>
      </c>
      <c r="H129" s="24">
        <v>3.2200000000000002E-3</v>
      </c>
      <c r="I129" s="26">
        <v>2.2899999999999999E-3</v>
      </c>
      <c r="J129" s="24">
        <v>0.14899999999999999</v>
      </c>
      <c r="K129" s="24">
        <v>0.29799999999999999</v>
      </c>
      <c r="L129" s="25">
        <v>123969</v>
      </c>
      <c r="M129" s="24" t="s">
        <v>513</v>
      </c>
      <c r="N129" s="24" t="s">
        <v>246</v>
      </c>
      <c r="O129" s="24" t="s">
        <v>895</v>
      </c>
      <c r="P129" s="24" t="s">
        <v>896</v>
      </c>
      <c r="Q129" s="24" t="s">
        <v>897</v>
      </c>
      <c r="R129" s="24">
        <v>287080</v>
      </c>
      <c r="S129" s="24">
        <v>4</v>
      </c>
      <c r="T129">
        <f>COUNTIFS(Responses!E:E,AllSongs!$N129,Responses!Y:Y,"Male")+COUNTIFS(Responses!F:F,AllSongs!$N129,Responses!Y:Y,"Male")+COUNTIFS(Responses!G:G,AllSongs!$N129,Responses!Y:Y,"Male")</f>
        <v>0</v>
      </c>
      <c r="U129">
        <f>COUNTIFS(Responses!H:H,AllSongs!$N129,Responses!Y:Y,"Male")+COUNTIFS(Responses!I:I,AllSongs!$N129,Responses!Y:Y,"Male")+COUNTIFS(Responses!J:J,AllSongs!$N129,Responses!Y:Y,"Male")</f>
        <v>0</v>
      </c>
      <c r="V129">
        <f>COUNTIFS(Responses!E:E,AllSongs!$N129,Responses!Y:Y,"Female")+COUNTIFS(Responses!F:F,AllSongs!$N129,Responses!Y:Y,"Female")+COUNTIFS(Responses!G:G,AllSongs!$N129,Responses!Y:Y,"Female")</f>
        <v>1</v>
      </c>
      <c r="W129">
        <f>COUNTIFS(Responses!H:H,AllSongs!$N129,Responses!Y:Y,"Female")+COUNTIFS(Responses!I:I,AllSongs!$N129,Responses!Y:Y,"Female")+COUNTIFS(Responses!J:J,AllSongs!$N129,Responses!Y:Y,"Female")</f>
        <v>0</v>
      </c>
    </row>
    <row r="130" spans="1:23" ht="13.5" thickBot="1">
      <c r="A130" s="22">
        <v>190</v>
      </c>
      <c r="B130" s="24">
        <v>0.65800000000000003</v>
      </c>
      <c r="C130" s="24">
        <v>0.82599999999999996</v>
      </c>
      <c r="D130" s="24">
        <v>0</v>
      </c>
      <c r="E130" s="25">
        <v>-7804</v>
      </c>
      <c r="F130" s="24">
        <v>1</v>
      </c>
      <c r="G130" s="24">
        <v>0.14399999999999999</v>
      </c>
      <c r="H130" s="24">
        <v>0.57699999999999996</v>
      </c>
      <c r="I130" s="26">
        <v>0.87</v>
      </c>
      <c r="J130" s="24">
        <v>9.4899999999999998E-2</v>
      </c>
      <c r="K130" s="24">
        <v>0.46300000000000002</v>
      </c>
      <c r="L130" s="25">
        <v>119877</v>
      </c>
      <c r="M130" s="24" t="s">
        <v>513</v>
      </c>
      <c r="N130" s="24" t="s">
        <v>419</v>
      </c>
      <c r="O130" s="24" t="s">
        <v>898</v>
      </c>
      <c r="P130" s="24" t="s">
        <v>899</v>
      </c>
      <c r="Q130" s="24" t="s">
        <v>900</v>
      </c>
      <c r="R130" s="24">
        <v>256000</v>
      </c>
      <c r="S130" s="24">
        <v>4</v>
      </c>
      <c r="T130">
        <f>COUNTIFS(Responses!E:E,AllSongs!$N130,Responses!Y:Y,"Male")+COUNTIFS(Responses!F:F,AllSongs!$N130,Responses!Y:Y,"Male")+COUNTIFS(Responses!G:G,AllSongs!$N130,Responses!Y:Y,"Male")</f>
        <v>0</v>
      </c>
      <c r="U130">
        <f>COUNTIFS(Responses!H:H,AllSongs!$N130,Responses!Y:Y,"Male")+COUNTIFS(Responses!I:I,AllSongs!$N130,Responses!Y:Y,"Male")+COUNTIFS(Responses!J:J,AllSongs!$N130,Responses!Y:Y,"Male")</f>
        <v>0</v>
      </c>
      <c r="V130">
        <f>COUNTIFS(Responses!E:E,AllSongs!$N130,Responses!Y:Y,"Female")+COUNTIFS(Responses!F:F,AllSongs!$N130,Responses!Y:Y,"Female")+COUNTIFS(Responses!G:G,AllSongs!$N130,Responses!Y:Y,"Female")</f>
        <v>1</v>
      </c>
      <c r="W130">
        <f>COUNTIFS(Responses!H:H,AllSongs!$N130,Responses!Y:Y,"Female")+COUNTIFS(Responses!I:I,AllSongs!$N130,Responses!Y:Y,"Female")+COUNTIFS(Responses!J:J,AllSongs!$N130,Responses!Y:Y,"Female")</f>
        <v>0</v>
      </c>
    </row>
    <row r="131" spans="1:23" ht="13.5" thickBot="1">
      <c r="A131" s="22">
        <v>173</v>
      </c>
      <c r="B131" s="24">
        <v>0.73599999999999999</v>
      </c>
      <c r="C131" s="24">
        <v>0.77100000000000002</v>
      </c>
      <c r="D131" s="24">
        <v>4</v>
      </c>
      <c r="E131" s="25">
        <v>-4093</v>
      </c>
      <c r="F131" s="24">
        <v>0</v>
      </c>
      <c r="G131" s="24">
        <v>0.30399999999999999</v>
      </c>
      <c r="H131" s="24">
        <v>0.33400000000000002</v>
      </c>
      <c r="I131" s="26">
        <v>0</v>
      </c>
      <c r="J131" s="24">
        <v>0.128</v>
      </c>
      <c r="K131" s="24">
        <v>0.61899999999999999</v>
      </c>
      <c r="L131" s="25">
        <v>105249</v>
      </c>
      <c r="M131" s="24" t="s">
        <v>513</v>
      </c>
      <c r="N131" s="24" t="s">
        <v>415</v>
      </c>
      <c r="O131" s="24" t="s">
        <v>901</v>
      </c>
      <c r="P131" s="24" t="s">
        <v>902</v>
      </c>
      <c r="Q131" s="24" t="s">
        <v>903</v>
      </c>
      <c r="R131" s="24">
        <v>208147</v>
      </c>
      <c r="S131" s="24">
        <v>4</v>
      </c>
      <c r="T131">
        <f>COUNTIFS(Responses!E:E,AllSongs!$N131,Responses!Y:Y,"Male")+COUNTIFS(Responses!F:F,AllSongs!$N131,Responses!Y:Y,"Male")+COUNTIFS(Responses!G:G,AllSongs!$N131,Responses!Y:Y,"Male")</f>
        <v>0</v>
      </c>
      <c r="U131">
        <f>COUNTIFS(Responses!H:H,AllSongs!$N131,Responses!Y:Y,"Male")+COUNTIFS(Responses!I:I,AllSongs!$N131,Responses!Y:Y,"Male")+COUNTIFS(Responses!J:J,AllSongs!$N131,Responses!Y:Y,"Male")</f>
        <v>0</v>
      </c>
      <c r="V131">
        <f>COUNTIFS(Responses!E:E,AllSongs!$N131,Responses!Y:Y,"Female")+COUNTIFS(Responses!F:F,AllSongs!$N131,Responses!Y:Y,"Female")+COUNTIFS(Responses!G:G,AllSongs!$N131,Responses!Y:Y,"Female")</f>
        <v>0</v>
      </c>
      <c r="W131">
        <f>COUNTIFS(Responses!H:H,AllSongs!$N131,Responses!Y:Y,"Female")+COUNTIFS(Responses!I:I,AllSongs!$N131,Responses!Y:Y,"Female")+COUNTIFS(Responses!J:J,AllSongs!$N131,Responses!Y:Y,"Female")</f>
        <v>0</v>
      </c>
    </row>
    <row r="132" spans="1:23" ht="13.5" thickBot="1">
      <c r="A132" s="22">
        <v>191</v>
      </c>
      <c r="B132" s="24">
        <v>0.50800000000000001</v>
      </c>
      <c r="C132" s="24">
        <v>0.78500000000000003</v>
      </c>
      <c r="D132" s="24">
        <v>0</v>
      </c>
      <c r="E132" s="25">
        <v>-7286</v>
      </c>
      <c r="F132" s="24">
        <v>0</v>
      </c>
      <c r="G132" s="24">
        <v>2.9499999999999998E-2</v>
      </c>
      <c r="H132" s="24">
        <v>0.221</v>
      </c>
      <c r="I132" s="26">
        <v>0.125</v>
      </c>
      <c r="J132" s="24">
        <v>0.14199999999999999</v>
      </c>
      <c r="K132" s="24">
        <v>0.61</v>
      </c>
      <c r="L132" s="25">
        <v>147073</v>
      </c>
      <c r="M132" s="24" t="s">
        <v>513</v>
      </c>
      <c r="N132" s="24" t="s">
        <v>247</v>
      </c>
      <c r="O132" s="24" t="s">
        <v>904</v>
      </c>
      <c r="P132" s="24" t="s">
        <v>905</v>
      </c>
      <c r="Q132" s="24" t="s">
        <v>906</v>
      </c>
      <c r="R132" s="24">
        <v>320467</v>
      </c>
      <c r="S132" s="24">
        <v>4</v>
      </c>
      <c r="T132">
        <f>COUNTIFS(Responses!E:E,AllSongs!$N132,Responses!Y:Y,"Male")+COUNTIFS(Responses!F:F,AllSongs!$N132,Responses!Y:Y,"Male")+COUNTIFS(Responses!G:G,AllSongs!$N132,Responses!Y:Y,"Male")</f>
        <v>0</v>
      </c>
      <c r="U132">
        <f>COUNTIFS(Responses!H:H,AllSongs!$N132,Responses!Y:Y,"Male")+COUNTIFS(Responses!I:I,AllSongs!$N132,Responses!Y:Y,"Male")+COUNTIFS(Responses!J:J,AllSongs!$N132,Responses!Y:Y,"Male")</f>
        <v>0</v>
      </c>
      <c r="V132">
        <f>COUNTIFS(Responses!E:E,AllSongs!$N132,Responses!Y:Y,"Female")+COUNTIFS(Responses!F:F,AllSongs!$N132,Responses!Y:Y,"Female")+COUNTIFS(Responses!G:G,AllSongs!$N132,Responses!Y:Y,"Female")</f>
        <v>1</v>
      </c>
      <c r="W132">
        <f>COUNTIFS(Responses!H:H,AllSongs!$N132,Responses!Y:Y,"Female")+COUNTIFS(Responses!I:I,AllSongs!$N132,Responses!Y:Y,"Female")+COUNTIFS(Responses!J:J,AllSongs!$N132,Responses!Y:Y,"Female")</f>
        <v>0</v>
      </c>
    </row>
    <row r="133" spans="1:23" ht="13.5" thickBot="1">
      <c r="A133" s="22">
        <v>192</v>
      </c>
      <c r="B133" s="24">
        <v>0.91300000000000003</v>
      </c>
      <c r="C133" s="24">
        <v>0.60299999999999998</v>
      </c>
      <c r="D133" s="24">
        <v>8</v>
      </c>
      <c r="E133" s="25">
        <v>-4892</v>
      </c>
      <c r="F133" s="24">
        <v>1</v>
      </c>
      <c r="G133" s="24">
        <v>0.22600000000000001</v>
      </c>
      <c r="H133" s="24">
        <v>2.7199999999999998E-2</v>
      </c>
      <c r="I133" s="26">
        <v>5.0299999999999997E-4</v>
      </c>
      <c r="J133" s="24">
        <v>0.16700000000000001</v>
      </c>
      <c r="K133" s="24">
        <v>0.497</v>
      </c>
      <c r="L133" s="25">
        <v>123061</v>
      </c>
      <c r="M133" s="24" t="s">
        <v>513</v>
      </c>
      <c r="N133" s="24" t="s">
        <v>248</v>
      </c>
      <c r="O133" s="24" t="s">
        <v>907</v>
      </c>
      <c r="P133" s="24" t="s">
        <v>908</v>
      </c>
      <c r="Q133" s="24" t="s">
        <v>909</v>
      </c>
      <c r="R133" s="24">
        <v>234093</v>
      </c>
      <c r="S133" s="24">
        <v>4</v>
      </c>
      <c r="T133">
        <f>COUNTIFS(Responses!E:E,AllSongs!$N133,Responses!Y:Y,"Male")+COUNTIFS(Responses!F:F,AllSongs!$N133,Responses!Y:Y,"Male")+COUNTIFS(Responses!G:G,AllSongs!$N133,Responses!Y:Y,"Male")</f>
        <v>0</v>
      </c>
      <c r="U133">
        <f>COUNTIFS(Responses!H:H,AllSongs!$N133,Responses!Y:Y,"Male")+COUNTIFS(Responses!I:I,AllSongs!$N133,Responses!Y:Y,"Male")+COUNTIFS(Responses!J:J,AllSongs!$N133,Responses!Y:Y,"Male")</f>
        <v>0</v>
      </c>
      <c r="V133">
        <f>COUNTIFS(Responses!E:E,AllSongs!$N133,Responses!Y:Y,"Female")+COUNTIFS(Responses!F:F,AllSongs!$N133,Responses!Y:Y,"Female")+COUNTIFS(Responses!G:G,AllSongs!$N133,Responses!Y:Y,"Female")</f>
        <v>1</v>
      </c>
      <c r="W133">
        <f>COUNTIFS(Responses!H:H,AllSongs!$N133,Responses!Y:Y,"Female")+COUNTIFS(Responses!I:I,AllSongs!$N133,Responses!Y:Y,"Female")+COUNTIFS(Responses!J:J,AllSongs!$N133,Responses!Y:Y,"Female")</f>
        <v>0</v>
      </c>
    </row>
    <row r="134" spans="1:23" ht="13.5" thickBot="1">
      <c r="A134" s="22">
        <v>193</v>
      </c>
      <c r="B134" s="24">
        <v>0.48899999999999999</v>
      </c>
      <c r="C134" s="24">
        <v>4.9599999999999998E-2</v>
      </c>
      <c r="D134" s="24">
        <v>3</v>
      </c>
      <c r="E134" s="25">
        <v>-27437</v>
      </c>
      <c r="F134" s="24">
        <v>0</v>
      </c>
      <c r="G134" s="24">
        <v>6.4399999999999999E-2</v>
      </c>
      <c r="H134" s="24">
        <v>0.995</v>
      </c>
      <c r="I134" s="26">
        <v>0.95699999999999996</v>
      </c>
      <c r="J134" s="24">
        <v>0.10100000000000001</v>
      </c>
      <c r="K134" s="24">
        <v>0.14899999999999999</v>
      </c>
      <c r="L134" s="25">
        <v>69668</v>
      </c>
      <c r="M134" s="24" t="s">
        <v>513</v>
      </c>
      <c r="N134" s="24" t="s">
        <v>249</v>
      </c>
      <c r="O134" s="24" t="s">
        <v>910</v>
      </c>
      <c r="P134" s="24" t="s">
        <v>911</v>
      </c>
      <c r="Q134" s="24" t="s">
        <v>912</v>
      </c>
      <c r="R134" s="24">
        <v>136250</v>
      </c>
      <c r="S134" s="24">
        <v>4</v>
      </c>
      <c r="T134">
        <f>COUNTIFS(Responses!E:E,AllSongs!$N134,Responses!Y:Y,"Male")+COUNTIFS(Responses!F:F,AllSongs!$N134,Responses!Y:Y,"Male")+COUNTIFS(Responses!G:G,AllSongs!$N134,Responses!Y:Y,"Male")</f>
        <v>1</v>
      </c>
      <c r="U134">
        <f>COUNTIFS(Responses!H:H,AllSongs!$N134,Responses!Y:Y,"Male")+COUNTIFS(Responses!I:I,AllSongs!$N134,Responses!Y:Y,"Male")+COUNTIFS(Responses!J:J,AllSongs!$N134,Responses!Y:Y,"Male")</f>
        <v>0</v>
      </c>
      <c r="V134">
        <f>COUNTIFS(Responses!E:E,AllSongs!$N134,Responses!Y:Y,"Female")+COUNTIFS(Responses!F:F,AllSongs!$N134,Responses!Y:Y,"Female")+COUNTIFS(Responses!G:G,AllSongs!$N134,Responses!Y:Y,"Female")</f>
        <v>0</v>
      </c>
      <c r="W134">
        <f>COUNTIFS(Responses!H:H,AllSongs!$N134,Responses!Y:Y,"Female")+COUNTIFS(Responses!I:I,AllSongs!$N134,Responses!Y:Y,"Female")+COUNTIFS(Responses!J:J,AllSongs!$N134,Responses!Y:Y,"Female")</f>
        <v>0</v>
      </c>
    </row>
    <row r="135" spans="1:23" ht="13.5" thickBot="1">
      <c r="A135" s="22">
        <v>194</v>
      </c>
      <c r="B135" s="24">
        <v>0.55500000000000005</v>
      </c>
      <c r="C135" s="24">
        <v>0.53700000000000003</v>
      </c>
      <c r="D135" s="24">
        <v>10</v>
      </c>
      <c r="E135" s="25">
        <v>-9041</v>
      </c>
      <c r="F135" s="24">
        <v>0</v>
      </c>
      <c r="G135" s="24">
        <v>3.1399999999999997E-2</v>
      </c>
      <c r="H135" s="24">
        <v>0.73099999999999998</v>
      </c>
      <c r="I135" s="26">
        <v>5.2400000000000002E-2</v>
      </c>
      <c r="J135" s="24">
        <v>0.28699999999999998</v>
      </c>
      <c r="K135" s="24">
        <v>0.52100000000000002</v>
      </c>
      <c r="L135" s="25">
        <v>79239</v>
      </c>
      <c r="M135" s="24" t="s">
        <v>513</v>
      </c>
      <c r="N135" s="24" t="s">
        <v>250</v>
      </c>
      <c r="O135" s="24" t="s">
        <v>913</v>
      </c>
      <c r="P135" s="24" t="s">
        <v>914</v>
      </c>
      <c r="Q135" s="24" t="s">
        <v>915</v>
      </c>
      <c r="R135" s="24">
        <v>276360</v>
      </c>
      <c r="S135" s="24">
        <v>4</v>
      </c>
      <c r="T135">
        <f>COUNTIFS(Responses!E:E,AllSongs!$N135,Responses!Y:Y,"Male")+COUNTIFS(Responses!F:F,AllSongs!$N135,Responses!Y:Y,"Male")+COUNTIFS(Responses!G:G,AllSongs!$N135,Responses!Y:Y,"Male")</f>
        <v>0</v>
      </c>
      <c r="U135">
        <f>COUNTIFS(Responses!H:H,AllSongs!$N135,Responses!Y:Y,"Male")+COUNTIFS(Responses!I:I,AllSongs!$N135,Responses!Y:Y,"Male")+COUNTIFS(Responses!J:J,AllSongs!$N135,Responses!Y:Y,"Male")</f>
        <v>0</v>
      </c>
      <c r="V135">
        <f>COUNTIFS(Responses!E:E,AllSongs!$N135,Responses!Y:Y,"Female")+COUNTIFS(Responses!F:F,AllSongs!$N135,Responses!Y:Y,"Female")+COUNTIFS(Responses!G:G,AllSongs!$N135,Responses!Y:Y,"Female")</f>
        <v>1</v>
      </c>
      <c r="W135">
        <f>COUNTIFS(Responses!H:H,AllSongs!$N135,Responses!Y:Y,"Female")+COUNTIFS(Responses!I:I,AllSongs!$N135,Responses!Y:Y,"Female")+COUNTIFS(Responses!J:J,AllSongs!$N135,Responses!Y:Y,"Female")</f>
        <v>0</v>
      </c>
    </row>
    <row r="136" spans="1:23" ht="13.5" thickBot="1">
      <c r="A136" s="22">
        <v>195</v>
      </c>
      <c r="B136" s="24">
        <v>0.36099999999999999</v>
      </c>
      <c r="C136" s="24">
        <v>0.23699999999999999</v>
      </c>
      <c r="D136" s="24">
        <v>5</v>
      </c>
      <c r="E136" s="25">
        <v>-20284</v>
      </c>
      <c r="F136" s="24">
        <v>1</v>
      </c>
      <c r="G136" s="24">
        <v>3.5400000000000001E-2</v>
      </c>
      <c r="H136" s="24">
        <v>0.83299999999999996</v>
      </c>
      <c r="I136" s="26">
        <v>0.94499999999999995</v>
      </c>
      <c r="J136" s="24">
        <v>8.6800000000000002E-2</v>
      </c>
      <c r="K136" s="24">
        <v>0.12</v>
      </c>
      <c r="L136" s="25">
        <v>139213</v>
      </c>
      <c r="M136" s="24" t="s">
        <v>513</v>
      </c>
      <c r="N136" s="24" t="s">
        <v>251</v>
      </c>
      <c r="O136" s="24" t="s">
        <v>916</v>
      </c>
      <c r="P136" s="24" t="s">
        <v>917</v>
      </c>
      <c r="Q136" s="24" t="s">
        <v>918</v>
      </c>
      <c r="R136" s="24">
        <v>338000</v>
      </c>
      <c r="S136" s="24">
        <v>4</v>
      </c>
      <c r="T136">
        <f>COUNTIFS(Responses!E:E,AllSongs!$N136,Responses!Y:Y,"Male")+COUNTIFS(Responses!F:F,AllSongs!$N136,Responses!Y:Y,"Male")+COUNTIFS(Responses!G:G,AllSongs!$N136,Responses!Y:Y,"Male")</f>
        <v>0</v>
      </c>
      <c r="U136">
        <f>COUNTIFS(Responses!H:H,AllSongs!$N136,Responses!Y:Y,"Male")+COUNTIFS(Responses!I:I,AllSongs!$N136,Responses!Y:Y,"Male")+COUNTIFS(Responses!J:J,AllSongs!$N136,Responses!Y:Y,"Male")</f>
        <v>0</v>
      </c>
      <c r="V136">
        <f>COUNTIFS(Responses!E:E,AllSongs!$N136,Responses!Y:Y,"Female")+COUNTIFS(Responses!F:F,AllSongs!$N136,Responses!Y:Y,"Female")+COUNTIFS(Responses!G:G,AllSongs!$N136,Responses!Y:Y,"Female")</f>
        <v>1</v>
      </c>
      <c r="W136">
        <f>COUNTIFS(Responses!H:H,AllSongs!$N136,Responses!Y:Y,"Female")+COUNTIFS(Responses!I:I,AllSongs!$N136,Responses!Y:Y,"Female")+COUNTIFS(Responses!J:J,AllSongs!$N136,Responses!Y:Y,"Female")</f>
        <v>0</v>
      </c>
    </row>
    <row r="137" spans="1:23" ht="13.5" thickBot="1">
      <c r="A137" s="22">
        <v>196</v>
      </c>
      <c r="B137" s="24">
        <v>0.81499999999999995</v>
      </c>
      <c r="C137" s="24">
        <v>0.79800000000000004</v>
      </c>
      <c r="D137" s="24">
        <v>1</v>
      </c>
      <c r="E137" s="25">
        <v>-11179</v>
      </c>
      <c r="F137" s="24">
        <v>1</v>
      </c>
      <c r="G137" s="24">
        <v>0.16800000000000001</v>
      </c>
      <c r="H137" s="24">
        <v>4.3700000000000003E-2</v>
      </c>
      <c r="I137" s="26">
        <v>0.38</v>
      </c>
      <c r="J137" s="24">
        <v>0.11700000000000001</v>
      </c>
      <c r="K137" s="24">
        <v>6.1699999999999998E-2</v>
      </c>
      <c r="L137" s="25">
        <v>116824</v>
      </c>
      <c r="M137" s="24" t="s">
        <v>513</v>
      </c>
      <c r="N137" s="24" t="s">
        <v>252</v>
      </c>
      <c r="O137" s="24" t="s">
        <v>919</v>
      </c>
      <c r="P137" s="24" t="s">
        <v>920</v>
      </c>
      <c r="Q137" s="24" t="s">
        <v>921</v>
      </c>
      <c r="R137" s="24">
        <v>359930</v>
      </c>
      <c r="S137" s="24">
        <v>4</v>
      </c>
      <c r="T137">
        <f>COUNTIFS(Responses!E:E,AllSongs!$N137,Responses!Y:Y,"Male")+COUNTIFS(Responses!F:F,AllSongs!$N137,Responses!Y:Y,"Male")+COUNTIFS(Responses!G:G,AllSongs!$N137,Responses!Y:Y,"Male")</f>
        <v>1</v>
      </c>
      <c r="U137">
        <f>COUNTIFS(Responses!H:H,AllSongs!$N137,Responses!Y:Y,"Male")+COUNTIFS(Responses!I:I,AllSongs!$N137,Responses!Y:Y,"Male")+COUNTIFS(Responses!J:J,AllSongs!$N137,Responses!Y:Y,"Male")</f>
        <v>0</v>
      </c>
      <c r="V137">
        <f>COUNTIFS(Responses!E:E,AllSongs!$N137,Responses!Y:Y,"Female")+COUNTIFS(Responses!F:F,AllSongs!$N137,Responses!Y:Y,"Female")+COUNTIFS(Responses!G:G,AllSongs!$N137,Responses!Y:Y,"Female")</f>
        <v>0</v>
      </c>
      <c r="W137">
        <f>COUNTIFS(Responses!H:H,AllSongs!$N137,Responses!Y:Y,"Female")+COUNTIFS(Responses!I:I,AllSongs!$N137,Responses!Y:Y,"Female")+COUNTIFS(Responses!J:J,AllSongs!$N137,Responses!Y:Y,"Female")</f>
        <v>0</v>
      </c>
    </row>
    <row r="138" spans="1:23" ht="13.5" thickBot="1">
      <c r="A138" s="28">
        <v>132</v>
      </c>
      <c r="B138" s="29">
        <v>0.27500000000000002</v>
      </c>
      <c r="C138" s="29">
        <v>0.157</v>
      </c>
      <c r="D138" s="29">
        <v>7</v>
      </c>
      <c r="E138" s="30">
        <v>-18752</v>
      </c>
      <c r="F138" s="29">
        <v>1</v>
      </c>
      <c r="G138" s="29">
        <v>6.3600000000000004E-2</v>
      </c>
      <c r="H138" s="31">
        <v>0.89</v>
      </c>
      <c r="I138" s="31">
        <v>0.84199999999999997</v>
      </c>
      <c r="J138" s="29">
        <v>0.186</v>
      </c>
      <c r="K138" s="29">
        <v>0.30399999999999999</v>
      </c>
      <c r="L138" s="30">
        <v>73289</v>
      </c>
      <c r="M138" s="29" t="s">
        <v>513</v>
      </c>
      <c r="N138" s="29" t="s">
        <v>329</v>
      </c>
      <c r="O138" s="29" t="s">
        <v>610</v>
      </c>
      <c r="P138" s="29" t="s">
        <v>611</v>
      </c>
      <c r="Q138" s="29" t="s">
        <v>612</v>
      </c>
      <c r="R138" s="29">
        <v>152280</v>
      </c>
      <c r="S138" s="29">
        <v>4</v>
      </c>
      <c r="T138">
        <f>COUNTIFS(Responses!E:E,AllSongs!$N138,Responses!Y:Y,"Male")+COUNTIFS(Responses!F:F,AllSongs!$N138,Responses!Y:Y,"Male")+COUNTIFS(Responses!G:G,AllSongs!$N138,Responses!Y:Y,"Male")</f>
        <v>0</v>
      </c>
      <c r="U138">
        <f>COUNTIFS(Responses!H:H,AllSongs!$N138,Responses!Y:Y,"Male")+COUNTIFS(Responses!I:I,AllSongs!$N138,Responses!Y:Y,"Male")+COUNTIFS(Responses!J:J,AllSongs!$N138,Responses!Y:Y,"Male")</f>
        <v>0</v>
      </c>
      <c r="V138">
        <f>COUNTIFS(Responses!E:E,AllSongs!$N138,Responses!Y:Y,"Female")+COUNTIFS(Responses!F:F,AllSongs!$N138,Responses!Y:Y,"Female")+COUNTIFS(Responses!G:G,AllSongs!$N138,Responses!Y:Y,"Female")</f>
        <v>1</v>
      </c>
      <c r="W138">
        <f>COUNTIFS(Responses!H:H,AllSongs!$N138,Responses!Y:Y,"Female")+COUNTIFS(Responses!I:I,AllSongs!$N138,Responses!Y:Y,"Female")+COUNTIFS(Responses!J:J,AllSongs!$N138,Responses!Y:Y,"Female")</f>
        <v>1</v>
      </c>
    </row>
    <row r="139" spans="1:23" ht="13.5" thickBot="1">
      <c r="A139" s="28">
        <v>138</v>
      </c>
      <c r="B139" s="29">
        <v>0.71499999999999997</v>
      </c>
      <c r="C139" s="29">
        <v>0.86099999999999999</v>
      </c>
      <c r="D139" s="29">
        <v>1</v>
      </c>
      <c r="E139" s="30">
        <v>-5119</v>
      </c>
      <c r="F139" s="29">
        <v>1</v>
      </c>
      <c r="G139" s="29">
        <v>4.9000000000000002E-2</v>
      </c>
      <c r="H139" s="31">
        <v>3.2199999999999999E-2</v>
      </c>
      <c r="I139" s="31">
        <v>6.38E-4</v>
      </c>
      <c r="J139" s="29">
        <v>0.108</v>
      </c>
      <c r="K139" s="29">
        <v>0.46700000000000003</v>
      </c>
      <c r="L139" s="30">
        <v>126035</v>
      </c>
      <c r="M139" s="29" t="s">
        <v>513</v>
      </c>
      <c r="N139" s="29" t="s">
        <v>183</v>
      </c>
      <c r="O139" s="29" t="s">
        <v>688</v>
      </c>
      <c r="P139" s="29" t="s">
        <v>689</v>
      </c>
      <c r="Q139" s="29" t="s">
        <v>690</v>
      </c>
      <c r="R139" s="29">
        <v>204653</v>
      </c>
      <c r="S139" s="29">
        <v>4</v>
      </c>
      <c r="T139">
        <f>COUNTIFS(Responses!E:E,AllSongs!$N139,Responses!Y:Y,"Male")+COUNTIFS(Responses!F:F,AllSongs!$N139,Responses!Y:Y,"Male")+COUNTIFS(Responses!G:G,AllSongs!$N139,Responses!Y:Y,"Male")</f>
        <v>0</v>
      </c>
      <c r="U139">
        <f>COUNTIFS(Responses!H:H,AllSongs!$N139,Responses!Y:Y,"Male")+COUNTIFS(Responses!I:I,AllSongs!$N139,Responses!Y:Y,"Male")+COUNTIFS(Responses!J:J,AllSongs!$N139,Responses!Y:Y,"Male")</f>
        <v>1</v>
      </c>
      <c r="V139">
        <f>COUNTIFS(Responses!E:E,AllSongs!$N139,Responses!Y:Y,"Female")+COUNTIFS(Responses!F:F,AllSongs!$N139,Responses!Y:Y,"Female")+COUNTIFS(Responses!G:G,AllSongs!$N139,Responses!Y:Y,"Female")</f>
        <v>1</v>
      </c>
      <c r="W139">
        <f>COUNTIFS(Responses!H:H,AllSongs!$N139,Responses!Y:Y,"Female")+COUNTIFS(Responses!I:I,AllSongs!$N139,Responses!Y:Y,"Female")+COUNTIFS(Responses!J:J,AllSongs!$N139,Responses!Y:Y,"Female")</f>
        <v>0</v>
      </c>
    </row>
    <row r="140" spans="1:23" ht="13.5" thickBot="1">
      <c r="A140" s="22">
        <v>24</v>
      </c>
      <c r="B140" s="27">
        <v>0.86299999999999999</v>
      </c>
      <c r="C140" s="24">
        <v>0.54700000000000004</v>
      </c>
      <c r="D140" s="24">
        <v>9</v>
      </c>
      <c r="E140" s="25">
        <v>-7785</v>
      </c>
      <c r="F140" s="24">
        <v>0</v>
      </c>
      <c r="G140" s="24">
        <v>4.9200000000000001E-2</v>
      </c>
      <c r="H140" s="24">
        <v>0.70899999999999996</v>
      </c>
      <c r="I140" s="26">
        <v>7.7299999999999995E-5</v>
      </c>
      <c r="J140" s="24">
        <v>0.09</v>
      </c>
      <c r="K140" s="24">
        <v>0.70699999999999996</v>
      </c>
      <c r="L140" s="25">
        <v>97994</v>
      </c>
      <c r="M140" s="24" t="s">
        <v>513</v>
      </c>
      <c r="N140" s="24" t="s">
        <v>140</v>
      </c>
      <c r="O140" s="24" t="s">
        <v>922</v>
      </c>
      <c r="P140" s="24" t="s">
        <v>923</v>
      </c>
      <c r="Q140" s="24" t="s">
        <v>924</v>
      </c>
      <c r="R140" s="24">
        <v>210013</v>
      </c>
      <c r="S140" s="24">
        <v>4</v>
      </c>
      <c r="T140">
        <f>COUNTIFS(Responses!E:E,AllSongs!$N140,Responses!Y:Y,"Male")+COUNTIFS(Responses!F:F,AllSongs!$N140,Responses!Y:Y,"Male")+COUNTIFS(Responses!G:G,AllSongs!$N140,Responses!Y:Y,"Male")</f>
        <v>2</v>
      </c>
      <c r="U140">
        <f>COUNTIFS(Responses!H:H,AllSongs!$N140,Responses!Y:Y,"Male")+COUNTIFS(Responses!I:I,AllSongs!$N140,Responses!Y:Y,"Male")+COUNTIFS(Responses!J:J,AllSongs!$N140,Responses!Y:Y,"Male")</f>
        <v>0</v>
      </c>
      <c r="V140">
        <f>COUNTIFS(Responses!E:E,AllSongs!$N140,Responses!Y:Y,"Female")+COUNTIFS(Responses!F:F,AllSongs!$N140,Responses!Y:Y,"Female")+COUNTIFS(Responses!G:G,AllSongs!$N140,Responses!Y:Y,"Female")</f>
        <v>0</v>
      </c>
      <c r="W140">
        <f>COUNTIFS(Responses!H:H,AllSongs!$N140,Responses!Y:Y,"Female")+COUNTIFS(Responses!I:I,AllSongs!$N140,Responses!Y:Y,"Female")+COUNTIFS(Responses!J:J,AllSongs!$N140,Responses!Y:Y,"Female")</f>
        <v>0</v>
      </c>
    </row>
    <row r="141" spans="1:23" ht="13.5" thickBot="1">
      <c r="A141" s="22">
        <v>25</v>
      </c>
      <c r="B141" s="27">
        <v>0.747</v>
      </c>
      <c r="C141" s="24">
        <v>0.86499999999999999</v>
      </c>
      <c r="D141" s="24">
        <v>8</v>
      </c>
      <c r="E141" s="25">
        <v>-8094</v>
      </c>
      <c r="F141" s="24">
        <v>0</v>
      </c>
      <c r="G141" s="24">
        <v>3.5099999999999999E-2</v>
      </c>
      <c r="H141" s="24">
        <v>9.1500000000000001E-3</v>
      </c>
      <c r="I141" s="26">
        <v>0.48599999999999999</v>
      </c>
      <c r="J141" s="24">
        <v>4.2500000000000003E-2</v>
      </c>
      <c r="K141" s="24">
        <v>0.93500000000000005</v>
      </c>
      <c r="L141" s="25">
        <v>122994</v>
      </c>
      <c r="M141" s="24" t="s">
        <v>513</v>
      </c>
      <c r="N141" s="24" t="s">
        <v>374</v>
      </c>
      <c r="O141" s="24" t="s">
        <v>925</v>
      </c>
      <c r="P141" s="24" t="s">
        <v>926</v>
      </c>
      <c r="Q141" s="24" t="s">
        <v>927</v>
      </c>
      <c r="R141" s="24">
        <v>233979</v>
      </c>
      <c r="S141" s="24">
        <v>4</v>
      </c>
      <c r="T141">
        <f>COUNTIFS(Responses!E:E,AllSongs!$N141,Responses!Y:Y,"Male")+COUNTIFS(Responses!F:F,AllSongs!$N141,Responses!Y:Y,"Male")+COUNTIFS(Responses!G:G,AllSongs!$N141,Responses!Y:Y,"Male")</f>
        <v>1</v>
      </c>
      <c r="U141">
        <f>COUNTIFS(Responses!H:H,AllSongs!$N141,Responses!Y:Y,"Male")+COUNTIFS(Responses!I:I,AllSongs!$N141,Responses!Y:Y,"Male")+COUNTIFS(Responses!J:J,AllSongs!$N141,Responses!Y:Y,"Male")</f>
        <v>0</v>
      </c>
      <c r="V141">
        <f>COUNTIFS(Responses!E:E,AllSongs!$N141,Responses!Y:Y,"Female")+COUNTIFS(Responses!F:F,AllSongs!$N141,Responses!Y:Y,"Female")+COUNTIFS(Responses!G:G,AllSongs!$N141,Responses!Y:Y,"Female")</f>
        <v>1</v>
      </c>
      <c r="W141">
        <f>COUNTIFS(Responses!H:H,AllSongs!$N141,Responses!Y:Y,"Female")+COUNTIFS(Responses!I:I,AllSongs!$N141,Responses!Y:Y,"Female")+COUNTIFS(Responses!J:J,AllSongs!$N141,Responses!Y:Y,"Female")</f>
        <v>0</v>
      </c>
    </row>
    <row r="142" spans="1:23" ht="13.5" thickBot="1">
      <c r="A142" s="22">
        <v>27</v>
      </c>
      <c r="B142" s="27">
        <v>0.86299999999999999</v>
      </c>
      <c r="C142" s="24">
        <v>0.54700000000000004</v>
      </c>
      <c r="D142" s="24">
        <v>9</v>
      </c>
      <c r="E142" s="25">
        <v>-7785</v>
      </c>
      <c r="F142" s="24">
        <v>0</v>
      </c>
      <c r="G142" s="24">
        <v>4.9200000000000001E-2</v>
      </c>
      <c r="H142" s="24">
        <v>0.70899999999999996</v>
      </c>
      <c r="I142" s="26">
        <v>7.7299999999999995E-5</v>
      </c>
      <c r="J142" s="24">
        <v>0.09</v>
      </c>
      <c r="K142" s="24">
        <v>0.70699999999999996</v>
      </c>
      <c r="L142" s="25">
        <v>97994</v>
      </c>
      <c r="M142" s="24" t="s">
        <v>513</v>
      </c>
      <c r="N142" s="24" t="s">
        <v>140</v>
      </c>
      <c r="O142" s="24" t="s">
        <v>922</v>
      </c>
      <c r="P142" s="24" t="s">
        <v>923</v>
      </c>
      <c r="Q142" s="24" t="s">
        <v>924</v>
      </c>
      <c r="R142" s="24">
        <v>210013</v>
      </c>
      <c r="S142" s="24">
        <v>4</v>
      </c>
      <c r="T142">
        <f>COUNTIFS(Responses!E:E,AllSongs!$N142,Responses!Y:Y,"Male")+COUNTIFS(Responses!F:F,AllSongs!$N142,Responses!Y:Y,"Male")+COUNTIFS(Responses!G:G,AllSongs!$N142,Responses!Y:Y,"Male")</f>
        <v>2</v>
      </c>
      <c r="U142">
        <f>COUNTIFS(Responses!H:H,AllSongs!$N142,Responses!Y:Y,"Male")+COUNTIFS(Responses!I:I,AllSongs!$N142,Responses!Y:Y,"Male")+COUNTIFS(Responses!J:J,AllSongs!$N142,Responses!Y:Y,"Male")</f>
        <v>0</v>
      </c>
      <c r="V142">
        <f>COUNTIFS(Responses!E:E,AllSongs!$N142,Responses!Y:Y,"Female")+COUNTIFS(Responses!F:F,AllSongs!$N142,Responses!Y:Y,"Female")+COUNTIFS(Responses!G:G,AllSongs!$N142,Responses!Y:Y,"Female")</f>
        <v>0</v>
      </c>
      <c r="W142">
        <f>COUNTIFS(Responses!H:H,AllSongs!$N142,Responses!Y:Y,"Female")+COUNTIFS(Responses!I:I,AllSongs!$N142,Responses!Y:Y,"Female")+COUNTIFS(Responses!J:J,AllSongs!$N142,Responses!Y:Y,"Female")</f>
        <v>0</v>
      </c>
    </row>
    <row r="143" spans="1:23" ht="13.5" thickBot="1">
      <c r="A143" s="22">
        <v>31</v>
      </c>
      <c r="B143" s="27">
        <v>0.42099999999999999</v>
      </c>
      <c r="C143" s="24">
        <v>1.61E-2</v>
      </c>
      <c r="D143" s="24">
        <v>2</v>
      </c>
      <c r="E143" s="25">
        <v>-25358</v>
      </c>
      <c r="F143" s="24">
        <v>0</v>
      </c>
      <c r="G143" s="24">
        <v>3.7400000000000003E-2</v>
      </c>
      <c r="H143" s="24">
        <v>0.81</v>
      </c>
      <c r="I143" s="26">
        <v>2.0999999999999999E-3</v>
      </c>
      <c r="J143" s="24">
        <v>9.7799999999999998E-2</v>
      </c>
      <c r="K143" s="24">
        <v>0.16</v>
      </c>
      <c r="L143" s="25">
        <v>110926</v>
      </c>
      <c r="M143" s="24" t="s">
        <v>513</v>
      </c>
      <c r="N143" s="24" t="s">
        <v>375</v>
      </c>
      <c r="O143" s="24" t="s">
        <v>928</v>
      </c>
      <c r="P143" s="24" t="s">
        <v>929</v>
      </c>
      <c r="Q143" s="24" t="s">
        <v>930</v>
      </c>
      <c r="R143" s="24">
        <v>337733</v>
      </c>
      <c r="S143" s="24">
        <v>4</v>
      </c>
      <c r="T143">
        <f>COUNTIFS(Responses!E:E,AllSongs!$N143,Responses!Y:Y,"Male")+COUNTIFS(Responses!F:F,AllSongs!$N143,Responses!Y:Y,"Male")+COUNTIFS(Responses!G:G,AllSongs!$N143,Responses!Y:Y,"Male")</f>
        <v>1</v>
      </c>
      <c r="U143">
        <f>COUNTIFS(Responses!H:H,AllSongs!$N143,Responses!Y:Y,"Male")+COUNTIFS(Responses!I:I,AllSongs!$N143,Responses!Y:Y,"Male")+COUNTIFS(Responses!J:J,AllSongs!$N143,Responses!Y:Y,"Male")</f>
        <v>0</v>
      </c>
      <c r="V143">
        <f>COUNTIFS(Responses!E:E,AllSongs!$N143,Responses!Y:Y,"Female")+COUNTIFS(Responses!F:F,AllSongs!$N143,Responses!Y:Y,"Female")+COUNTIFS(Responses!G:G,AllSongs!$N143,Responses!Y:Y,"Female")</f>
        <v>1</v>
      </c>
      <c r="W143">
        <f>COUNTIFS(Responses!H:H,AllSongs!$N143,Responses!Y:Y,"Female")+COUNTIFS(Responses!I:I,AllSongs!$N143,Responses!Y:Y,"Female")+COUNTIFS(Responses!J:J,AllSongs!$N143,Responses!Y:Y,"Female")</f>
        <v>0</v>
      </c>
    </row>
    <row r="144" spans="1:23" ht="13.5" thickBot="1">
      <c r="A144" s="22">
        <v>57</v>
      </c>
      <c r="B144" s="27">
        <v>0.67100000000000004</v>
      </c>
      <c r="C144" s="24">
        <v>0.373</v>
      </c>
      <c r="D144" s="24">
        <v>9</v>
      </c>
      <c r="E144" s="25">
        <v>-18064</v>
      </c>
      <c r="F144" s="24">
        <v>1</v>
      </c>
      <c r="G144" s="24">
        <v>3.2300000000000002E-2</v>
      </c>
      <c r="H144" s="24">
        <v>0.25700000000000001</v>
      </c>
      <c r="I144" s="26">
        <v>7.9499999999999994E-5</v>
      </c>
      <c r="J144" s="24">
        <v>4.8099999999999997E-2</v>
      </c>
      <c r="K144" s="24">
        <v>0.73199999999999998</v>
      </c>
      <c r="L144" s="25">
        <v>92717</v>
      </c>
      <c r="M144" s="24" t="s">
        <v>513</v>
      </c>
      <c r="N144" s="24" t="s">
        <v>162</v>
      </c>
      <c r="O144" s="24" t="s">
        <v>931</v>
      </c>
      <c r="P144" s="24" t="s">
        <v>932</v>
      </c>
      <c r="Q144" s="24" t="s">
        <v>933</v>
      </c>
      <c r="R144" s="24">
        <v>295893</v>
      </c>
      <c r="S144" s="24">
        <v>4</v>
      </c>
      <c r="T144">
        <f>COUNTIFS(Responses!E:E,AllSongs!$N144,Responses!Y:Y,"Male")+COUNTIFS(Responses!F:F,AllSongs!$N144,Responses!Y:Y,"Male")+COUNTIFS(Responses!G:G,AllSongs!$N144,Responses!Y:Y,"Male")</f>
        <v>1</v>
      </c>
      <c r="U144">
        <f>COUNTIFS(Responses!H:H,AllSongs!$N144,Responses!Y:Y,"Male")+COUNTIFS(Responses!I:I,AllSongs!$N144,Responses!Y:Y,"Male")+COUNTIFS(Responses!J:J,AllSongs!$N144,Responses!Y:Y,"Male")</f>
        <v>0</v>
      </c>
      <c r="V144">
        <f>COUNTIFS(Responses!E:E,AllSongs!$N144,Responses!Y:Y,"Female")+COUNTIFS(Responses!F:F,AllSongs!$N144,Responses!Y:Y,"Female")+COUNTIFS(Responses!G:G,AllSongs!$N144,Responses!Y:Y,"Female")</f>
        <v>1</v>
      </c>
      <c r="W144">
        <f>COUNTIFS(Responses!H:H,AllSongs!$N144,Responses!Y:Y,"Female")+COUNTIFS(Responses!I:I,AllSongs!$N144,Responses!Y:Y,"Female")+COUNTIFS(Responses!J:J,AllSongs!$N144,Responses!Y:Y,"Female")</f>
        <v>0</v>
      </c>
    </row>
    <row r="145" spans="1:23" ht="13.5" thickBot="1">
      <c r="A145" s="22">
        <v>68</v>
      </c>
      <c r="B145" s="27">
        <v>0.67100000000000004</v>
      </c>
      <c r="C145" s="24">
        <v>0.373</v>
      </c>
      <c r="D145" s="24">
        <v>9</v>
      </c>
      <c r="E145" s="25">
        <v>-18064</v>
      </c>
      <c r="F145" s="24">
        <v>1</v>
      </c>
      <c r="G145" s="24">
        <v>3.2300000000000002E-2</v>
      </c>
      <c r="H145" s="24">
        <v>0.25700000000000001</v>
      </c>
      <c r="I145" s="26">
        <v>7.9499999999999994E-5</v>
      </c>
      <c r="J145" s="24">
        <v>4.8099999999999997E-2</v>
      </c>
      <c r="K145" s="24">
        <v>0.73199999999999998</v>
      </c>
      <c r="L145" s="25">
        <v>92717</v>
      </c>
      <c r="M145" s="24" t="s">
        <v>513</v>
      </c>
      <c r="N145" s="24" t="s">
        <v>162</v>
      </c>
      <c r="O145" s="24" t="s">
        <v>931</v>
      </c>
      <c r="P145" s="24" t="s">
        <v>932</v>
      </c>
      <c r="Q145" s="24" t="s">
        <v>933</v>
      </c>
      <c r="R145" s="24">
        <v>295893</v>
      </c>
      <c r="S145" s="24">
        <v>4</v>
      </c>
      <c r="T145">
        <f>COUNTIFS(Responses!E:E,AllSongs!$N145,Responses!Y:Y,"Male")+COUNTIFS(Responses!F:F,AllSongs!$N145,Responses!Y:Y,"Male")+COUNTIFS(Responses!G:G,AllSongs!$N145,Responses!Y:Y,"Male")</f>
        <v>1</v>
      </c>
      <c r="U145">
        <f>COUNTIFS(Responses!H:H,AllSongs!$N145,Responses!Y:Y,"Male")+COUNTIFS(Responses!I:I,AllSongs!$N145,Responses!Y:Y,"Male")+COUNTIFS(Responses!J:J,AllSongs!$N145,Responses!Y:Y,"Male")</f>
        <v>0</v>
      </c>
      <c r="V145">
        <f>COUNTIFS(Responses!E:E,AllSongs!$N145,Responses!Y:Y,"Female")+COUNTIFS(Responses!F:F,AllSongs!$N145,Responses!Y:Y,"Female")+COUNTIFS(Responses!G:G,AllSongs!$N145,Responses!Y:Y,"Female")</f>
        <v>1</v>
      </c>
      <c r="W145">
        <f>COUNTIFS(Responses!H:H,AllSongs!$N145,Responses!Y:Y,"Female")+COUNTIFS(Responses!I:I,AllSongs!$N145,Responses!Y:Y,"Female")+COUNTIFS(Responses!J:J,AllSongs!$N145,Responses!Y:Y,"Female")</f>
        <v>0</v>
      </c>
    </row>
    <row r="146" spans="1:23" ht="13.5" thickBot="1">
      <c r="A146" s="22">
        <v>73</v>
      </c>
      <c r="B146" s="24">
        <v>0.747</v>
      </c>
      <c r="C146" s="24">
        <v>0.86499999999999999</v>
      </c>
      <c r="D146" s="24">
        <v>8</v>
      </c>
      <c r="E146" s="25">
        <v>-8094</v>
      </c>
      <c r="F146" s="24">
        <v>0</v>
      </c>
      <c r="G146" s="24">
        <v>3.5099999999999999E-2</v>
      </c>
      <c r="H146" s="24">
        <v>9.1500000000000001E-3</v>
      </c>
      <c r="I146" s="26">
        <v>0.48599999999999999</v>
      </c>
      <c r="J146" s="24">
        <v>4.2500000000000003E-2</v>
      </c>
      <c r="K146" s="24">
        <v>0.93500000000000005</v>
      </c>
      <c r="L146" s="25">
        <v>122994</v>
      </c>
      <c r="M146" s="24" t="s">
        <v>513</v>
      </c>
      <c r="N146" s="24" t="s">
        <v>374</v>
      </c>
      <c r="O146" s="24" t="s">
        <v>925</v>
      </c>
      <c r="P146" s="24" t="s">
        <v>926</v>
      </c>
      <c r="Q146" s="24" t="s">
        <v>927</v>
      </c>
      <c r="R146" s="24">
        <v>233979</v>
      </c>
      <c r="S146" s="24">
        <v>4</v>
      </c>
      <c r="T146">
        <f>COUNTIFS(Responses!E:E,AllSongs!$N146,Responses!Y:Y,"Male")+COUNTIFS(Responses!F:F,AllSongs!$N146,Responses!Y:Y,"Male")+COUNTIFS(Responses!G:G,AllSongs!$N146,Responses!Y:Y,"Male")</f>
        <v>1</v>
      </c>
      <c r="U146">
        <f>COUNTIFS(Responses!H:H,AllSongs!$N146,Responses!Y:Y,"Male")+COUNTIFS(Responses!I:I,AllSongs!$N146,Responses!Y:Y,"Male")+COUNTIFS(Responses!J:J,AllSongs!$N146,Responses!Y:Y,"Male")</f>
        <v>0</v>
      </c>
      <c r="V146">
        <f>COUNTIFS(Responses!E:E,AllSongs!$N146,Responses!Y:Y,"Female")+COUNTIFS(Responses!F:F,AllSongs!$N146,Responses!Y:Y,"Female")+COUNTIFS(Responses!G:G,AllSongs!$N146,Responses!Y:Y,"Female")</f>
        <v>1</v>
      </c>
      <c r="W146">
        <f>COUNTIFS(Responses!H:H,AllSongs!$N146,Responses!Y:Y,"Female")+COUNTIFS(Responses!I:I,AllSongs!$N146,Responses!Y:Y,"Female")+COUNTIFS(Responses!J:J,AllSongs!$N146,Responses!Y:Y,"Female")</f>
        <v>0</v>
      </c>
    </row>
    <row r="147" spans="1:23" ht="13.5" thickBot="1">
      <c r="A147" s="22">
        <v>89</v>
      </c>
      <c r="B147" s="24">
        <v>0.71499999999999997</v>
      </c>
      <c r="C147" s="24">
        <v>0.65500000000000003</v>
      </c>
      <c r="D147" s="24">
        <v>0</v>
      </c>
      <c r="E147" s="25">
        <v>-6425</v>
      </c>
      <c r="F147" s="24">
        <v>1</v>
      </c>
      <c r="G147" s="24">
        <v>0.13700000000000001</v>
      </c>
      <c r="H147" s="24">
        <v>5.2499999999999998E-2</v>
      </c>
      <c r="I147" s="26">
        <v>0</v>
      </c>
      <c r="J147" s="24">
        <v>0.115</v>
      </c>
      <c r="K147" s="24">
        <v>0.53100000000000003</v>
      </c>
      <c r="L147" s="25">
        <v>95078</v>
      </c>
      <c r="M147" s="24" t="s">
        <v>513</v>
      </c>
      <c r="N147" s="24" t="s">
        <v>181</v>
      </c>
      <c r="O147" s="24" t="s">
        <v>934</v>
      </c>
      <c r="P147" s="24" t="s">
        <v>935</v>
      </c>
      <c r="Q147" s="24" t="s">
        <v>936</v>
      </c>
      <c r="R147" s="24">
        <v>207333</v>
      </c>
      <c r="S147" s="24">
        <v>4</v>
      </c>
      <c r="T147">
        <f>COUNTIFS(Responses!E:E,AllSongs!$N147,Responses!Y:Y,"Male")+COUNTIFS(Responses!F:F,AllSongs!$N147,Responses!Y:Y,"Male")+COUNTIFS(Responses!G:G,AllSongs!$N147,Responses!Y:Y,"Male")</f>
        <v>2</v>
      </c>
      <c r="U147">
        <f>COUNTIFS(Responses!H:H,AllSongs!$N147,Responses!Y:Y,"Male")+COUNTIFS(Responses!I:I,AllSongs!$N147,Responses!Y:Y,"Male")+COUNTIFS(Responses!J:J,AllSongs!$N147,Responses!Y:Y,"Male")</f>
        <v>0</v>
      </c>
      <c r="V147">
        <f>COUNTIFS(Responses!E:E,AllSongs!$N147,Responses!Y:Y,"Female")+COUNTIFS(Responses!F:F,AllSongs!$N147,Responses!Y:Y,"Female")+COUNTIFS(Responses!G:G,AllSongs!$N147,Responses!Y:Y,"Female")</f>
        <v>0</v>
      </c>
      <c r="W147">
        <f>COUNTIFS(Responses!H:H,AllSongs!$N147,Responses!Y:Y,"Female")+COUNTIFS(Responses!I:I,AllSongs!$N147,Responses!Y:Y,"Female")+COUNTIFS(Responses!J:J,AllSongs!$N147,Responses!Y:Y,"Female")</f>
        <v>0</v>
      </c>
    </row>
    <row r="148" spans="1:23" ht="13.5" thickBot="1">
      <c r="A148" s="22">
        <v>92</v>
      </c>
      <c r="B148" s="24">
        <v>0.71499999999999997</v>
      </c>
      <c r="C148" s="24">
        <v>0.65500000000000003</v>
      </c>
      <c r="D148" s="24">
        <v>0</v>
      </c>
      <c r="E148" s="25">
        <v>-6425</v>
      </c>
      <c r="F148" s="24">
        <v>1</v>
      </c>
      <c r="G148" s="24">
        <v>0.13700000000000001</v>
      </c>
      <c r="H148" s="24">
        <v>5.2499999999999998E-2</v>
      </c>
      <c r="I148" s="26">
        <v>0</v>
      </c>
      <c r="J148" s="24">
        <v>0.115</v>
      </c>
      <c r="K148" s="24">
        <v>0.53100000000000003</v>
      </c>
      <c r="L148" s="25">
        <v>95078</v>
      </c>
      <c r="M148" s="24" t="s">
        <v>513</v>
      </c>
      <c r="N148" s="24" t="s">
        <v>181</v>
      </c>
      <c r="O148" s="24" t="s">
        <v>934</v>
      </c>
      <c r="P148" s="24" t="s">
        <v>935</v>
      </c>
      <c r="Q148" s="24" t="s">
        <v>936</v>
      </c>
      <c r="R148" s="24">
        <v>207333</v>
      </c>
      <c r="S148" s="24">
        <v>4</v>
      </c>
      <c r="T148">
        <f>COUNTIFS(Responses!E:E,AllSongs!$N148,Responses!Y:Y,"Male")+COUNTIFS(Responses!F:F,AllSongs!$N148,Responses!Y:Y,"Male")+COUNTIFS(Responses!G:G,AllSongs!$N148,Responses!Y:Y,"Male")</f>
        <v>2</v>
      </c>
      <c r="U148">
        <f>COUNTIFS(Responses!H:H,AllSongs!$N148,Responses!Y:Y,"Male")+COUNTIFS(Responses!I:I,AllSongs!$N148,Responses!Y:Y,"Male")+COUNTIFS(Responses!J:J,AllSongs!$N148,Responses!Y:Y,"Male")</f>
        <v>0</v>
      </c>
      <c r="V148">
        <f>COUNTIFS(Responses!E:E,AllSongs!$N148,Responses!Y:Y,"Female")+COUNTIFS(Responses!F:F,AllSongs!$N148,Responses!Y:Y,"Female")+COUNTIFS(Responses!G:G,AllSongs!$N148,Responses!Y:Y,"Female")</f>
        <v>0</v>
      </c>
      <c r="W148">
        <f>COUNTIFS(Responses!H:H,AllSongs!$N148,Responses!Y:Y,"Female")+COUNTIFS(Responses!I:I,AllSongs!$N148,Responses!Y:Y,"Female")+COUNTIFS(Responses!J:J,AllSongs!$N148,Responses!Y:Y,"Female")</f>
        <v>0</v>
      </c>
    </row>
    <row r="149" spans="1:23" ht="13.5" thickBot="1">
      <c r="A149" s="28">
        <v>1</v>
      </c>
      <c r="B149" s="29">
        <v>0.69299999999999995</v>
      </c>
      <c r="C149" s="29">
        <v>0.86</v>
      </c>
      <c r="D149" s="29">
        <v>7</v>
      </c>
      <c r="E149" s="30">
        <v>-3429</v>
      </c>
      <c r="F149" s="29">
        <v>1</v>
      </c>
      <c r="G149" s="29">
        <v>0.16200000000000001</v>
      </c>
      <c r="H149" s="31">
        <v>0.20300000000000001</v>
      </c>
      <c r="I149" s="31">
        <v>0</v>
      </c>
      <c r="J149" s="29">
        <v>0.34599999999999997</v>
      </c>
      <c r="K149" s="29">
        <v>0.38800000000000001</v>
      </c>
      <c r="L149" s="30">
        <v>119961</v>
      </c>
      <c r="M149" s="29" t="s">
        <v>513</v>
      </c>
      <c r="N149" s="29" t="s">
        <v>253</v>
      </c>
      <c r="O149" s="29" t="s">
        <v>937</v>
      </c>
      <c r="P149" s="29" t="s">
        <v>938</v>
      </c>
      <c r="Q149" s="29" t="s">
        <v>939</v>
      </c>
      <c r="R149" s="29">
        <v>143111</v>
      </c>
      <c r="S149" s="29">
        <v>4</v>
      </c>
      <c r="T149">
        <f>COUNTIFS(Responses!E:E,AllSongs!$N149,Responses!Y:Y,"Male")+COUNTIFS(Responses!F:F,AllSongs!$N149,Responses!Y:Y,"Male")+COUNTIFS(Responses!G:G,AllSongs!$N149,Responses!Y:Y,"Male")</f>
        <v>0</v>
      </c>
      <c r="U149">
        <f>COUNTIFS(Responses!H:H,AllSongs!$N149,Responses!Y:Y,"Male")+COUNTIFS(Responses!I:I,AllSongs!$N149,Responses!Y:Y,"Male")+COUNTIFS(Responses!J:J,AllSongs!$N149,Responses!Y:Y,"Male")</f>
        <v>0</v>
      </c>
      <c r="V149">
        <f>COUNTIFS(Responses!E:E,AllSongs!$N149,Responses!Y:Y,"Female")+COUNTIFS(Responses!F:F,AllSongs!$N149,Responses!Y:Y,"Female")+COUNTIFS(Responses!G:G,AllSongs!$N149,Responses!Y:Y,"Female")</f>
        <v>0</v>
      </c>
      <c r="W149">
        <f>COUNTIFS(Responses!H:H,AllSongs!$N149,Responses!Y:Y,"Female")+COUNTIFS(Responses!I:I,AllSongs!$N149,Responses!Y:Y,"Female")+COUNTIFS(Responses!J:J,AllSongs!$N149,Responses!Y:Y,"Female")</f>
        <v>1</v>
      </c>
    </row>
    <row r="150" spans="1:23" ht="13.5" thickBot="1">
      <c r="A150" s="28">
        <v>2</v>
      </c>
      <c r="B150" s="29">
        <v>0.94099999999999995</v>
      </c>
      <c r="C150" s="29">
        <v>0.33500000000000002</v>
      </c>
      <c r="D150" s="29">
        <v>5</v>
      </c>
      <c r="E150" s="30">
        <v>-10179</v>
      </c>
      <c r="F150" s="29">
        <v>0</v>
      </c>
      <c r="G150" s="29">
        <v>0.505</v>
      </c>
      <c r="H150" s="31">
        <v>0.17</v>
      </c>
      <c r="I150" s="31">
        <v>0</v>
      </c>
      <c r="J150" s="29">
        <v>0.26200000000000001</v>
      </c>
      <c r="K150" s="29">
        <v>0.70699999999999996</v>
      </c>
      <c r="L150" s="30">
        <v>120041</v>
      </c>
      <c r="M150" s="29" t="s">
        <v>513</v>
      </c>
      <c r="N150" s="29" t="s">
        <v>254</v>
      </c>
      <c r="O150" s="29" t="s">
        <v>940</v>
      </c>
      <c r="P150" s="29" t="s">
        <v>941</v>
      </c>
      <c r="Q150" s="29" t="s">
        <v>942</v>
      </c>
      <c r="R150" s="29">
        <v>209640</v>
      </c>
      <c r="S150" s="29">
        <v>4</v>
      </c>
      <c r="T150">
        <f>COUNTIFS(Responses!E:E,AllSongs!$N150,Responses!Y:Y,"Male")+COUNTIFS(Responses!F:F,AllSongs!$N150,Responses!Y:Y,"Male")+COUNTIFS(Responses!G:G,AllSongs!$N150,Responses!Y:Y,"Male")</f>
        <v>0</v>
      </c>
      <c r="U150">
        <f>COUNTIFS(Responses!H:H,AllSongs!$N150,Responses!Y:Y,"Male")+COUNTIFS(Responses!I:I,AllSongs!$N150,Responses!Y:Y,"Male")+COUNTIFS(Responses!J:J,AllSongs!$N150,Responses!Y:Y,"Male")</f>
        <v>1</v>
      </c>
      <c r="V150">
        <f>COUNTIFS(Responses!E:E,AllSongs!$N150,Responses!Y:Y,"Female")+COUNTIFS(Responses!F:F,AllSongs!$N150,Responses!Y:Y,"Female")+COUNTIFS(Responses!G:G,AllSongs!$N150,Responses!Y:Y,"Female")</f>
        <v>0</v>
      </c>
      <c r="W150">
        <f>COUNTIFS(Responses!H:H,AllSongs!$N150,Responses!Y:Y,"Female")+COUNTIFS(Responses!I:I,AllSongs!$N150,Responses!Y:Y,"Female")+COUNTIFS(Responses!J:J,AllSongs!$N150,Responses!Y:Y,"Female")</f>
        <v>0</v>
      </c>
    </row>
    <row r="151" spans="1:23" ht="13.5" thickBot="1">
      <c r="A151" s="28">
        <v>3</v>
      </c>
      <c r="B151" s="29">
        <v>0.33600000000000002</v>
      </c>
      <c r="C151" s="29">
        <v>0.97799999999999998</v>
      </c>
      <c r="D151" s="29">
        <v>7</v>
      </c>
      <c r="E151" s="30">
        <v>-2358</v>
      </c>
      <c r="F151" s="29">
        <v>1</v>
      </c>
      <c r="G151" s="29">
        <v>8.4599999999999995E-2</v>
      </c>
      <c r="H151" s="31">
        <v>4.37E-4</v>
      </c>
      <c r="I151" s="31">
        <v>5.2499999999999997E-4</v>
      </c>
      <c r="J151" s="29">
        <v>0.13800000000000001</v>
      </c>
      <c r="K151" s="29">
        <v>0.496</v>
      </c>
      <c r="L151" s="30">
        <v>129842</v>
      </c>
      <c r="M151" s="29" t="s">
        <v>513</v>
      </c>
      <c r="N151" s="29" t="s">
        <v>255</v>
      </c>
      <c r="O151" s="29" t="s">
        <v>943</v>
      </c>
      <c r="P151" s="29" t="s">
        <v>944</v>
      </c>
      <c r="Q151" s="29" t="s">
        <v>945</v>
      </c>
      <c r="R151" s="29">
        <v>315177</v>
      </c>
      <c r="S151" s="29">
        <v>4</v>
      </c>
      <c r="T151">
        <f>COUNTIFS(Responses!E:E,AllSongs!$N151,Responses!Y:Y,"Male")+COUNTIFS(Responses!F:F,AllSongs!$N151,Responses!Y:Y,"Male")+COUNTIFS(Responses!G:G,AllSongs!$N151,Responses!Y:Y,"Male")</f>
        <v>0</v>
      </c>
      <c r="U151">
        <f>COUNTIFS(Responses!H:H,AllSongs!$N151,Responses!Y:Y,"Male")+COUNTIFS(Responses!I:I,AllSongs!$N151,Responses!Y:Y,"Male")+COUNTIFS(Responses!J:J,AllSongs!$N151,Responses!Y:Y,"Male")</f>
        <v>0</v>
      </c>
      <c r="V151">
        <f>COUNTIFS(Responses!E:E,AllSongs!$N151,Responses!Y:Y,"Female")+COUNTIFS(Responses!F:F,AllSongs!$N151,Responses!Y:Y,"Female")+COUNTIFS(Responses!G:G,AllSongs!$N151,Responses!Y:Y,"Female")</f>
        <v>0</v>
      </c>
      <c r="W151">
        <f>COUNTIFS(Responses!H:H,AllSongs!$N151,Responses!Y:Y,"Female")+COUNTIFS(Responses!I:I,AllSongs!$N151,Responses!Y:Y,"Female")+COUNTIFS(Responses!J:J,AllSongs!$N151,Responses!Y:Y,"Female")</f>
        <v>0</v>
      </c>
    </row>
    <row r="152" spans="1:23" ht="13.5" thickBot="1">
      <c r="A152" s="28">
        <v>4</v>
      </c>
      <c r="B152" s="29">
        <v>0.59</v>
      </c>
      <c r="C152" s="29">
        <v>0.72699999999999998</v>
      </c>
      <c r="D152" s="29">
        <v>2</v>
      </c>
      <c r="E152" s="30">
        <v>-6351</v>
      </c>
      <c r="F152" s="29">
        <v>1</v>
      </c>
      <c r="G152" s="29">
        <v>0.32800000000000001</v>
      </c>
      <c r="H152" s="31">
        <v>0.51500000000000001</v>
      </c>
      <c r="I152" s="31">
        <v>0</v>
      </c>
      <c r="J152" s="29">
        <v>0.112</v>
      </c>
      <c r="K152" s="29">
        <v>0.625</v>
      </c>
      <c r="L152" s="30">
        <v>89553</v>
      </c>
      <c r="M152" s="29" t="s">
        <v>513</v>
      </c>
      <c r="N152" s="29" t="s">
        <v>420</v>
      </c>
      <c r="O152" s="29" t="s">
        <v>946</v>
      </c>
      <c r="P152" s="29" t="s">
        <v>947</v>
      </c>
      <c r="Q152" s="29" t="s">
        <v>948</v>
      </c>
      <c r="R152" s="29">
        <v>212113</v>
      </c>
      <c r="S152" s="29">
        <v>3</v>
      </c>
      <c r="T152">
        <f>COUNTIFS(Responses!E:E,AllSongs!$N152,Responses!Y:Y,"Male")+COUNTIFS(Responses!F:F,AllSongs!$N152,Responses!Y:Y,"Male")+COUNTIFS(Responses!G:G,AllSongs!$N152,Responses!Y:Y,"Male")</f>
        <v>0</v>
      </c>
      <c r="U152">
        <f>COUNTIFS(Responses!H:H,AllSongs!$N152,Responses!Y:Y,"Male")+COUNTIFS(Responses!I:I,AllSongs!$N152,Responses!Y:Y,"Male")+COUNTIFS(Responses!J:J,AllSongs!$N152,Responses!Y:Y,"Male")</f>
        <v>1</v>
      </c>
      <c r="V152">
        <f>COUNTIFS(Responses!E:E,AllSongs!$N152,Responses!Y:Y,"Female")+COUNTIFS(Responses!F:F,AllSongs!$N152,Responses!Y:Y,"Female")+COUNTIFS(Responses!G:G,AllSongs!$N152,Responses!Y:Y,"Female")</f>
        <v>0</v>
      </c>
      <c r="W152">
        <f>COUNTIFS(Responses!H:H,AllSongs!$N152,Responses!Y:Y,"Female")+COUNTIFS(Responses!I:I,AllSongs!$N152,Responses!Y:Y,"Female")+COUNTIFS(Responses!J:J,AllSongs!$N152,Responses!Y:Y,"Female")</f>
        <v>0</v>
      </c>
    </row>
    <row r="153" spans="1:23" ht="13.5" thickBot="1">
      <c r="A153" s="28">
        <v>5</v>
      </c>
      <c r="B153" s="29">
        <v>0.73399999999999999</v>
      </c>
      <c r="C153" s="29">
        <v>0.51100000000000001</v>
      </c>
      <c r="D153" s="29">
        <v>0</v>
      </c>
      <c r="E153" s="30">
        <v>-4905</v>
      </c>
      <c r="F153" s="29">
        <v>0</v>
      </c>
      <c r="G153" s="29">
        <v>5.9200000000000003E-2</v>
      </c>
      <c r="H153" s="31">
        <v>0.14799999999999999</v>
      </c>
      <c r="I153" s="31">
        <v>0</v>
      </c>
      <c r="J153" s="29">
        <v>0.28999999999999998</v>
      </c>
      <c r="K153" s="29">
        <v>0.72699999999999998</v>
      </c>
      <c r="L153" s="30">
        <v>124995</v>
      </c>
      <c r="M153" s="29" t="s">
        <v>513</v>
      </c>
      <c r="N153" s="29" t="s">
        <v>421</v>
      </c>
      <c r="O153" s="29" t="s">
        <v>949</v>
      </c>
      <c r="P153" s="29" t="s">
        <v>950</v>
      </c>
      <c r="Q153" s="29" t="s">
        <v>951</v>
      </c>
      <c r="R153" s="29">
        <v>206947</v>
      </c>
      <c r="S153" s="29">
        <v>4</v>
      </c>
      <c r="T153">
        <f>COUNTIFS(Responses!E:E,AllSongs!$N153,Responses!Y:Y,"Male")+COUNTIFS(Responses!F:F,AllSongs!$N153,Responses!Y:Y,"Male")+COUNTIFS(Responses!G:G,AllSongs!$N153,Responses!Y:Y,"Male")</f>
        <v>0</v>
      </c>
      <c r="U153">
        <f>COUNTIFS(Responses!H:H,AllSongs!$N153,Responses!Y:Y,"Male")+COUNTIFS(Responses!I:I,AllSongs!$N153,Responses!Y:Y,"Male")+COUNTIFS(Responses!J:J,AllSongs!$N153,Responses!Y:Y,"Male")</f>
        <v>0</v>
      </c>
      <c r="V153">
        <f>COUNTIFS(Responses!E:E,AllSongs!$N153,Responses!Y:Y,"Female")+COUNTIFS(Responses!F:F,AllSongs!$N153,Responses!Y:Y,"Female")+COUNTIFS(Responses!G:G,AllSongs!$N153,Responses!Y:Y,"Female")</f>
        <v>0</v>
      </c>
      <c r="W153">
        <f>COUNTIFS(Responses!H:H,AllSongs!$N153,Responses!Y:Y,"Female")+COUNTIFS(Responses!I:I,AllSongs!$N153,Responses!Y:Y,"Female")+COUNTIFS(Responses!J:J,AllSongs!$N153,Responses!Y:Y,"Female")</f>
        <v>1</v>
      </c>
    </row>
    <row r="154" spans="1:23" ht="13.5" thickBot="1">
      <c r="A154" s="28">
        <v>6</v>
      </c>
      <c r="B154" s="29">
        <v>0.57499999999999996</v>
      </c>
      <c r="C154" s="29">
        <v>0.95899999999999996</v>
      </c>
      <c r="D154" s="29">
        <v>1</v>
      </c>
      <c r="E154" s="30">
        <v>-6978</v>
      </c>
      <c r="F154" s="29">
        <v>1</v>
      </c>
      <c r="G154" s="29">
        <v>5.7000000000000002E-2</v>
      </c>
      <c r="H154" s="31">
        <v>1.83E-4</v>
      </c>
      <c r="I154" s="31">
        <v>0.90600000000000003</v>
      </c>
      <c r="J154" s="29">
        <v>0.17199999999999999</v>
      </c>
      <c r="K154" s="29">
        <v>0.46700000000000003</v>
      </c>
      <c r="L154" s="30">
        <v>142016</v>
      </c>
      <c r="M154" s="29" t="s">
        <v>513</v>
      </c>
      <c r="N154" s="29" t="s">
        <v>422</v>
      </c>
      <c r="O154" s="29" t="s">
        <v>952</v>
      </c>
      <c r="P154" s="29" t="s">
        <v>953</v>
      </c>
      <c r="Q154" s="29" t="s">
        <v>954</v>
      </c>
      <c r="R154" s="29">
        <v>336638</v>
      </c>
      <c r="S154" s="29">
        <v>4</v>
      </c>
      <c r="T154">
        <f>COUNTIFS(Responses!E:E,AllSongs!$N154,Responses!Y:Y,"Male")+COUNTIFS(Responses!F:F,AllSongs!$N154,Responses!Y:Y,"Male")+COUNTIFS(Responses!G:G,AllSongs!$N154,Responses!Y:Y,"Male")</f>
        <v>0</v>
      </c>
      <c r="U154">
        <f>COUNTIFS(Responses!H:H,AllSongs!$N154,Responses!Y:Y,"Male")+COUNTIFS(Responses!I:I,AllSongs!$N154,Responses!Y:Y,"Male")+COUNTIFS(Responses!J:J,AllSongs!$N154,Responses!Y:Y,"Male")</f>
        <v>1</v>
      </c>
      <c r="V154">
        <f>COUNTIFS(Responses!E:E,AllSongs!$N154,Responses!Y:Y,"Female")+COUNTIFS(Responses!F:F,AllSongs!$N154,Responses!Y:Y,"Female")+COUNTIFS(Responses!G:G,AllSongs!$N154,Responses!Y:Y,"Female")</f>
        <v>0</v>
      </c>
      <c r="W154">
        <f>COUNTIFS(Responses!H:H,AllSongs!$N154,Responses!Y:Y,"Female")+COUNTIFS(Responses!I:I,AllSongs!$N154,Responses!Y:Y,"Female")+COUNTIFS(Responses!J:J,AllSongs!$N154,Responses!Y:Y,"Female")</f>
        <v>0</v>
      </c>
    </row>
    <row r="155" spans="1:23" ht="13.5" thickBot="1">
      <c r="A155" s="28">
        <v>7</v>
      </c>
      <c r="B155" s="29">
        <v>0.40400000000000003</v>
      </c>
      <c r="C155" s="29">
        <v>0.92700000000000005</v>
      </c>
      <c r="D155" s="29">
        <v>0</v>
      </c>
      <c r="E155" s="30">
        <v>-3159</v>
      </c>
      <c r="F155" s="29">
        <v>1</v>
      </c>
      <c r="G155" s="29">
        <v>0.59499999999999997</v>
      </c>
      <c r="H155" s="31">
        <v>0.49199999999999999</v>
      </c>
      <c r="I155" s="31">
        <v>4.5999999999999999E-2</v>
      </c>
      <c r="J155" s="29">
        <v>0.34399999999999997</v>
      </c>
      <c r="K155" s="29">
        <v>7.1599999999999997E-2</v>
      </c>
      <c r="L155" s="30">
        <v>179999</v>
      </c>
      <c r="M155" s="29" t="s">
        <v>513</v>
      </c>
      <c r="N155" s="29" t="s">
        <v>423</v>
      </c>
      <c r="O155" s="29" t="s">
        <v>955</v>
      </c>
      <c r="P155" s="29" t="s">
        <v>956</v>
      </c>
      <c r="Q155" s="29" t="s">
        <v>957</v>
      </c>
      <c r="R155" s="29">
        <v>252809</v>
      </c>
      <c r="S155" s="29">
        <v>4</v>
      </c>
      <c r="T155">
        <f>COUNTIFS(Responses!E:E,AllSongs!$N155,Responses!Y:Y,"Male")+COUNTIFS(Responses!F:F,AllSongs!$N155,Responses!Y:Y,"Male")+COUNTIFS(Responses!G:G,AllSongs!$N155,Responses!Y:Y,"Male")</f>
        <v>0</v>
      </c>
      <c r="U155">
        <f>COUNTIFS(Responses!H:H,AllSongs!$N155,Responses!Y:Y,"Male")+COUNTIFS(Responses!I:I,AllSongs!$N155,Responses!Y:Y,"Male")+COUNTIFS(Responses!J:J,AllSongs!$N155,Responses!Y:Y,"Male")</f>
        <v>1</v>
      </c>
      <c r="V155">
        <f>COUNTIFS(Responses!E:E,AllSongs!$N155,Responses!Y:Y,"Female")+COUNTIFS(Responses!F:F,AllSongs!$N155,Responses!Y:Y,"Female")+COUNTIFS(Responses!G:G,AllSongs!$N155,Responses!Y:Y,"Female")</f>
        <v>0</v>
      </c>
      <c r="W155">
        <f>COUNTIFS(Responses!H:H,AllSongs!$N155,Responses!Y:Y,"Female")+COUNTIFS(Responses!I:I,AllSongs!$N155,Responses!Y:Y,"Female")+COUNTIFS(Responses!J:J,AllSongs!$N155,Responses!Y:Y,"Female")</f>
        <v>0</v>
      </c>
    </row>
    <row r="156" spans="1:23" ht="13.5" thickBot="1">
      <c r="A156" s="28">
        <v>8</v>
      </c>
      <c r="B156" s="29">
        <v>0.90800000000000003</v>
      </c>
      <c r="C156" s="29">
        <v>0.621</v>
      </c>
      <c r="D156" s="29">
        <v>1</v>
      </c>
      <c r="E156" s="30">
        <v>-6638</v>
      </c>
      <c r="F156" s="29">
        <v>0</v>
      </c>
      <c r="G156" s="29">
        <v>0.10199999999999999</v>
      </c>
      <c r="H156" s="31">
        <v>2.8200000000000002E-4</v>
      </c>
      <c r="I156" s="31">
        <v>5.3900000000000002E-5</v>
      </c>
      <c r="J156" s="29">
        <v>9.5799999999999996E-2</v>
      </c>
      <c r="K156" s="29">
        <v>0.42099999999999999</v>
      </c>
      <c r="L156" s="30">
        <v>150011</v>
      </c>
      <c r="M156" s="29" t="s">
        <v>513</v>
      </c>
      <c r="N156" s="29" t="s">
        <v>256</v>
      </c>
      <c r="O156" s="29" t="s">
        <v>958</v>
      </c>
      <c r="P156" s="29" t="s">
        <v>959</v>
      </c>
      <c r="Q156" s="29" t="s">
        <v>960</v>
      </c>
      <c r="R156" s="29">
        <v>177000</v>
      </c>
      <c r="S156" s="29">
        <v>4</v>
      </c>
      <c r="T156">
        <f>COUNTIFS(Responses!E:E,AllSongs!$N156,Responses!Y:Y,"Male")+COUNTIFS(Responses!F:F,AllSongs!$N156,Responses!Y:Y,"Male")+COUNTIFS(Responses!G:G,AllSongs!$N156,Responses!Y:Y,"Male")</f>
        <v>0</v>
      </c>
      <c r="U156">
        <f>COUNTIFS(Responses!H:H,AllSongs!$N156,Responses!Y:Y,"Male")+COUNTIFS(Responses!I:I,AllSongs!$N156,Responses!Y:Y,"Male")+COUNTIFS(Responses!J:J,AllSongs!$N156,Responses!Y:Y,"Male")</f>
        <v>1</v>
      </c>
      <c r="V156">
        <f>COUNTIFS(Responses!E:E,AllSongs!$N156,Responses!Y:Y,"Female")+COUNTIFS(Responses!F:F,AllSongs!$N156,Responses!Y:Y,"Female")+COUNTIFS(Responses!G:G,AllSongs!$N156,Responses!Y:Y,"Female")</f>
        <v>0</v>
      </c>
      <c r="W156">
        <f>COUNTIFS(Responses!H:H,AllSongs!$N156,Responses!Y:Y,"Female")+COUNTIFS(Responses!I:I,AllSongs!$N156,Responses!Y:Y,"Female")+COUNTIFS(Responses!J:J,AllSongs!$N156,Responses!Y:Y,"Female")</f>
        <v>0</v>
      </c>
    </row>
    <row r="157" spans="1:23" ht="13.5" thickBot="1">
      <c r="A157" s="28">
        <v>9</v>
      </c>
      <c r="B157" s="29">
        <v>0.184</v>
      </c>
      <c r="C157" s="29">
        <v>5.2700000000000004E-3</v>
      </c>
      <c r="D157" s="29">
        <v>1</v>
      </c>
      <c r="E157" s="30">
        <v>-37264</v>
      </c>
      <c r="F157" s="29">
        <v>0</v>
      </c>
      <c r="G157" s="29">
        <v>4.3200000000000002E-2</v>
      </c>
      <c r="H157" s="31">
        <v>0.995</v>
      </c>
      <c r="I157" s="31">
        <v>0.88700000000000001</v>
      </c>
      <c r="J157" s="29">
        <v>0.17299999999999999</v>
      </c>
      <c r="K157" s="29">
        <v>0.151</v>
      </c>
      <c r="L157" s="30">
        <v>170612</v>
      </c>
      <c r="M157" s="29" t="s">
        <v>513</v>
      </c>
      <c r="N157" s="29" t="s">
        <v>257</v>
      </c>
      <c r="O157" s="29" t="s">
        <v>961</v>
      </c>
      <c r="P157" s="29" t="s">
        <v>962</v>
      </c>
      <c r="Q157" s="29" t="s">
        <v>963</v>
      </c>
      <c r="R157" s="29">
        <v>315427</v>
      </c>
      <c r="S157" s="29">
        <v>3</v>
      </c>
      <c r="T157">
        <f>COUNTIFS(Responses!E:E,AllSongs!$N157,Responses!Y:Y,"Male")+COUNTIFS(Responses!F:F,AllSongs!$N157,Responses!Y:Y,"Male")+COUNTIFS(Responses!G:G,AllSongs!$N157,Responses!Y:Y,"Male")</f>
        <v>0</v>
      </c>
      <c r="U157">
        <f>COUNTIFS(Responses!H:H,AllSongs!$N157,Responses!Y:Y,"Male")+COUNTIFS(Responses!I:I,AllSongs!$N157,Responses!Y:Y,"Male")+COUNTIFS(Responses!J:J,AllSongs!$N157,Responses!Y:Y,"Male")</f>
        <v>0</v>
      </c>
      <c r="V157">
        <f>COUNTIFS(Responses!E:E,AllSongs!$N157,Responses!Y:Y,"Female")+COUNTIFS(Responses!F:F,AllSongs!$N157,Responses!Y:Y,"Female")+COUNTIFS(Responses!G:G,AllSongs!$N157,Responses!Y:Y,"Female")</f>
        <v>0</v>
      </c>
      <c r="W157">
        <f>COUNTIFS(Responses!H:H,AllSongs!$N157,Responses!Y:Y,"Female")+COUNTIFS(Responses!I:I,AllSongs!$N157,Responses!Y:Y,"Female")+COUNTIFS(Responses!J:J,AllSongs!$N157,Responses!Y:Y,"Female")</f>
        <v>0</v>
      </c>
    </row>
    <row r="158" spans="1:23" ht="13.5" thickBot="1">
      <c r="A158" s="28">
        <v>10</v>
      </c>
      <c r="B158" s="29">
        <v>0.54300000000000004</v>
      </c>
      <c r="C158" s="29">
        <v>0.93799999999999994</v>
      </c>
      <c r="D158" s="29">
        <v>7</v>
      </c>
      <c r="E158" s="30">
        <v>-6244</v>
      </c>
      <c r="F158" s="29">
        <v>1</v>
      </c>
      <c r="G158" s="29">
        <v>0.28799999999999998</v>
      </c>
      <c r="H158" s="31">
        <v>4.0300000000000002E-2</v>
      </c>
      <c r="I158" s="31">
        <v>5.8999999999999999E-3</v>
      </c>
      <c r="J158" s="29">
        <v>0.16200000000000001</v>
      </c>
      <c r="K158" s="29">
        <v>9.6299999999999997E-2</v>
      </c>
      <c r="L158" s="30">
        <v>150023</v>
      </c>
      <c r="M158" s="29" t="s">
        <v>513</v>
      </c>
      <c r="N158" s="29" t="s">
        <v>258</v>
      </c>
      <c r="O158" s="29" t="s">
        <v>964</v>
      </c>
      <c r="P158" s="29" t="s">
        <v>965</v>
      </c>
      <c r="Q158" s="29" t="s">
        <v>966</v>
      </c>
      <c r="R158" s="29">
        <v>323200</v>
      </c>
      <c r="S158" s="29">
        <v>4</v>
      </c>
      <c r="T158">
        <f>COUNTIFS(Responses!E:E,AllSongs!$N158,Responses!Y:Y,"Male")+COUNTIFS(Responses!F:F,AllSongs!$N158,Responses!Y:Y,"Male")+COUNTIFS(Responses!G:G,AllSongs!$N158,Responses!Y:Y,"Male")</f>
        <v>0</v>
      </c>
      <c r="U158">
        <f>COUNTIFS(Responses!H:H,AllSongs!$N158,Responses!Y:Y,"Male")+COUNTIFS(Responses!I:I,AllSongs!$N158,Responses!Y:Y,"Male")+COUNTIFS(Responses!J:J,AllSongs!$N158,Responses!Y:Y,"Male")</f>
        <v>1</v>
      </c>
      <c r="V158">
        <f>COUNTIFS(Responses!E:E,AllSongs!$N158,Responses!Y:Y,"Female")+COUNTIFS(Responses!F:F,AllSongs!$N158,Responses!Y:Y,"Female")+COUNTIFS(Responses!G:G,AllSongs!$N158,Responses!Y:Y,"Female")</f>
        <v>0</v>
      </c>
      <c r="W158">
        <f>COUNTIFS(Responses!H:H,AllSongs!$N158,Responses!Y:Y,"Female")+COUNTIFS(Responses!I:I,AllSongs!$N158,Responses!Y:Y,"Female")+COUNTIFS(Responses!J:J,AllSongs!$N158,Responses!Y:Y,"Female")</f>
        <v>0</v>
      </c>
    </row>
    <row r="159" spans="1:23" ht="13.5" thickBot="1">
      <c r="A159" s="22">
        <v>141</v>
      </c>
      <c r="B159" s="24">
        <v>0.42099999999999999</v>
      </c>
      <c r="C159" s="24">
        <v>1.61E-2</v>
      </c>
      <c r="D159" s="24">
        <v>2</v>
      </c>
      <c r="E159" s="25">
        <v>-25358</v>
      </c>
      <c r="F159" s="24">
        <v>0</v>
      </c>
      <c r="G159" s="24">
        <v>3.7400000000000003E-2</v>
      </c>
      <c r="H159" s="24">
        <v>0.81</v>
      </c>
      <c r="I159" s="26">
        <v>2.0999999999999999E-3</v>
      </c>
      <c r="J159" s="24">
        <v>9.7799999999999998E-2</v>
      </c>
      <c r="K159" s="24">
        <v>0.16</v>
      </c>
      <c r="L159" s="25">
        <v>110926</v>
      </c>
      <c r="M159" s="24" t="s">
        <v>513</v>
      </c>
      <c r="N159" s="24" t="s">
        <v>375</v>
      </c>
      <c r="O159" s="24" t="s">
        <v>928</v>
      </c>
      <c r="P159" s="24" t="s">
        <v>929</v>
      </c>
      <c r="Q159" s="24" t="s">
        <v>930</v>
      </c>
      <c r="R159" s="24">
        <v>337733</v>
      </c>
      <c r="S159" s="24">
        <v>4</v>
      </c>
      <c r="T159">
        <f>COUNTIFS(Responses!E:E,AllSongs!$N159,Responses!Y:Y,"Male")+COUNTIFS(Responses!F:F,AllSongs!$N159,Responses!Y:Y,"Male")+COUNTIFS(Responses!G:G,AllSongs!$N159,Responses!Y:Y,"Male")</f>
        <v>1</v>
      </c>
      <c r="U159">
        <f>COUNTIFS(Responses!H:H,AllSongs!$N159,Responses!Y:Y,"Male")+COUNTIFS(Responses!I:I,AllSongs!$N159,Responses!Y:Y,"Male")+COUNTIFS(Responses!J:J,AllSongs!$N159,Responses!Y:Y,"Male")</f>
        <v>0</v>
      </c>
      <c r="V159">
        <f>COUNTIFS(Responses!E:E,AllSongs!$N159,Responses!Y:Y,"Female")+COUNTIFS(Responses!F:F,AllSongs!$N159,Responses!Y:Y,"Female")+COUNTIFS(Responses!G:G,AllSongs!$N159,Responses!Y:Y,"Female")</f>
        <v>1</v>
      </c>
      <c r="W159">
        <f>COUNTIFS(Responses!H:H,AllSongs!$N159,Responses!Y:Y,"Female")+COUNTIFS(Responses!I:I,AllSongs!$N159,Responses!Y:Y,"Female")+COUNTIFS(Responses!J:J,AllSongs!$N159,Responses!Y:Y,"Female")</f>
        <v>0</v>
      </c>
    </row>
    <row r="160" spans="1:23" ht="13.5" thickBot="1">
      <c r="A160" s="28">
        <v>12</v>
      </c>
      <c r="B160" s="29">
        <v>0.61199999999999999</v>
      </c>
      <c r="C160" s="29">
        <v>0.96299999999999997</v>
      </c>
      <c r="D160" s="29">
        <v>5</v>
      </c>
      <c r="E160" s="30">
        <v>-3912</v>
      </c>
      <c r="F160" s="29">
        <v>0</v>
      </c>
      <c r="G160" s="29">
        <v>5.3100000000000001E-2</v>
      </c>
      <c r="H160" s="31">
        <v>8.9700000000000005E-3</v>
      </c>
      <c r="I160" s="31">
        <v>3.7799999999999999E-3</v>
      </c>
      <c r="J160" s="29">
        <v>0.29399999999999998</v>
      </c>
      <c r="K160" s="29">
        <v>0.17899999999999999</v>
      </c>
      <c r="L160" s="30">
        <v>138009</v>
      </c>
      <c r="M160" s="29" t="s">
        <v>513</v>
      </c>
      <c r="N160" s="29" t="s">
        <v>424</v>
      </c>
      <c r="O160" s="29" t="s">
        <v>967</v>
      </c>
      <c r="P160" s="29" t="s">
        <v>968</v>
      </c>
      <c r="Q160" s="29" t="s">
        <v>969</v>
      </c>
      <c r="R160" s="29">
        <v>183519</v>
      </c>
      <c r="S160" s="29">
        <v>4</v>
      </c>
      <c r="T160">
        <f>COUNTIFS(Responses!E:E,AllSongs!$N160,Responses!Y:Y,"Male")+COUNTIFS(Responses!F:F,AllSongs!$N160,Responses!Y:Y,"Male")+COUNTIFS(Responses!G:G,AllSongs!$N160,Responses!Y:Y,"Male")</f>
        <v>0</v>
      </c>
      <c r="U160">
        <f>COUNTIFS(Responses!H:H,AllSongs!$N160,Responses!Y:Y,"Male")+COUNTIFS(Responses!I:I,AllSongs!$N160,Responses!Y:Y,"Male")+COUNTIFS(Responses!J:J,AllSongs!$N160,Responses!Y:Y,"Male")</f>
        <v>0</v>
      </c>
      <c r="V160">
        <f>COUNTIFS(Responses!E:E,AllSongs!$N160,Responses!Y:Y,"Female")+COUNTIFS(Responses!F:F,AllSongs!$N160,Responses!Y:Y,"Female")+COUNTIFS(Responses!G:G,AllSongs!$N160,Responses!Y:Y,"Female")</f>
        <v>0</v>
      </c>
      <c r="W160">
        <f>COUNTIFS(Responses!H:H,AllSongs!$N160,Responses!Y:Y,"Female")+COUNTIFS(Responses!I:I,AllSongs!$N160,Responses!Y:Y,"Female")+COUNTIFS(Responses!J:J,AllSongs!$N160,Responses!Y:Y,"Female")</f>
        <v>1</v>
      </c>
    </row>
    <row r="161" spans="1:23" ht="13.5" thickBot="1">
      <c r="A161" s="28">
        <v>13</v>
      </c>
      <c r="B161" s="29">
        <v>0.66400000000000003</v>
      </c>
      <c r="C161" s="29">
        <v>0.69699999999999995</v>
      </c>
      <c r="D161" s="29">
        <v>6</v>
      </c>
      <c r="E161" s="30">
        <v>-6427</v>
      </c>
      <c r="F161" s="29">
        <v>0</v>
      </c>
      <c r="G161" s="29">
        <v>2.7E-2</v>
      </c>
      <c r="H161" s="31">
        <v>8.7900000000000006E-2</v>
      </c>
      <c r="I161" s="31">
        <v>7.0199999999999999E-5</v>
      </c>
      <c r="J161" s="29">
        <v>0.14799999999999999</v>
      </c>
      <c r="K161" s="29">
        <v>0.91300000000000003</v>
      </c>
      <c r="L161" s="30">
        <v>128960</v>
      </c>
      <c r="M161" s="29" t="s">
        <v>513</v>
      </c>
      <c r="N161" s="29" t="s">
        <v>425</v>
      </c>
      <c r="O161" s="29" t="s">
        <v>970</v>
      </c>
      <c r="P161" s="29" t="s">
        <v>971</v>
      </c>
      <c r="Q161" s="29" t="s">
        <v>972</v>
      </c>
      <c r="R161" s="29">
        <v>219547</v>
      </c>
      <c r="S161" s="29">
        <v>4</v>
      </c>
      <c r="T161">
        <f>COUNTIFS(Responses!E:E,AllSongs!$N161,Responses!Y:Y,"Male")+COUNTIFS(Responses!F:F,AllSongs!$N161,Responses!Y:Y,"Male")+COUNTIFS(Responses!G:G,AllSongs!$N161,Responses!Y:Y,"Male")</f>
        <v>0</v>
      </c>
      <c r="U161">
        <f>COUNTIFS(Responses!H:H,AllSongs!$N161,Responses!Y:Y,"Male")+COUNTIFS(Responses!I:I,AllSongs!$N161,Responses!Y:Y,"Male")+COUNTIFS(Responses!J:J,AllSongs!$N161,Responses!Y:Y,"Male")</f>
        <v>0</v>
      </c>
      <c r="V161">
        <f>COUNTIFS(Responses!E:E,AllSongs!$N161,Responses!Y:Y,"Female")+COUNTIFS(Responses!F:F,AllSongs!$N161,Responses!Y:Y,"Female")+COUNTIFS(Responses!G:G,AllSongs!$N161,Responses!Y:Y,"Female")</f>
        <v>0</v>
      </c>
      <c r="W161">
        <f>COUNTIFS(Responses!H:H,AllSongs!$N161,Responses!Y:Y,"Female")+COUNTIFS(Responses!I:I,AllSongs!$N161,Responses!Y:Y,"Female")+COUNTIFS(Responses!J:J,AllSongs!$N161,Responses!Y:Y,"Female")</f>
        <v>1</v>
      </c>
    </row>
    <row r="162" spans="1:23" ht="13.5" thickBot="1">
      <c r="A162" s="28">
        <v>14</v>
      </c>
      <c r="B162" s="29">
        <v>0.54200000000000004</v>
      </c>
      <c r="C162" s="29">
        <v>0.90500000000000003</v>
      </c>
      <c r="D162" s="29">
        <v>9</v>
      </c>
      <c r="E162" s="30">
        <v>-5653</v>
      </c>
      <c r="F162" s="29">
        <v>1</v>
      </c>
      <c r="G162" s="29">
        <v>5.3999999999999999E-2</v>
      </c>
      <c r="H162" s="31">
        <v>1.72E-3</v>
      </c>
      <c r="I162" s="31">
        <v>1.04E-2</v>
      </c>
      <c r="J162" s="29">
        <v>0.13600000000000001</v>
      </c>
      <c r="K162" s="29">
        <v>0.374</v>
      </c>
      <c r="L162" s="30">
        <v>153398</v>
      </c>
      <c r="M162" s="29" t="s">
        <v>513</v>
      </c>
      <c r="N162" s="29" t="s">
        <v>259</v>
      </c>
      <c r="O162" s="29" t="s">
        <v>973</v>
      </c>
      <c r="P162" s="29" t="s">
        <v>974</v>
      </c>
      <c r="Q162" s="29" t="s">
        <v>975</v>
      </c>
      <c r="R162" s="29">
        <v>203347</v>
      </c>
      <c r="S162" s="29">
        <v>4</v>
      </c>
      <c r="T162">
        <f>COUNTIFS(Responses!E:E,AllSongs!$N162,Responses!Y:Y,"Male")+COUNTIFS(Responses!F:F,AllSongs!$N162,Responses!Y:Y,"Male")+COUNTIFS(Responses!G:G,AllSongs!$N162,Responses!Y:Y,"Male")</f>
        <v>0</v>
      </c>
      <c r="U162">
        <f>COUNTIFS(Responses!H:H,AllSongs!$N162,Responses!Y:Y,"Male")+COUNTIFS(Responses!I:I,AllSongs!$N162,Responses!Y:Y,"Male")+COUNTIFS(Responses!J:J,AllSongs!$N162,Responses!Y:Y,"Male")</f>
        <v>0</v>
      </c>
      <c r="V162">
        <f>COUNTIFS(Responses!E:E,AllSongs!$N162,Responses!Y:Y,"Female")+COUNTIFS(Responses!F:F,AllSongs!$N162,Responses!Y:Y,"Female")+COUNTIFS(Responses!G:G,AllSongs!$N162,Responses!Y:Y,"Female")</f>
        <v>0</v>
      </c>
      <c r="W162">
        <f>COUNTIFS(Responses!H:H,AllSongs!$N162,Responses!Y:Y,"Female")+COUNTIFS(Responses!I:I,AllSongs!$N162,Responses!Y:Y,"Female")+COUNTIFS(Responses!J:J,AllSongs!$N162,Responses!Y:Y,"Female")</f>
        <v>1</v>
      </c>
    </row>
    <row r="163" spans="1:23" ht="13.5" thickBot="1">
      <c r="A163" s="28">
        <v>15</v>
      </c>
      <c r="B163" s="29">
        <v>0.81299999999999994</v>
      </c>
      <c r="C163" s="29">
        <v>0.627</v>
      </c>
      <c r="D163" s="29">
        <v>11</v>
      </c>
      <c r="E163" s="30">
        <v>-5018</v>
      </c>
      <c r="F163" s="29">
        <v>0</v>
      </c>
      <c r="G163" s="29">
        <v>4.8599999999999997E-2</v>
      </c>
      <c r="H163" s="31">
        <v>7.5999999999999998E-2</v>
      </c>
      <c r="I163" s="31">
        <v>6.1600000000000001E-4</v>
      </c>
      <c r="J163" s="29">
        <v>0.13100000000000001</v>
      </c>
      <c r="K163" s="29">
        <v>0.80100000000000005</v>
      </c>
      <c r="L163" s="30">
        <v>130011</v>
      </c>
      <c r="M163" s="29" t="s">
        <v>513</v>
      </c>
      <c r="N163" s="29" t="s">
        <v>260</v>
      </c>
      <c r="O163" s="29" t="s">
        <v>976</v>
      </c>
      <c r="P163" s="29" t="s">
        <v>977</v>
      </c>
      <c r="Q163" s="29" t="s">
        <v>978</v>
      </c>
      <c r="R163" s="29">
        <v>195853</v>
      </c>
      <c r="S163" s="29">
        <v>4</v>
      </c>
      <c r="T163">
        <f>COUNTIFS(Responses!E:E,AllSongs!$N163,Responses!Y:Y,"Male")+COUNTIFS(Responses!F:F,AllSongs!$N163,Responses!Y:Y,"Male")+COUNTIFS(Responses!G:G,AllSongs!$N163,Responses!Y:Y,"Male")</f>
        <v>0</v>
      </c>
      <c r="U163">
        <f>COUNTIFS(Responses!H:H,AllSongs!$N163,Responses!Y:Y,"Male")+COUNTIFS(Responses!I:I,AllSongs!$N163,Responses!Y:Y,"Male")+COUNTIFS(Responses!J:J,AllSongs!$N163,Responses!Y:Y,"Male")</f>
        <v>0</v>
      </c>
      <c r="V163">
        <f>COUNTIFS(Responses!E:E,AllSongs!$N163,Responses!Y:Y,"Female")+COUNTIFS(Responses!F:F,AllSongs!$N163,Responses!Y:Y,"Female")+COUNTIFS(Responses!G:G,AllSongs!$N163,Responses!Y:Y,"Female")</f>
        <v>0</v>
      </c>
      <c r="W163">
        <f>COUNTIFS(Responses!H:H,AllSongs!$N163,Responses!Y:Y,"Female")+COUNTIFS(Responses!I:I,AllSongs!$N163,Responses!Y:Y,"Female")+COUNTIFS(Responses!J:J,AllSongs!$N163,Responses!Y:Y,"Female")</f>
        <v>1</v>
      </c>
    </row>
    <row r="164" spans="1:23" ht="13.5" thickBot="1">
      <c r="A164" s="28">
        <v>16</v>
      </c>
      <c r="B164" s="29">
        <v>0.91300000000000003</v>
      </c>
      <c r="C164" s="29">
        <v>0.77200000000000002</v>
      </c>
      <c r="D164" s="29">
        <v>7</v>
      </c>
      <c r="E164" s="30">
        <v>-8009</v>
      </c>
      <c r="F164" s="29">
        <v>1</v>
      </c>
      <c r="G164" s="29">
        <v>0.36299999999999999</v>
      </c>
      <c r="H164" s="31">
        <v>1.66E-2</v>
      </c>
      <c r="I164" s="31">
        <v>0</v>
      </c>
      <c r="J164" s="29">
        <v>0.251</v>
      </c>
      <c r="K164" s="29">
        <v>0.68100000000000005</v>
      </c>
      <c r="L164" s="30">
        <v>100076</v>
      </c>
      <c r="M164" s="29" t="s">
        <v>513</v>
      </c>
      <c r="N164" s="29" t="s">
        <v>426</v>
      </c>
      <c r="O164" s="29" t="s">
        <v>979</v>
      </c>
      <c r="P164" s="29" t="s">
        <v>980</v>
      </c>
      <c r="Q164" s="29" t="s">
        <v>981</v>
      </c>
      <c r="R164" s="29">
        <v>204410</v>
      </c>
      <c r="S164" s="29">
        <v>4</v>
      </c>
      <c r="T164">
        <f>COUNTIFS(Responses!E:E,AllSongs!$N164,Responses!Y:Y,"Male")+COUNTIFS(Responses!F:F,AllSongs!$N164,Responses!Y:Y,"Male")+COUNTIFS(Responses!G:G,AllSongs!$N164,Responses!Y:Y,"Male")</f>
        <v>0</v>
      </c>
      <c r="U164">
        <f>COUNTIFS(Responses!H:H,AllSongs!$N164,Responses!Y:Y,"Male")+COUNTIFS(Responses!I:I,AllSongs!$N164,Responses!Y:Y,"Male")+COUNTIFS(Responses!J:J,AllSongs!$N164,Responses!Y:Y,"Male")</f>
        <v>0</v>
      </c>
      <c r="V164">
        <f>COUNTIFS(Responses!E:E,AllSongs!$N164,Responses!Y:Y,"Female")+COUNTIFS(Responses!F:F,AllSongs!$N164,Responses!Y:Y,"Female")+COUNTIFS(Responses!G:G,AllSongs!$N164,Responses!Y:Y,"Female")</f>
        <v>0</v>
      </c>
      <c r="W164">
        <f>COUNTIFS(Responses!H:H,AllSongs!$N164,Responses!Y:Y,"Female")+COUNTIFS(Responses!I:I,AllSongs!$N164,Responses!Y:Y,"Female")+COUNTIFS(Responses!J:J,AllSongs!$N164,Responses!Y:Y,"Female")</f>
        <v>1</v>
      </c>
    </row>
    <row r="165" spans="1:23" ht="13.5" thickBot="1">
      <c r="A165" s="28">
        <v>17</v>
      </c>
      <c r="B165" s="29">
        <v>0.79900000000000004</v>
      </c>
      <c r="C165" s="29">
        <v>0.73799999999999999</v>
      </c>
      <c r="D165" s="29">
        <v>9</v>
      </c>
      <c r="E165" s="30">
        <v>-9043</v>
      </c>
      <c r="F165" s="29">
        <v>1</v>
      </c>
      <c r="G165" s="29">
        <v>0.11799999999999999</v>
      </c>
      <c r="H165" s="31">
        <v>4.8500000000000001E-2</v>
      </c>
      <c r="I165" s="31">
        <v>0.34</v>
      </c>
      <c r="J165" s="29">
        <v>6.0299999999999999E-2</v>
      </c>
      <c r="K165" s="29">
        <v>0.39700000000000002</v>
      </c>
      <c r="L165" s="30">
        <v>128051</v>
      </c>
      <c r="M165" s="29" t="s">
        <v>513</v>
      </c>
      <c r="N165" s="29" t="s">
        <v>427</v>
      </c>
      <c r="O165" s="29" t="s">
        <v>982</v>
      </c>
      <c r="P165" s="29" t="s">
        <v>983</v>
      </c>
      <c r="Q165" s="29" t="s">
        <v>984</v>
      </c>
      <c r="R165" s="29">
        <v>137661</v>
      </c>
      <c r="S165" s="29">
        <v>4</v>
      </c>
      <c r="T165">
        <f>COUNTIFS(Responses!E:E,AllSongs!$N165,Responses!Y:Y,"Male")+COUNTIFS(Responses!F:F,AllSongs!$N165,Responses!Y:Y,"Male")+COUNTIFS(Responses!G:G,AllSongs!$N165,Responses!Y:Y,"Male")</f>
        <v>0</v>
      </c>
      <c r="U165">
        <f>COUNTIFS(Responses!H:H,AllSongs!$N165,Responses!Y:Y,"Male")+COUNTIFS(Responses!I:I,AllSongs!$N165,Responses!Y:Y,"Male")+COUNTIFS(Responses!J:J,AllSongs!$N165,Responses!Y:Y,"Male")</f>
        <v>0</v>
      </c>
      <c r="V165">
        <f>COUNTIFS(Responses!E:E,AllSongs!$N165,Responses!Y:Y,"Female")+COUNTIFS(Responses!F:F,AllSongs!$N165,Responses!Y:Y,"Female")+COUNTIFS(Responses!G:G,AllSongs!$N165,Responses!Y:Y,"Female")</f>
        <v>0</v>
      </c>
      <c r="W165">
        <f>COUNTIFS(Responses!H:H,AllSongs!$N165,Responses!Y:Y,"Female")+COUNTIFS(Responses!I:I,AllSongs!$N165,Responses!Y:Y,"Female")+COUNTIFS(Responses!J:J,AllSongs!$N165,Responses!Y:Y,"Female")</f>
        <v>1</v>
      </c>
    </row>
    <row r="166" spans="1:23" ht="13.5" thickBot="1">
      <c r="A166" s="28">
        <v>18</v>
      </c>
      <c r="B166" s="29">
        <v>0.76700000000000002</v>
      </c>
      <c r="C166" s="29">
        <v>0.88900000000000001</v>
      </c>
      <c r="D166" s="29">
        <v>7</v>
      </c>
      <c r="E166" s="30">
        <v>-2988</v>
      </c>
      <c r="F166" s="29">
        <v>1</v>
      </c>
      <c r="G166" s="29">
        <v>9.6299999999999997E-2</v>
      </c>
      <c r="H166" s="31">
        <v>6.11E-3</v>
      </c>
      <c r="I166" s="31">
        <v>0</v>
      </c>
      <c r="J166" s="29">
        <v>0.40200000000000002</v>
      </c>
      <c r="K166" s="29">
        <v>0.84299999999999997</v>
      </c>
      <c r="L166" s="30">
        <v>119930</v>
      </c>
      <c r="M166" s="29" t="s">
        <v>513</v>
      </c>
      <c r="N166" s="29" t="s">
        <v>428</v>
      </c>
      <c r="O166" s="29" t="s">
        <v>985</v>
      </c>
      <c r="P166" s="29" t="s">
        <v>986</v>
      </c>
      <c r="Q166" s="29" t="s">
        <v>987</v>
      </c>
      <c r="R166" s="29">
        <v>195145</v>
      </c>
      <c r="S166" s="29">
        <v>4</v>
      </c>
      <c r="T166">
        <f>COUNTIFS(Responses!E:E,AllSongs!$N166,Responses!Y:Y,"Male")+COUNTIFS(Responses!F:F,AllSongs!$N166,Responses!Y:Y,"Male")+COUNTIFS(Responses!G:G,AllSongs!$N166,Responses!Y:Y,"Male")</f>
        <v>0</v>
      </c>
      <c r="U166">
        <f>COUNTIFS(Responses!H:H,AllSongs!$N166,Responses!Y:Y,"Male")+COUNTIFS(Responses!I:I,AllSongs!$N166,Responses!Y:Y,"Male")+COUNTIFS(Responses!J:J,AllSongs!$N166,Responses!Y:Y,"Male")</f>
        <v>0</v>
      </c>
      <c r="V166">
        <f>COUNTIFS(Responses!E:E,AllSongs!$N166,Responses!Y:Y,"Female")+COUNTIFS(Responses!F:F,AllSongs!$N166,Responses!Y:Y,"Female")+COUNTIFS(Responses!G:G,AllSongs!$N166,Responses!Y:Y,"Female")</f>
        <v>0</v>
      </c>
      <c r="W166">
        <f>COUNTIFS(Responses!H:H,AllSongs!$N166,Responses!Y:Y,"Female")+COUNTIFS(Responses!I:I,AllSongs!$N166,Responses!Y:Y,"Female")+COUNTIFS(Responses!J:J,AllSongs!$N166,Responses!Y:Y,"Female")</f>
        <v>1</v>
      </c>
    </row>
    <row r="167" spans="1:23" ht="13.5" thickBot="1">
      <c r="A167" s="28">
        <v>19</v>
      </c>
      <c r="B167" s="29">
        <v>0.84699999999999998</v>
      </c>
      <c r="C167" s="29">
        <v>0.57299999999999995</v>
      </c>
      <c r="D167" s="29">
        <v>0</v>
      </c>
      <c r="E167" s="30">
        <v>-6032</v>
      </c>
      <c r="F167" s="29">
        <v>1</v>
      </c>
      <c r="G167" s="29">
        <v>0.253</v>
      </c>
      <c r="H167" s="31">
        <v>7.3899999999999999E-3</v>
      </c>
      <c r="I167" s="31">
        <v>1.49E-2</v>
      </c>
      <c r="J167" s="29">
        <v>8.4500000000000006E-2</v>
      </c>
      <c r="K167" s="29">
        <v>0.33200000000000002</v>
      </c>
      <c r="L167" s="30">
        <v>99919</v>
      </c>
      <c r="M167" s="29" t="s">
        <v>513</v>
      </c>
      <c r="N167" s="29" t="s">
        <v>429</v>
      </c>
      <c r="O167" s="29" t="s">
        <v>988</v>
      </c>
      <c r="P167" s="29" t="s">
        <v>989</v>
      </c>
      <c r="Q167" s="29" t="s">
        <v>990</v>
      </c>
      <c r="R167" s="29">
        <v>137595</v>
      </c>
      <c r="S167" s="29">
        <v>4</v>
      </c>
      <c r="T167">
        <f>COUNTIFS(Responses!E:E,AllSongs!$N167,Responses!Y:Y,"Male")+COUNTIFS(Responses!F:F,AllSongs!$N167,Responses!Y:Y,"Male")+COUNTIFS(Responses!G:G,AllSongs!$N167,Responses!Y:Y,"Male")</f>
        <v>0</v>
      </c>
      <c r="U167">
        <f>COUNTIFS(Responses!H:H,AllSongs!$N167,Responses!Y:Y,"Male")+COUNTIFS(Responses!I:I,AllSongs!$N167,Responses!Y:Y,"Male")+COUNTIFS(Responses!J:J,AllSongs!$N167,Responses!Y:Y,"Male")</f>
        <v>0</v>
      </c>
      <c r="V167">
        <f>COUNTIFS(Responses!E:E,AllSongs!$N167,Responses!Y:Y,"Female")+COUNTIFS(Responses!F:F,AllSongs!$N167,Responses!Y:Y,"Female")+COUNTIFS(Responses!G:G,AllSongs!$N167,Responses!Y:Y,"Female")</f>
        <v>0</v>
      </c>
      <c r="W167">
        <f>COUNTIFS(Responses!H:H,AllSongs!$N167,Responses!Y:Y,"Female")+COUNTIFS(Responses!I:I,AllSongs!$N167,Responses!Y:Y,"Female")+COUNTIFS(Responses!J:J,AllSongs!$N167,Responses!Y:Y,"Female")</f>
        <v>1</v>
      </c>
    </row>
    <row r="168" spans="1:23" ht="13.5" thickBot="1">
      <c r="A168" s="28">
        <v>20</v>
      </c>
      <c r="B168" s="29">
        <v>0.59899999999999998</v>
      </c>
      <c r="C168" s="29">
        <v>0.88700000000000001</v>
      </c>
      <c r="D168" s="29">
        <v>4</v>
      </c>
      <c r="E168" s="30">
        <v>-3967</v>
      </c>
      <c r="F168" s="29">
        <v>1</v>
      </c>
      <c r="G168" s="29">
        <v>9.8400000000000001E-2</v>
      </c>
      <c r="H168" s="31">
        <v>1.9199999999999998E-2</v>
      </c>
      <c r="I168" s="31">
        <v>1.2100000000000001E-6</v>
      </c>
      <c r="J168" s="29">
        <v>0.3</v>
      </c>
      <c r="K168" s="29">
        <v>0.88100000000000001</v>
      </c>
      <c r="L168" s="30">
        <v>170918</v>
      </c>
      <c r="M168" s="29" t="s">
        <v>513</v>
      </c>
      <c r="N168" s="29" t="s">
        <v>261</v>
      </c>
      <c r="O168" s="29" t="s">
        <v>991</v>
      </c>
      <c r="P168" s="29" t="s">
        <v>992</v>
      </c>
      <c r="Q168" s="29" t="s">
        <v>993</v>
      </c>
      <c r="R168" s="29">
        <v>193837</v>
      </c>
      <c r="S168" s="29">
        <v>4</v>
      </c>
      <c r="T168">
        <f>COUNTIFS(Responses!E:E,AllSongs!$N168,Responses!Y:Y,"Male")+COUNTIFS(Responses!F:F,AllSongs!$N168,Responses!Y:Y,"Male")+COUNTIFS(Responses!G:G,AllSongs!$N168,Responses!Y:Y,"Male")</f>
        <v>0</v>
      </c>
      <c r="U168">
        <f>COUNTIFS(Responses!H:H,AllSongs!$N168,Responses!Y:Y,"Male")+COUNTIFS(Responses!I:I,AllSongs!$N168,Responses!Y:Y,"Male")+COUNTIFS(Responses!J:J,AllSongs!$N168,Responses!Y:Y,"Male")</f>
        <v>0</v>
      </c>
      <c r="V168">
        <f>COUNTIFS(Responses!E:E,AllSongs!$N168,Responses!Y:Y,"Female")+COUNTIFS(Responses!F:F,AllSongs!$N168,Responses!Y:Y,"Female")+COUNTIFS(Responses!G:G,AllSongs!$N168,Responses!Y:Y,"Female")</f>
        <v>0</v>
      </c>
      <c r="W168">
        <f>COUNTIFS(Responses!H:H,AllSongs!$N168,Responses!Y:Y,"Female")+COUNTIFS(Responses!I:I,AllSongs!$N168,Responses!Y:Y,"Female")+COUNTIFS(Responses!J:J,AllSongs!$N168,Responses!Y:Y,"Female")</f>
        <v>1</v>
      </c>
    </row>
    <row r="169" spans="1:23" ht="13.5" thickBot="1">
      <c r="A169" s="28">
        <v>21</v>
      </c>
      <c r="B169" s="29">
        <v>0.34300000000000003</v>
      </c>
      <c r="C169" s="29">
        <v>0.99</v>
      </c>
      <c r="D169" s="29">
        <v>8</v>
      </c>
      <c r="E169" s="30">
        <v>-4069</v>
      </c>
      <c r="F169" s="29">
        <v>1</v>
      </c>
      <c r="G169" s="29">
        <v>8.1100000000000005E-2</v>
      </c>
      <c r="H169" s="31">
        <v>1.8899999999999999E-5</v>
      </c>
      <c r="I169" s="31">
        <v>1.3799999999999999E-4</v>
      </c>
      <c r="J169" s="29">
        <v>0.32500000000000001</v>
      </c>
      <c r="K169" s="29">
        <v>0.35099999999999998</v>
      </c>
      <c r="L169" s="30">
        <v>107996</v>
      </c>
      <c r="M169" s="29" t="s">
        <v>513</v>
      </c>
      <c r="N169" s="29" t="s">
        <v>430</v>
      </c>
      <c r="O169" s="29" t="s">
        <v>994</v>
      </c>
      <c r="P169" s="29" t="s">
        <v>995</v>
      </c>
      <c r="Q169" s="29" t="s">
        <v>996</v>
      </c>
      <c r="R169" s="29">
        <v>285522</v>
      </c>
      <c r="S169" s="29">
        <v>4</v>
      </c>
      <c r="T169">
        <f>COUNTIFS(Responses!E:E,AllSongs!$N169,Responses!Y:Y,"Male")+COUNTIFS(Responses!F:F,AllSongs!$N169,Responses!Y:Y,"Male")+COUNTIFS(Responses!G:G,AllSongs!$N169,Responses!Y:Y,"Male")</f>
        <v>0</v>
      </c>
      <c r="U169">
        <f>COUNTIFS(Responses!H:H,AllSongs!$N169,Responses!Y:Y,"Male")+COUNTIFS(Responses!I:I,AllSongs!$N169,Responses!Y:Y,"Male")+COUNTIFS(Responses!J:J,AllSongs!$N169,Responses!Y:Y,"Male")</f>
        <v>0</v>
      </c>
      <c r="V169">
        <f>COUNTIFS(Responses!E:E,AllSongs!$N169,Responses!Y:Y,"Female")+COUNTIFS(Responses!F:F,AllSongs!$N169,Responses!Y:Y,"Female")+COUNTIFS(Responses!G:G,AllSongs!$N169,Responses!Y:Y,"Female")</f>
        <v>0</v>
      </c>
      <c r="W169">
        <f>COUNTIFS(Responses!H:H,AllSongs!$N169,Responses!Y:Y,"Female")+COUNTIFS(Responses!I:I,AllSongs!$N169,Responses!Y:Y,"Female")+COUNTIFS(Responses!J:J,AllSongs!$N169,Responses!Y:Y,"Female")</f>
        <v>1</v>
      </c>
    </row>
    <row r="170" spans="1:23" ht="13.5" thickBot="1">
      <c r="A170" s="28">
        <v>22</v>
      </c>
      <c r="B170" s="29">
        <v>0.67300000000000004</v>
      </c>
      <c r="C170" s="29">
        <v>0.65400000000000003</v>
      </c>
      <c r="D170" s="29">
        <v>2</v>
      </c>
      <c r="E170" s="30">
        <v>-7065</v>
      </c>
      <c r="F170" s="29">
        <v>1</v>
      </c>
      <c r="G170" s="29">
        <v>3.9300000000000002E-2</v>
      </c>
      <c r="H170" s="31">
        <v>0.246</v>
      </c>
      <c r="I170" s="31">
        <v>0.38100000000000001</v>
      </c>
      <c r="J170" s="29">
        <v>0.159</v>
      </c>
      <c r="K170" s="29">
        <v>0.78400000000000003</v>
      </c>
      <c r="L170" s="30">
        <v>138262</v>
      </c>
      <c r="M170" s="29" t="s">
        <v>513</v>
      </c>
      <c r="N170" s="29" t="s">
        <v>431</v>
      </c>
      <c r="O170" s="29" t="s">
        <v>997</v>
      </c>
      <c r="P170" s="29" t="s">
        <v>998</v>
      </c>
      <c r="Q170" s="29" t="s">
        <v>999</v>
      </c>
      <c r="R170" s="29">
        <v>151800</v>
      </c>
      <c r="S170" s="29">
        <v>4</v>
      </c>
      <c r="T170">
        <f>COUNTIFS(Responses!E:E,AllSongs!$N170,Responses!Y:Y,"Male")+COUNTIFS(Responses!F:F,AllSongs!$N170,Responses!Y:Y,"Male")+COUNTIFS(Responses!G:G,AllSongs!$N170,Responses!Y:Y,"Male")</f>
        <v>0</v>
      </c>
      <c r="U170">
        <f>COUNTIFS(Responses!H:H,AllSongs!$N170,Responses!Y:Y,"Male")+COUNTIFS(Responses!I:I,AllSongs!$N170,Responses!Y:Y,"Male")+COUNTIFS(Responses!J:J,AllSongs!$N170,Responses!Y:Y,"Male")</f>
        <v>0</v>
      </c>
      <c r="V170">
        <f>COUNTIFS(Responses!E:E,AllSongs!$N170,Responses!Y:Y,"Female")+COUNTIFS(Responses!F:F,AllSongs!$N170,Responses!Y:Y,"Female")+COUNTIFS(Responses!G:G,AllSongs!$N170,Responses!Y:Y,"Female")</f>
        <v>0</v>
      </c>
      <c r="W170">
        <f>COUNTIFS(Responses!H:H,AllSongs!$N170,Responses!Y:Y,"Female")+COUNTIFS(Responses!I:I,AllSongs!$N170,Responses!Y:Y,"Female")+COUNTIFS(Responses!J:J,AllSongs!$N170,Responses!Y:Y,"Female")</f>
        <v>1</v>
      </c>
    </row>
    <row r="171" spans="1:23" ht="13.5" thickBot="1">
      <c r="A171" s="28">
        <v>23</v>
      </c>
      <c r="B171" s="29">
        <v>0.45100000000000001</v>
      </c>
      <c r="C171" s="29">
        <v>0.94299999999999995</v>
      </c>
      <c r="D171" s="29">
        <v>1</v>
      </c>
      <c r="E171" s="30">
        <v>-1598</v>
      </c>
      <c r="F171" s="29">
        <v>1</v>
      </c>
      <c r="G171" s="29">
        <v>0.27300000000000002</v>
      </c>
      <c r="H171" s="31">
        <v>0.17399999999999999</v>
      </c>
      <c r="I171" s="31">
        <v>0.45500000000000002</v>
      </c>
      <c r="J171" s="29">
        <v>0.151</v>
      </c>
      <c r="K171" s="29">
        <v>0.91100000000000003</v>
      </c>
      <c r="L171" s="30">
        <v>79394</v>
      </c>
      <c r="M171" s="29" t="s">
        <v>513</v>
      </c>
      <c r="N171" s="29" t="s">
        <v>262</v>
      </c>
      <c r="O171" s="29" t="s">
        <v>1000</v>
      </c>
      <c r="P171" s="29" t="s">
        <v>1001</v>
      </c>
      <c r="Q171" s="29" t="s">
        <v>1002</v>
      </c>
      <c r="R171" s="29">
        <v>162761</v>
      </c>
      <c r="S171" s="29">
        <v>4</v>
      </c>
      <c r="T171">
        <f>COUNTIFS(Responses!E:E,AllSongs!$N171,Responses!Y:Y,"Male")+COUNTIFS(Responses!F:F,AllSongs!$N171,Responses!Y:Y,"Male")+COUNTIFS(Responses!G:G,AllSongs!$N171,Responses!Y:Y,"Male")</f>
        <v>0</v>
      </c>
      <c r="U171">
        <f>COUNTIFS(Responses!H:H,AllSongs!$N171,Responses!Y:Y,"Male")+COUNTIFS(Responses!I:I,AllSongs!$N171,Responses!Y:Y,"Male")+COUNTIFS(Responses!J:J,AllSongs!$N171,Responses!Y:Y,"Male")</f>
        <v>1</v>
      </c>
      <c r="V171">
        <f>COUNTIFS(Responses!E:E,AllSongs!$N171,Responses!Y:Y,"Female")+COUNTIFS(Responses!F:F,AllSongs!$N171,Responses!Y:Y,"Female")+COUNTIFS(Responses!G:G,AllSongs!$N171,Responses!Y:Y,"Female")</f>
        <v>0</v>
      </c>
      <c r="W171">
        <f>COUNTIFS(Responses!H:H,AllSongs!$N171,Responses!Y:Y,"Female")+COUNTIFS(Responses!I:I,AllSongs!$N171,Responses!Y:Y,"Female")+COUNTIFS(Responses!J:J,AllSongs!$N171,Responses!Y:Y,"Female")</f>
        <v>0</v>
      </c>
    </row>
    <row r="172" spans="1:23" ht="13.5" thickBot="1">
      <c r="A172" s="28">
        <v>28</v>
      </c>
      <c r="B172" s="29">
        <v>0.57599999999999996</v>
      </c>
      <c r="C172" s="29">
        <v>0.28999999999999998</v>
      </c>
      <c r="D172" s="29">
        <v>4</v>
      </c>
      <c r="E172" s="30">
        <v>-10499</v>
      </c>
      <c r="F172" s="29">
        <v>0</v>
      </c>
      <c r="G172" s="29">
        <v>5.1299999999999998E-2</v>
      </c>
      <c r="H172" s="31">
        <v>0.86799999999999999</v>
      </c>
      <c r="I172" s="31">
        <v>0</v>
      </c>
      <c r="J172" s="29">
        <v>0.11600000000000001</v>
      </c>
      <c r="K172" s="29">
        <v>0.17</v>
      </c>
      <c r="L172" s="30">
        <v>93705</v>
      </c>
      <c r="M172" s="29" t="s">
        <v>513</v>
      </c>
      <c r="N172" s="29" t="s">
        <v>265</v>
      </c>
      <c r="O172" s="29" t="s">
        <v>1003</v>
      </c>
      <c r="P172" s="29" t="s">
        <v>1004</v>
      </c>
      <c r="Q172" s="29" t="s">
        <v>1005</v>
      </c>
      <c r="R172" s="29">
        <v>156122</v>
      </c>
      <c r="S172" s="29">
        <v>4</v>
      </c>
      <c r="T172">
        <f>COUNTIFS(Responses!E:E,AllSongs!$N172,Responses!Y:Y,"Male")+COUNTIFS(Responses!F:F,AllSongs!$N172,Responses!Y:Y,"Male")+COUNTIFS(Responses!G:G,AllSongs!$N172,Responses!Y:Y,"Male")</f>
        <v>0</v>
      </c>
      <c r="U172">
        <f>COUNTIFS(Responses!H:H,AllSongs!$N172,Responses!Y:Y,"Male")+COUNTIFS(Responses!I:I,AllSongs!$N172,Responses!Y:Y,"Male")+COUNTIFS(Responses!J:J,AllSongs!$N172,Responses!Y:Y,"Male")</f>
        <v>1</v>
      </c>
      <c r="V172">
        <f>COUNTIFS(Responses!E:E,AllSongs!$N172,Responses!Y:Y,"Female")+COUNTIFS(Responses!F:F,AllSongs!$N172,Responses!Y:Y,"Female")+COUNTIFS(Responses!G:G,AllSongs!$N172,Responses!Y:Y,"Female")</f>
        <v>0</v>
      </c>
      <c r="W172">
        <f>COUNTIFS(Responses!H:H,AllSongs!$N172,Responses!Y:Y,"Female")+COUNTIFS(Responses!I:I,AllSongs!$N172,Responses!Y:Y,"Female")+COUNTIFS(Responses!J:J,AllSongs!$N172,Responses!Y:Y,"Female")</f>
        <v>1</v>
      </c>
    </row>
    <row r="173" spans="1:23" ht="13.5" thickBot="1">
      <c r="A173" s="28">
        <v>29</v>
      </c>
      <c r="B173" s="29">
        <v>0.51</v>
      </c>
      <c r="C173" s="29">
        <v>0.83099999999999996</v>
      </c>
      <c r="D173" s="29">
        <v>7</v>
      </c>
      <c r="E173" s="30">
        <v>-4514</v>
      </c>
      <c r="F173" s="29">
        <v>0</v>
      </c>
      <c r="G173" s="29">
        <v>6.0600000000000001E-2</v>
      </c>
      <c r="H173" s="31">
        <v>4.3499999999999997E-2</v>
      </c>
      <c r="I173" s="31">
        <v>3.14E-6</v>
      </c>
      <c r="J173" s="29">
        <v>0.34599999999999997</v>
      </c>
      <c r="K173" s="29">
        <v>0.376</v>
      </c>
      <c r="L173" s="30">
        <v>128025</v>
      </c>
      <c r="M173" s="29" t="s">
        <v>513</v>
      </c>
      <c r="N173" s="29" t="s">
        <v>266</v>
      </c>
      <c r="O173" s="29" t="s">
        <v>1006</v>
      </c>
      <c r="P173" s="29" t="s">
        <v>1007</v>
      </c>
      <c r="Q173" s="29" t="s">
        <v>1008</v>
      </c>
      <c r="R173" s="29">
        <v>185625</v>
      </c>
      <c r="S173" s="29">
        <v>4</v>
      </c>
      <c r="T173">
        <f>COUNTIFS(Responses!E:E,AllSongs!$N173,Responses!Y:Y,"Male")+COUNTIFS(Responses!F:F,AllSongs!$N173,Responses!Y:Y,"Male")+COUNTIFS(Responses!G:G,AllSongs!$N173,Responses!Y:Y,"Male")</f>
        <v>0</v>
      </c>
      <c r="U173">
        <f>COUNTIFS(Responses!H:H,AllSongs!$N173,Responses!Y:Y,"Male")+COUNTIFS(Responses!I:I,AllSongs!$N173,Responses!Y:Y,"Male")+COUNTIFS(Responses!J:J,AllSongs!$N173,Responses!Y:Y,"Male")</f>
        <v>1</v>
      </c>
      <c r="V173">
        <f>COUNTIFS(Responses!E:E,AllSongs!$N173,Responses!Y:Y,"Female")+COUNTIFS(Responses!F:F,AllSongs!$N173,Responses!Y:Y,"Female")+COUNTIFS(Responses!G:G,AllSongs!$N173,Responses!Y:Y,"Female")</f>
        <v>0</v>
      </c>
      <c r="W173">
        <f>COUNTIFS(Responses!H:H,AllSongs!$N173,Responses!Y:Y,"Female")+COUNTIFS(Responses!I:I,AllSongs!$N173,Responses!Y:Y,"Female")+COUNTIFS(Responses!J:J,AllSongs!$N173,Responses!Y:Y,"Female")</f>
        <v>0</v>
      </c>
    </row>
    <row r="174" spans="1:23" ht="13.5" thickBot="1">
      <c r="A174" s="28">
        <v>26</v>
      </c>
      <c r="B174" s="29">
        <v>0.57799999999999996</v>
      </c>
      <c r="C174" s="29">
        <v>0.93300000000000005</v>
      </c>
      <c r="D174" s="29">
        <v>6</v>
      </c>
      <c r="E174" s="30">
        <v>-7658</v>
      </c>
      <c r="F174" s="29">
        <v>0</v>
      </c>
      <c r="G174" s="29">
        <v>3.7199999999999997E-2</v>
      </c>
      <c r="H174" s="31">
        <v>3.68E-4</v>
      </c>
      <c r="I174" s="31">
        <v>0.54500000000000004</v>
      </c>
      <c r="J174" s="29">
        <v>7.0900000000000005E-2</v>
      </c>
      <c r="K174" s="29">
        <v>9.6699999999999994E-2</v>
      </c>
      <c r="L174" s="30">
        <v>136007</v>
      </c>
      <c r="M174" s="29" t="s">
        <v>513</v>
      </c>
      <c r="N174" s="29" t="s">
        <v>264</v>
      </c>
      <c r="O174" s="29" t="s">
        <v>1009</v>
      </c>
      <c r="P174" s="29" t="s">
        <v>1010</v>
      </c>
      <c r="Q174" s="29" t="s">
        <v>1011</v>
      </c>
      <c r="R174" s="29">
        <v>359547</v>
      </c>
      <c r="S174" s="29">
        <v>4</v>
      </c>
      <c r="T174">
        <f>COUNTIFS(Responses!E:E,AllSongs!$N174,Responses!Y:Y,"Male")+COUNTIFS(Responses!F:F,AllSongs!$N174,Responses!Y:Y,"Male")+COUNTIFS(Responses!G:G,AllSongs!$N174,Responses!Y:Y,"Male")</f>
        <v>0</v>
      </c>
      <c r="U174">
        <f>COUNTIFS(Responses!H:H,AllSongs!$N174,Responses!Y:Y,"Male")+COUNTIFS(Responses!I:I,AllSongs!$N174,Responses!Y:Y,"Male")+COUNTIFS(Responses!J:J,AllSongs!$N174,Responses!Y:Y,"Male")</f>
        <v>1</v>
      </c>
      <c r="V174">
        <f>COUNTIFS(Responses!E:E,AllSongs!$N174,Responses!Y:Y,"Female")+COUNTIFS(Responses!F:F,AllSongs!$N174,Responses!Y:Y,"Female")+COUNTIFS(Responses!G:G,AllSongs!$N174,Responses!Y:Y,"Female")</f>
        <v>0</v>
      </c>
      <c r="W174">
        <f>COUNTIFS(Responses!H:H,AllSongs!$N174,Responses!Y:Y,"Female")+COUNTIFS(Responses!I:I,AllSongs!$N174,Responses!Y:Y,"Female")+COUNTIFS(Responses!J:J,AllSongs!$N174,Responses!Y:Y,"Female")</f>
        <v>0</v>
      </c>
    </row>
    <row r="175" spans="1:23" ht="13.5" thickBot="1">
      <c r="A175" s="28">
        <v>31</v>
      </c>
      <c r="B175" s="29">
        <v>0.95899999999999996</v>
      </c>
      <c r="C175" s="29">
        <v>0.59799999999999998</v>
      </c>
      <c r="D175" s="29">
        <v>8</v>
      </c>
      <c r="E175" s="30">
        <v>-5534</v>
      </c>
      <c r="F175" s="29">
        <v>1</v>
      </c>
      <c r="G175" s="29">
        <v>7.1300000000000002E-2</v>
      </c>
      <c r="H175" s="31">
        <v>3.5799999999999998E-2</v>
      </c>
      <c r="I175" s="31">
        <v>0</v>
      </c>
      <c r="J175" s="29">
        <v>0.35799999999999998</v>
      </c>
      <c r="K175" s="29">
        <v>0.40799999999999997</v>
      </c>
      <c r="L175" s="30">
        <v>127029</v>
      </c>
      <c r="M175" s="29" t="s">
        <v>513</v>
      </c>
      <c r="N175" s="29" t="s">
        <v>432</v>
      </c>
      <c r="O175" s="29" t="s">
        <v>1012</v>
      </c>
      <c r="P175" s="29" t="s">
        <v>1013</v>
      </c>
      <c r="Q175" s="29" t="s">
        <v>1014</v>
      </c>
      <c r="R175" s="29">
        <v>213000</v>
      </c>
      <c r="S175" s="29">
        <v>4</v>
      </c>
      <c r="T175">
        <f>COUNTIFS(Responses!E:E,AllSongs!$N175,Responses!Y:Y,"Male")+COUNTIFS(Responses!F:F,AllSongs!$N175,Responses!Y:Y,"Male")+COUNTIFS(Responses!G:G,AllSongs!$N175,Responses!Y:Y,"Male")</f>
        <v>0</v>
      </c>
      <c r="U175">
        <f>COUNTIFS(Responses!H:H,AllSongs!$N175,Responses!Y:Y,"Male")+COUNTIFS(Responses!I:I,AllSongs!$N175,Responses!Y:Y,"Male")+COUNTIFS(Responses!J:J,AllSongs!$N175,Responses!Y:Y,"Male")</f>
        <v>1</v>
      </c>
      <c r="V175">
        <f>COUNTIFS(Responses!E:E,AllSongs!$N175,Responses!Y:Y,"Female")+COUNTIFS(Responses!F:F,AllSongs!$N175,Responses!Y:Y,"Female")+COUNTIFS(Responses!G:G,AllSongs!$N175,Responses!Y:Y,"Female")</f>
        <v>0</v>
      </c>
      <c r="W175">
        <f>COUNTIFS(Responses!H:H,AllSongs!$N175,Responses!Y:Y,"Female")+COUNTIFS(Responses!I:I,AllSongs!$N175,Responses!Y:Y,"Female")+COUNTIFS(Responses!J:J,AllSongs!$N175,Responses!Y:Y,"Female")</f>
        <v>0</v>
      </c>
    </row>
    <row r="176" spans="1:23" ht="13.5" thickBot="1">
      <c r="A176" s="28">
        <v>33</v>
      </c>
      <c r="B176" s="29">
        <v>0.72599999999999998</v>
      </c>
      <c r="C176" s="29">
        <v>0.78700000000000003</v>
      </c>
      <c r="D176" s="29">
        <v>4</v>
      </c>
      <c r="E176" s="30">
        <v>-2494</v>
      </c>
      <c r="F176" s="29">
        <v>1</v>
      </c>
      <c r="G176" s="29">
        <v>7.3700000000000002E-2</v>
      </c>
      <c r="H176" s="31">
        <v>8.9999999999999993E-3</v>
      </c>
      <c r="I176" s="31">
        <v>0</v>
      </c>
      <c r="J176" s="29">
        <v>5.96E-2</v>
      </c>
      <c r="K176" s="29">
        <v>0.88800000000000001</v>
      </c>
      <c r="L176" s="30">
        <v>124990</v>
      </c>
      <c r="M176" s="29" t="s">
        <v>513</v>
      </c>
      <c r="N176" s="29" t="s">
        <v>268</v>
      </c>
      <c r="O176" s="29" t="s">
        <v>1015</v>
      </c>
      <c r="P176" s="29" t="s">
        <v>1016</v>
      </c>
      <c r="Q176" s="29" t="s">
        <v>1017</v>
      </c>
      <c r="R176" s="29">
        <v>199987</v>
      </c>
      <c r="S176" s="29">
        <v>4</v>
      </c>
      <c r="T176">
        <f>COUNTIFS(Responses!E:E,AllSongs!$N176,Responses!Y:Y,"Male")+COUNTIFS(Responses!F:F,AllSongs!$N176,Responses!Y:Y,"Male")+COUNTIFS(Responses!G:G,AllSongs!$N176,Responses!Y:Y,"Male")</f>
        <v>0</v>
      </c>
      <c r="U176">
        <f>COUNTIFS(Responses!H:H,AllSongs!$N176,Responses!Y:Y,"Male")+COUNTIFS(Responses!I:I,AllSongs!$N176,Responses!Y:Y,"Male")+COUNTIFS(Responses!J:J,AllSongs!$N176,Responses!Y:Y,"Male")</f>
        <v>0</v>
      </c>
      <c r="V176">
        <f>COUNTIFS(Responses!E:E,AllSongs!$N176,Responses!Y:Y,"Female")+COUNTIFS(Responses!F:F,AllSongs!$N176,Responses!Y:Y,"Female")+COUNTIFS(Responses!G:G,AllSongs!$N176,Responses!Y:Y,"Female")</f>
        <v>0</v>
      </c>
      <c r="W176">
        <f>COUNTIFS(Responses!H:H,AllSongs!$N176,Responses!Y:Y,"Female")+COUNTIFS(Responses!I:I,AllSongs!$N176,Responses!Y:Y,"Female")+COUNTIFS(Responses!J:J,AllSongs!$N176,Responses!Y:Y,"Female")</f>
        <v>1</v>
      </c>
    </row>
    <row r="177" spans="1:23" ht="13.5" thickBot="1">
      <c r="A177" s="28">
        <v>34</v>
      </c>
      <c r="B177" s="29">
        <v>0.753</v>
      </c>
      <c r="C177" s="29">
        <v>0.69199999999999995</v>
      </c>
      <c r="D177" s="29">
        <v>0</v>
      </c>
      <c r="E177" s="30">
        <v>-8459</v>
      </c>
      <c r="F177" s="29">
        <v>1</v>
      </c>
      <c r="G177" s="29">
        <v>5.1700000000000003E-2</v>
      </c>
      <c r="H177" s="31">
        <v>9.5899999999999999E-2</v>
      </c>
      <c r="I177" s="31">
        <v>9.8700000000000004E-6</v>
      </c>
      <c r="J177" s="29">
        <v>0.17499999999999999</v>
      </c>
      <c r="K177" s="29">
        <v>0.82599999999999996</v>
      </c>
      <c r="L177" s="30">
        <v>101975</v>
      </c>
      <c r="M177" s="29" t="s">
        <v>513</v>
      </c>
      <c r="N177" s="29" t="s">
        <v>269</v>
      </c>
      <c r="O177" s="29" t="s">
        <v>1018</v>
      </c>
      <c r="P177" s="29" t="s">
        <v>1019</v>
      </c>
      <c r="Q177" s="29" t="s">
        <v>1020</v>
      </c>
      <c r="R177" s="29">
        <v>212507</v>
      </c>
      <c r="S177" s="29">
        <v>4</v>
      </c>
      <c r="T177">
        <f>COUNTIFS(Responses!E:E,AllSongs!$N177,Responses!Y:Y,"Male")+COUNTIFS(Responses!F:F,AllSongs!$N177,Responses!Y:Y,"Male")+COUNTIFS(Responses!G:G,AllSongs!$N177,Responses!Y:Y,"Male")</f>
        <v>0</v>
      </c>
      <c r="U177">
        <f>COUNTIFS(Responses!H:H,AllSongs!$N177,Responses!Y:Y,"Male")+COUNTIFS(Responses!I:I,AllSongs!$N177,Responses!Y:Y,"Male")+COUNTIFS(Responses!J:J,AllSongs!$N177,Responses!Y:Y,"Male")</f>
        <v>1</v>
      </c>
      <c r="V177">
        <f>COUNTIFS(Responses!E:E,AllSongs!$N177,Responses!Y:Y,"Female")+COUNTIFS(Responses!F:F,AllSongs!$N177,Responses!Y:Y,"Female")+COUNTIFS(Responses!G:G,AllSongs!$N177,Responses!Y:Y,"Female")</f>
        <v>0</v>
      </c>
      <c r="W177">
        <f>COUNTIFS(Responses!H:H,AllSongs!$N177,Responses!Y:Y,"Female")+COUNTIFS(Responses!I:I,AllSongs!$N177,Responses!Y:Y,"Female")+COUNTIFS(Responses!J:J,AllSongs!$N177,Responses!Y:Y,"Female")</f>
        <v>0</v>
      </c>
    </row>
    <row r="178" spans="1:23" ht="13.5" thickBot="1">
      <c r="A178" s="28">
        <v>35</v>
      </c>
      <c r="B178" s="29">
        <v>0.52100000000000002</v>
      </c>
      <c r="C178" s="29">
        <v>0.55200000000000005</v>
      </c>
      <c r="D178" s="29">
        <v>6</v>
      </c>
      <c r="E178" s="30">
        <v>-5628</v>
      </c>
      <c r="F178" s="29">
        <v>0</v>
      </c>
      <c r="G178" s="29">
        <v>0.32700000000000001</v>
      </c>
      <c r="H178" s="31">
        <v>0.317</v>
      </c>
      <c r="I178" s="31">
        <v>2.2500000000000001E-5</v>
      </c>
      <c r="J178" s="29">
        <v>0.38100000000000001</v>
      </c>
      <c r="K178" s="29">
        <v>0.93600000000000005</v>
      </c>
      <c r="L178" s="30">
        <v>97535</v>
      </c>
      <c r="M178" s="29" t="s">
        <v>513</v>
      </c>
      <c r="N178" s="29" t="s">
        <v>270</v>
      </c>
      <c r="O178" s="29" t="s">
        <v>1021</v>
      </c>
      <c r="P178" s="29" t="s">
        <v>1022</v>
      </c>
      <c r="Q178" s="29" t="s">
        <v>1023</v>
      </c>
      <c r="R178" s="29">
        <v>221293</v>
      </c>
      <c r="S178" s="29">
        <v>4</v>
      </c>
      <c r="T178">
        <f>COUNTIFS(Responses!E:E,AllSongs!$N178,Responses!Y:Y,"Male")+COUNTIFS(Responses!F:F,AllSongs!$N178,Responses!Y:Y,"Male")+COUNTIFS(Responses!G:G,AllSongs!$N178,Responses!Y:Y,"Male")</f>
        <v>0</v>
      </c>
      <c r="U178">
        <f>COUNTIFS(Responses!H:H,AllSongs!$N178,Responses!Y:Y,"Male")+COUNTIFS(Responses!I:I,AllSongs!$N178,Responses!Y:Y,"Male")+COUNTIFS(Responses!J:J,AllSongs!$N178,Responses!Y:Y,"Male")</f>
        <v>0</v>
      </c>
      <c r="V178">
        <f>COUNTIFS(Responses!E:E,AllSongs!$N178,Responses!Y:Y,"Female")+COUNTIFS(Responses!F:F,AllSongs!$N178,Responses!Y:Y,"Female")+COUNTIFS(Responses!G:G,AllSongs!$N178,Responses!Y:Y,"Female")</f>
        <v>0</v>
      </c>
      <c r="W178">
        <f>COUNTIFS(Responses!H:H,AllSongs!$N178,Responses!Y:Y,"Female")+COUNTIFS(Responses!I:I,AllSongs!$N178,Responses!Y:Y,"Female")+COUNTIFS(Responses!J:J,AllSongs!$N178,Responses!Y:Y,"Female")</f>
        <v>1</v>
      </c>
    </row>
    <row r="179" spans="1:23" ht="13.5" thickBot="1">
      <c r="A179" s="28">
        <v>36</v>
      </c>
      <c r="B179" s="29">
        <v>0.749</v>
      </c>
      <c r="C179" s="29">
        <v>0.65400000000000003</v>
      </c>
      <c r="D179" s="29">
        <v>4</v>
      </c>
      <c r="E179" s="30">
        <v>-6844</v>
      </c>
      <c r="F179" s="29">
        <v>0</v>
      </c>
      <c r="G179" s="29">
        <v>3.3500000000000002E-2</v>
      </c>
      <c r="H179" s="31">
        <v>2.5999999999999999E-2</v>
      </c>
      <c r="I179" s="31">
        <v>6.8500000000000005E-2</v>
      </c>
      <c r="J179" s="29">
        <v>0.19800000000000001</v>
      </c>
      <c r="K179" s="29">
        <v>0.69299999999999995</v>
      </c>
      <c r="L179" s="30">
        <v>100003</v>
      </c>
      <c r="M179" s="29" t="s">
        <v>513</v>
      </c>
      <c r="N179" s="29" t="s">
        <v>271</v>
      </c>
      <c r="O179" s="29" t="s">
        <v>1024</v>
      </c>
      <c r="P179" s="29" t="s">
        <v>1025</v>
      </c>
      <c r="Q179" s="29" t="s">
        <v>1026</v>
      </c>
      <c r="R179" s="29">
        <v>185555</v>
      </c>
      <c r="S179" s="29">
        <v>4</v>
      </c>
      <c r="T179">
        <f>COUNTIFS(Responses!E:E,AllSongs!$N179,Responses!Y:Y,"Male")+COUNTIFS(Responses!F:F,AllSongs!$N179,Responses!Y:Y,"Male")+COUNTIFS(Responses!G:G,AllSongs!$N179,Responses!Y:Y,"Male")</f>
        <v>0</v>
      </c>
      <c r="U179">
        <f>COUNTIFS(Responses!H:H,AllSongs!$N179,Responses!Y:Y,"Male")+COUNTIFS(Responses!I:I,AllSongs!$N179,Responses!Y:Y,"Male")+COUNTIFS(Responses!J:J,AllSongs!$N179,Responses!Y:Y,"Male")</f>
        <v>0</v>
      </c>
      <c r="V179">
        <f>COUNTIFS(Responses!E:E,AllSongs!$N179,Responses!Y:Y,"Female")+COUNTIFS(Responses!F:F,AllSongs!$N179,Responses!Y:Y,"Female")+COUNTIFS(Responses!G:G,AllSongs!$N179,Responses!Y:Y,"Female")</f>
        <v>0</v>
      </c>
      <c r="W179">
        <f>COUNTIFS(Responses!H:H,AllSongs!$N179,Responses!Y:Y,"Female")+COUNTIFS(Responses!I:I,AllSongs!$N179,Responses!Y:Y,"Female")+COUNTIFS(Responses!J:J,AllSongs!$N179,Responses!Y:Y,"Female")</f>
        <v>1</v>
      </c>
    </row>
    <row r="180" spans="1:23" ht="13.5" thickBot="1">
      <c r="A180" s="28">
        <v>32</v>
      </c>
      <c r="B180" s="29">
        <v>0.76600000000000001</v>
      </c>
      <c r="C180" s="29">
        <v>0.94699999999999995</v>
      </c>
      <c r="D180" s="29">
        <v>3</v>
      </c>
      <c r="E180" s="30">
        <v>-6097</v>
      </c>
      <c r="F180" s="29">
        <v>0</v>
      </c>
      <c r="G180" s="29">
        <v>3.61E-2</v>
      </c>
      <c r="H180" s="31">
        <v>5.0400000000000002E-3</v>
      </c>
      <c r="I180" s="31">
        <v>5.1299999999999998E-2</v>
      </c>
      <c r="J180" s="29">
        <v>0.28199999999999997</v>
      </c>
      <c r="K180" s="29">
        <v>0.71</v>
      </c>
      <c r="L180" s="30">
        <v>129973</v>
      </c>
      <c r="M180" s="29" t="s">
        <v>513</v>
      </c>
      <c r="N180" s="29" t="s">
        <v>433</v>
      </c>
      <c r="O180" s="29" t="s">
        <v>1027</v>
      </c>
      <c r="P180" s="29" t="s">
        <v>1028</v>
      </c>
      <c r="Q180" s="29" t="s">
        <v>1029</v>
      </c>
      <c r="R180" s="29">
        <v>194308</v>
      </c>
      <c r="S180" s="29">
        <v>4</v>
      </c>
      <c r="T180">
        <f>COUNTIFS(Responses!E:E,AllSongs!$N180,Responses!Y:Y,"Male")+COUNTIFS(Responses!F:F,AllSongs!$N180,Responses!Y:Y,"Male")+COUNTIFS(Responses!G:G,AllSongs!$N180,Responses!Y:Y,"Male")</f>
        <v>0</v>
      </c>
      <c r="U180">
        <f>COUNTIFS(Responses!H:H,AllSongs!$N180,Responses!Y:Y,"Male")+COUNTIFS(Responses!I:I,AllSongs!$N180,Responses!Y:Y,"Male")+COUNTIFS(Responses!J:J,AllSongs!$N180,Responses!Y:Y,"Male")</f>
        <v>0</v>
      </c>
      <c r="V180">
        <f>COUNTIFS(Responses!E:E,AllSongs!$N180,Responses!Y:Y,"Female")+COUNTIFS(Responses!F:F,AllSongs!$N180,Responses!Y:Y,"Female")+COUNTIFS(Responses!G:G,AllSongs!$N180,Responses!Y:Y,"Female")</f>
        <v>0</v>
      </c>
      <c r="W180">
        <f>COUNTIFS(Responses!H:H,AllSongs!$N180,Responses!Y:Y,"Female")+COUNTIFS(Responses!I:I,AllSongs!$N180,Responses!Y:Y,"Female")+COUNTIFS(Responses!J:J,AllSongs!$N180,Responses!Y:Y,"Female")</f>
        <v>0</v>
      </c>
    </row>
    <row r="181" spans="1:23" ht="13.5" thickBot="1">
      <c r="A181" s="28">
        <v>37</v>
      </c>
      <c r="B181" s="29">
        <v>0.48499999999999999</v>
      </c>
      <c r="C181" s="29">
        <v>0.90300000000000002</v>
      </c>
      <c r="D181" s="29">
        <v>6</v>
      </c>
      <c r="E181" s="30">
        <v>-5243</v>
      </c>
      <c r="F181" s="29">
        <v>1</v>
      </c>
      <c r="G181" s="29">
        <v>7.46E-2</v>
      </c>
      <c r="H181" s="31">
        <v>1.01E-4</v>
      </c>
      <c r="I181" s="31">
        <v>2.4000000000000001E-4</v>
      </c>
      <c r="J181" s="29">
        <v>0.218</v>
      </c>
      <c r="K181" s="29">
        <v>0.183</v>
      </c>
      <c r="L181" s="30">
        <v>94042</v>
      </c>
      <c r="M181" s="29" t="s">
        <v>513</v>
      </c>
      <c r="N181" s="29" t="s">
        <v>434</v>
      </c>
      <c r="O181" s="29" t="s">
        <v>1030</v>
      </c>
      <c r="P181" s="29" t="s">
        <v>1031</v>
      </c>
      <c r="Q181" s="29" t="s">
        <v>1032</v>
      </c>
      <c r="R181" s="29">
        <v>224611</v>
      </c>
      <c r="S181" s="29">
        <v>4</v>
      </c>
      <c r="T181">
        <f>COUNTIFS(Responses!E:E,AllSongs!$N181,Responses!Y:Y,"Male")+COUNTIFS(Responses!F:F,AllSongs!$N181,Responses!Y:Y,"Male")+COUNTIFS(Responses!G:G,AllSongs!$N181,Responses!Y:Y,"Male")</f>
        <v>0</v>
      </c>
      <c r="U181">
        <f>COUNTIFS(Responses!H:H,AllSongs!$N181,Responses!Y:Y,"Male")+COUNTIFS(Responses!I:I,AllSongs!$N181,Responses!Y:Y,"Male")+COUNTIFS(Responses!J:J,AllSongs!$N181,Responses!Y:Y,"Male")</f>
        <v>0</v>
      </c>
      <c r="V181">
        <f>COUNTIFS(Responses!E:E,AllSongs!$N181,Responses!Y:Y,"Female")+COUNTIFS(Responses!F:F,AllSongs!$N181,Responses!Y:Y,"Female")+COUNTIFS(Responses!G:G,AllSongs!$N181,Responses!Y:Y,"Female")</f>
        <v>0</v>
      </c>
      <c r="W181">
        <f>COUNTIFS(Responses!H:H,AllSongs!$N181,Responses!Y:Y,"Female")+COUNTIFS(Responses!I:I,AllSongs!$N181,Responses!Y:Y,"Female")+COUNTIFS(Responses!J:J,AllSongs!$N181,Responses!Y:Y,"Female")</f>
        <v>1</v>
      </c>
    </row>
    <row r="182" spans="1:23" ht="13.5" thickBot="1">
      <c r="A182" s="28">
        <v>38</v>
      </c>
      <c r="B182" s="29">
        <v>0.82199999999999995</v>
      </c>
      <c r="C182" s="29">
        <v>0.56100000000000005</v>
      </c>
      <c r="D182" s="29">
        <v>1</v>
      </c>
      <c r="E182" s="30">
        <v>-7645</v>
      </c>
      <c r="F182" s="29">
        <v>1</v>
      </c>
      <c r="G182" s="29">
        <v>0.33900000000000002</v>
      </c>
      <c r="H182" s="31">
        <v>0.29299999999999998</v>
      </c>
      <c r="I182" s="31">
        <v>0</v>
      </c>
      <c r="J182" s="29">
        <v>0.155</v>
      </c>
      <c r="K182" s="29">
        <v>0.155</v>
      </c>
      <c r="L182" s="30">
        <v>142035</v>
      </c>
      <c r="M182" s="29" t="s">
        <v>513</v>
      </c>
      <c r="N182" s="29" t="s">
        <v>435</v>
      </c>
      <c r="O182" s="29" t="s">
        <v>1033</v>
      </c>
      <c r="P182" s="29" t="s">
        <v>1034</v>
      </c>
      <c r="Q182" s="29" t="s">
        <v>1035</v>
      </c>
      <c r="R182" s="29">
        <v>110909</v>
      </c>
      <c r="S182" s="29">
        <v>4</v>
      </c>
      <c r="T182">
        <f>COUNTIFS(Responses!E:E,AllSongs!$N182,Responses!Y:Y,"Male")+COUNTIFS(Responses!F:F,AllSongs!$N182,Responses!Y:Y,"Male")+COUNTIFS(Responses!G:G,AllSongs!$N182,Responses!Y:Y,"Male")</f>
        <v>0</v>
      </c>
      <c r="U182">
        <f>COUNTIFS(Responses!H:H,AllSongs!$N182,Responses!Y:Y,"Male")+COUNTIFS(Responses!I:I,AllSongs!$N182,Responses!Y:Y,"Male")+COUNTIFS(Responses!J:J,AllSongs!$N182,Responses!Y:Y,"Male")</f>
        <v>1</v>
      </c>
      <c r="V182">
        <f>COUNTIFS(Responses!E:E,AllSongs!$N182,Responses!Y:Y,"Female")+COUNTIFS(Responses!F:F,AllSongs!$N182,Responses!Y:Y,"Female")+COUNTIFS(Responses!G:G,AllSongs!$N182,Responses!Y:Y,"Female")</f>
        <v>0</v>
      </c>
      <c r="W182">
        <f>COUNTIFS(Responses!H:H,AllSongs!$N182,Responses!Y:Y,"Female")+COUNTIFS(Responses!I:I,AllSongs!$N182,Responses!Y:Y,"Female")+COUNTIFS(Responses!J:J,AllSongs!$N182,Responses!Y:Y,"Female")</f>
        <v>0</v>
      </c>
    </row>
    <row r="183" spans="1:23" ht="13.5" thickBot="1">
      <c r="A183" s="28">
        <v>40</v>
      </c>
      <c r="B183" s="29">
        <v>0.60699999999999998</v>
      </c>
      <c r="C183" s="29">
        <v>0.82899999999999996</v>
      </c>
      <c r="D183" s="29">
        <v>2</v>
      </c>
      <c r="E183" s="30">
        <v>-4074</v>
      </c>
      <c r="F183" s="29">
        <v>1</v>
      </c>
      <c r="G183" s="29">
        <v>0.379</v>
      </c>
      <c r="H183" s="31">
        <v>1.03E-2</v>
      </c>
      <c r="I183" s="31">
        <v>0</v>
      </c>
      <c r="J183" s="29">
        <v>0.107</v>
      </c>
      <c r="K183" s="29">
        <v>0.68500000000000005</v>
      </c>
      <c r="L183" s="30">
        <v>96172</v>
      </c>
      <c r="M183" s="29" t="s">
        <v>513</v>
      </c>
      <c r="N183" s="29" t="s">
        <v>436</v>
      </c>
      <c r="O183" s="29" t="s">
        <v>1036</v>
      </c>
      <c r="P183" s="29" t="s">
        <v>1037</v>
      </c>
      <c r="Q183" s="29" t="s">
        <v>1038</v>
      </c>
      <c r="R183" s="29">
        <v>295177</v>
      </c>
      <c r="S183" s="29">
        <v>4</v>
      </c>
      <c r="T183">
        <f>COUNTIFS(Responses!E:E,AllSongs!$N183,Responses!Y:Y,"Male")+COUNTIFS(Responses!F:F,AllSongs!$N183,Responses!Y:Y,"Male")+COUNTIFS(Responses!G:G,AllSongs!$N183,Responses!Y:Y,"Male")</f>
        <v>0</v>
      </c>
      <c r="U183">
        <f>COUNTIFS(Responses!H:H,AllSongs!$N183,Responses!Y:Y,"Male")+COUNTIFS(Responses!I:I,AllSongs!$N183,Responses!Y:Y,"Male")+COUNTIFS(Responses!J:J,AllSongs!$N183,Responses!Y:Y,"Male")</f>
        <v>0</v>
      </c>
      <c r="V183">
        <f>COUNTIFS(Responses!E:E,AllSongs!$N183,Responses!Y:Y,"Female")+COUNTIFS(Responses!F:F,AllSongs!$N183,Responses!Y:Y,"Female")+COUNTIFS(Responses!G:G,AllSongs!$N183,Responses!Y:Y,"Female")</f>
        <v>0</v>
      </c>
      <c r="W183">
        <f>COUNTIFS(Responses!H:H,AllSongs!$N183,Responses!Y:Y,"Female")+COUNTIFS(Responses!I:I,AllSongs!$N183,Responses!Y:Y,"Female")+COUNTIFS(Responses!J:J,AllSongs!$N183,Responses!Y:Y,"Female")</f>
        <v>1</v>
      </c>
    </row>
    <row r="184" spans="1:23" ht="13.5" thickBot="1">
      <c r="A184" s="28">
        <v>41</v>
      </c>
      <c r="B184" s="29">
        <v>0.50600000000000001</v>
      </c>
      <c r="C184" s="29">
        <v>0.84799999999999998</v>
      </c>
      <c r="D184" s="29">
        <v>9</v>
      </c>
      <c r="E184" s="30">
        <v>-13287</v>
      </c>
      <c r="F184" s="29">
        <v>0</v>
      </c>
      <c r="G184" s="29">
        <v>3.15E-2</v>
      </c>
      <c r="H184" s="31">
        <v>2.32E-3</v>
      </c>
      <c r="I184" s="31">
        <v>0.75800000000000001</v>
      </c>
      <c r="J184" s="29">
        <v>0.54300000000000004</v>
      </c>
      <c r="K184" s="29">
        <v>0.33800000000000002</v>
      </c>
      <c r="L184" s="30">
        <v>144993</v>
      </c>
      <c r="M184" s="29" t="s">
        <v>513</v>
      </c>
      <c r="N184" s="29" t="s">
        <v>273</v>
      </c>
      <c r="O184" s="29" t="s">
        <v>1039</v>
      </c>
      <c r="P184" s="29" t="s">
        <v>1040</v>
      </c>
      <c r="Q184" s="29" t="s">
        <v>1041</v>
      </c>
      <c r="R184" s="29">
        <v>294360</v>
      </c>
      <c r="S184" s="29">
        <v>4</v>
      </c>
      <c r="T184">
        <f>COUNTIFS(Responses!E:E,AllSongs!$N184,Responses!Y:Y,"Male")+COUNTIFS(Responses!F:F,AllSongs!$N184,Responses!Y:Y,"Male")+COUNTIFS(Responses!G:G,AllSongs!$N184,Responses!Y:Y,"Male")</f>
        <v>0</v>
      </c>
      <c r="U184">
        <f>COUNTIFS(Responses!H:H,AllSongs!$N184,Responses!Y:Y,"Male")+COUNTIFS(Responses!I:I,AllSongs!$N184,Responses!Y:Y,"Male")+COUNTIFS(Responses!J:J,AllSongs!$N184,Responses!Y:Y,"Male")</f>
        <v>0</v>
      </c>
      <c r="V184">
        <f>COUNTIFS(Responses!E:E,AllSongs!$N184,Responses!Y:Y,"Female")+COUNTIFS(Responses!F:F,AllSongs!$N184,Responses!Y:Y,"Female")+COUNTIFS(Responses!G:G,AllSongs!$N184,Responses!Y:Y,"Female")</f>
        <v>0</v>
      </c>
      <c r="W184">
        <f>COUNTIFS(Responses!H:H,AllSongs!$N184,Responses!Y:Y,"Female")+COUNTIFS(Responses!I:I,AllSongs!$N184,Responses!Y:Y,"Female")+COUNTIFS(Responses!J:J,AllSongs!$N184,Responses!Y:Y,"Female")</f>
        <v>1</v>
      </c>
    </row>
    <row r="185" spans="1:23" ht="13.5" thickBot="1">
      <c r="A185" s="28">
        <v>42</v>
      </c>
      <c r="B185" s="29">
        <v>0.255</v>
      </c>
      <c r="C185" s="29">
        <v>0.43</v>
      </c>
      <c r="D185" s="29">
        <v>9</v>
      </c>
      <c r="E185" s="30">
        <v>-12564</v>
      </c>
      <c r="F185" s="29">
        <v>1</v>
      </c>
      <c r="G185" s="29">
        <v>3.2199999999999999E-2</v>
      </c>
      <c r="H185" s="31">
        <v>0.54600000000000004</v>
      </c>
      <c r="I185" s="31">
        <v>1.8700000000000001E-5</v>
      </c>
      <c r="J185" s="29">
        <v>0.188</v>
      </c>
      <c r="K185" s="29">
        <v>0.54600000000000004</v>
      </c>
      <c r="L185" s="30">
        <v>164267</v>
      </c>
      <c r="M185" s="29" t="s">
        <v>513</v>
      </c>
      <c r="N185" s="29" t="s">
        <v>274</v>
      </c>
      <c r="O185" s="29" t="s">
        <v>1042</v>
      </c>
      <c r="P185" s="29" t="s">
        <v>1043</v>
      </c>
      <c r="Q185" s="29" t="s">
        <v>1044</v>
      </c>
      <c r="R185" s="29">
        <v>197813</v>
      </c>
      <c r="S185" s="29">
        <v>4</v>
      </c>
      <c r="T185">
        <f>COUNTIFS(Responses!E:E,AllSongs!$N185,Responses!Y:Y,"Male")+COUNTIFS(Responses!F:F,AllSongs!$N185,Responses!Y:Y,"Male")+COUNTIFS(Responses!G:G,AllSongs!$N185,Responses!Y:Y,"Male")</f>
        <v>0</v>
      </c>
      <c r="U185">
        <f>COUNTIFS(Responses!H:H,AllSongs!$N185,Responses!Y:Y,"Male")+COUNTIFS(Responses!I:I,AllSongs!$N185,Responses!Y:Y,"Male")+COUNTIFS(Responses!J:J,AllSongs!$N185,Responses!Y:Y,"Male")</f>
        <v>1</v>
      </c>
      <c r="V185">
        <f>COUNTIFS(Responses!E:E,AllSongs!$N185,Responses!Y:Y,"Female")+COUNTIFS(Responses!F:F,AllSongs!$N185,Responses!Y:Y,"Female")+COUNTIFS(Responses!G:G,AllSongs!$N185,Responses!Y:Y,"Female")</f>
        <v>0</v>
      </c>
      <c r="W185">
        <f>COUNTIFS(Responses!H:H,AllSongs!$N185,Responses!Y:Y,"Female")+COUNTIFS(Responses!I:I,AllSongs!$N185,Responses!Y:Y,"Female")+COUNTIFS(Responses!J:J,AllSongs!$N185,Responses!Y:Y,"Female")</f>
        <v>1</v>
      </c>
    </row>
    <row r="186" spans="1:23" ht="13.5" thickBot="1">
      <c r="A186" s="28">
        <v>47</v>
      </c>
      <c r="B186" s="29">
        <v>0.89200000000000002</v>
      </c>
      <c r="C186" s="29">
        <v>0.65100000000000002</v>
      </c>
      <c r="D186" s="29">
        <v>0</v>
      </c>
      <c r="E186" s="30">
        <v>-8645</v>
      </c>
      <c r="F186" s="29">
        <v>0</v>
      </c>
      <c r="G186" s="29">
        <v>0.378</v>
      </c>
      <c r="H186" s="31">
        <v>9.8900000000000002E-2</v>
      </c>
      <c r="I186" s="31">
        <v>0</v>
      </c>
      <c r="J186" s="29">
        <v>0.371</v>
      </c>
      <c r="K186" s="29">
        <v>0.59899999999999998</v>
      </c>
      <c r="L186" s="30">
        <v>105814</v>
      </c>
      <c r="M186" s="29" t="s">
        <v>513</v>
      </c>
      <c r="N186" s="29" t="s">
        <v>277</v>
      </c>
      <c r="O186" s="29" t="s">
        <v>1045</v>
      </c>
      <c r="P186" s="29" t="s">
        <v>1046</v>
      </c>
      <c r="Q186" s="29" t="s">
        <v>1047</v>
      </c>
      <c r="R186" s="29">
        <v>253580</v>
      </c>
      <c r="S186" s="29">
        <v>4</v>
      </c>
      <c r="T186">
        <f>COUNTIFS(Responses!E:E,AllSongs!$N186,Responses!Y:Y,"Male")+COUNTIFS(Responses!F:F,AllSongs!$N186,Responses!Y:Y,"Male")+COUNTIFS(Responses!G:G,AllSongs!$N186,Responses!Y:Y,"Male")</f>
        <v>0</v>
      </c>
      <c r="U186">
        <f>COUNTIFS(Responses!H:H,AllSongs!$N186,Responses!Y:Y,"Male")+COUNTIFS(Responses!I:I,AllSongs!$N186,Responses!Y:Y,"Male")+COUNTIFS(Responses!J:J,AllSongs!$N186,Responses!Y:Y,"Male")</f>
        <v>1</v>
      </c>
      <c r="V186">
        <f>COUNTIFS(Responses!E:E,AllSongs!$N186,Responses!Y:Y,"Female")+COUNTIFS(Responses!F:F,AllSongs!$N186,Responses!Y:Y,"Female")+COUNTIFS(Responses!G:G,AllSongs!$N186,Responses!Y:Y,"Female")</f>
        <v>0</v>
      </c>
      <c r="W186">
        <f>COUNTIFS(Responses!H:H,AllSongs!$N186,Responses!Y:Y,"Female")+COUNTIFS(Responses!I:I,AllSongs!$N186,Responses!Y:Y,"Female")+COUNTIFS(Responses!J:J,AllSongs!$N186,Responses!Y:Y,"Female")</f>
        <v>0</v>
      </c>
    </row>
    <row r="187" spans="1:23" ht="13.5" thickBot="1">
      <c r="A187" s="28">
        <v>39</v>
      </c>
      <c r="B187" s="29">
        <v>0.79100000000000004</v>
      </c>
      <c r="C187" s="29">
        <v>0.61299999999999999</v>
      </c>
      <c r="D187" s="29">
        <v>1</v>
      </c>
      <c r="E187" s="30">
        <v>-11628</v>
      </c>
      <c r="F187" s="29">
        <v>0</v>
      </c>
      <c r="G187" s="29">
        <v>7.6300000000000007E-2</v>
      </c>
      <c r="H187" s="31">
        <v>9.8599999999999993E-2</v>
      </c>
      <c r="I187" s="31">
        <v>0</v>
      </c>
      <c r="J187" s="29">
        <v>7.6499999999999999E-2</v>
      </c>
      <c r="K187" s="29">
        <v>0.89600000000000002</v>
      </c>
      <c r="L187" s="30">
        <v>143017</v>
      </c>
      <c r="M187" s="29" t="s">
        <v>513</v>
      </c>
      <c r="N187" s="29" t="s">
        <v>272</v>
      </c>
      <c r="O187" s="29" t="s">
        <v>1048</v>
      </c>
      <c r="P187" s="29" t="s">
        <v>1049</v>
      </c>
      <c r="Q187" s="29" t="s">
        <v>1050</v>
      </c>
      <c r="R187" s="29">
        <v>170640</v>
      </c>
      <c r="S187" s="29">
        <v>4</v>
      </c>
      <c r="T187">
        <f>COUNTIFS(Responses!E:E,AllSongs!$N187,Responses!Y:Y,"Male")+COUNTIFS(Responses!F:F,AllSongs!$N187,Responses!Y:Y,"Male")+COUNTIFS(Responses!G:G,AllSongs!$N187,Responses!Y:Y,"Male")</f>
        <v>0</v>
      </c>
      <c r="U187">
        <f>COUNTIFS(Responses!H:H,AllSongs!$N187,Responses!Y:Y,"Male")+COUNTIFS(Responses!I:I,AllSongs!$N187,Responses!Y:Y,"Male")+COUNTIFS(Responses!J:J,AllSongs!$N187,Responses!Y:Y,"Male")</f>
        <v>1</v>
      </c>
      <c r="V187">
        <f>COUNTIFS(Responses!E:E,AllSongs!$N187,Responses!Y:Y,"Female")+COUNTIFS(Responses!F:F,AllSongs!$N187,Responses!Y:Y,"Female")+COUNTIFS(Responses!G:G,AllSongs!$N187,Responses!Y:Y,"Female")</f>
        <v>0</v>
      </c>
      <c r="W187">
        <f>COUNTIFS(Responses!H:H,AllSongs!$N187,Responses!Y:Y,"Female")+COUNTIFS(Responses!I:I,AllSongs!$N187,Responses!Y:Y,"Female")+COUNTIFS(Responses!J:J,AllSongs!$N187,Responses!Y:Y,"Female")</f>
        <v>0</v>
      </c>
    </row>
    <row r="188" spans="1:23" ht="13.5" thickBot="1">
      <c r="A188" s="28">
        <v>50</v>
      </c>
      <c r="B188" s="29">
        <v>0.51400000000000001</v>
      </c>
      <c r="C188" s="29">
        <v>0.73</v>
      </c>
      <c r="D188" s="29">
        <v>1</v>
      </c>
      <c r="E188" s="30">
        <v>-5934</v>
      </c>
      <c r="F188" s="29">
        <v>1</v>
      </c>
      <c r="G188" s="29">
        <v>5.9799999999999999E-2</v>
      </c>
      <c r="H188" s="31">
        <v>1.4599999999999999E-3</v>
      </c>
      <c r="I188" s="31">
        <v>9.5400000000000001E-5</v>
      </c>
      <c r="J188" s="29">
        <v>8.9700000000000002E-2</v>
      </c>
      <c r="K188" s="29">
        <v>0.33400000000000002</v>
      </c>
      <c r="L188" s="30">
        <v>171005</v>
      </c>
      <c r="M188" s="29" t="s">
        <v>513</v>
      </c>
      <c r="N188" s="29" t="s">
        <v>279</v>
      </c>
      <c r="O188" s="29" t="s">
        <v>1051</v>
      </c>
      <c r="P188" s="29" t="s">
        <v>1052</v>
      </c>
      <c r="Q188" s="29" t="s">
        <v>1053</v>
      </c>
      <c r="R188" s="29">
        <v>200040</v>
      </c>
      <c r="S188" s="29">
        <v>4</v>
      </c>
      <c r="T188">
        <f>COUNTIFS(Responses!E:E,AllSongs!$N188,Responses!Y:Y,"Male")+COUNTIFS(Responses!F:F,AllSongs!$N188,Responses!Y:Y,"Male")+COUNTIFS(Responses!G:G,AllSongs!$N188,Responses!Y:Y,"Male")</f>
        <v>0</v>
      </c>
      <c r="U188">
        <f>COUNTIFS(Responses!H:H,AllSongs!$N188,Responses!Y:Y,"Male")+COUNTIFS(Responses!I:I,AllSongs!$N188,Responses!Y:Y,"Male")+COUNTIFS(Responses!J:J,AllSongs!$N188,Responses!Y:Y,"Male")</f>
        <v>1</v>
      </c>
      <c r="V188">
        <f>COUNTIFS(Responses!E:E,AllSongs!$N188,Responses!Y:Y,"Female")+COUNTIFS(Responses!F:F,AllSongs!$N188,Responses!Y:Y,"Female")+COUNTIFS(Responses!G:G,AllSongs!$N188,Responses!Y:Y,"Female")</f>
        <v>0</v>
      </c>
      <c r="W188">
        <f>COUNTIFS(Responses!H:H,AllSongs!$N188,Responses!Y:Y,"Female")+COUNTIFS(Responses!I:I,AllSongs!$N188,Responses!Y:Y,"Female")+COUNTIFS(Responses!J:J,AllSongs!$N188,Responses!Y:Y,"Female")</f>
        <v>0</v>
      </c>
    </row>
    <row r="189" spans="1:23" ht="13.5" thickBot="1">
      <c r="A189" s="28">
        <v>51</v>
      </c>
      <c r="B189" s="29">
        <v>0.70199999999999996</v>
      </c>
      <c r="C189" s="29">
        <v>0.81200000000000006</v>
      </c>
      <c r="D189" s="29">
        <v>11</v>
      </c>
      <c r="E189" s="30">
        <v>-5301</v>
      </c>
      <c r="F189" s="29">
        <v>0</v>
      </c>
      <c r="G189" s="29">
        <v>8.9099999999999999E-2</v>
      </c>
      <c r="H189" s="31">
        <v>5.8700000000000002E-2</v>
      </c>
      <c r="I189" s="31">
        <v>4.7200000000000002E-3</v>
      </c>
      <c r="J189" s="29">
        <v>0.75700000000000001</v>
      </c>
      <c r="K189" s="29">
        <v>0.26</v>
      </c>
      <c r="L189" s="30">
        <v>100008</v>
      </c>
      <c r="M189" s="29" t="s">
        <v>513</v>
      </c>
      <c r="N189" s="29" t="s">
        <v>280</v>
      </c>
      <c r="O189" s="29" t="s">
        <v>1054</v>
      </c>
      <c r="P189" s="29" t="s">
        <v>1055</v>
      </c>
      <c r="Q189" s="29" t="s">
        <v>1056</v>
      </c>
      <c r="R189" s="29">
        <v>210460</v>
      </c>
      <c r="S189" s="29">
        <v>4</v>
      </c>
      <c r="T189">
        <f>COUNTIFS(Responses!E:E,AllSongs!$N189,Responses!Y:Y,"Male")+COUNTIFS(Responses!F:F,AllSongs!$N189,Responses!Y:Y,"Male")+COUNTIFS(Responses!G:G,AllSongs!$N189,Responses!Y:Y,"Male")</f>
        <v>0</v>
      </c>
      <c r="U189">
        <f>COUNTIFS(Responses!H:H,AllSongs!$N189,Responses!Y:Y,"Male")+COUNTIFS(Responses!I:I,AllSongs!$N189,Responses!Y:Y,"Male")+COUNTIFS(Responses!J:J,AllSongs!$N189,Responses!Y:Y,"Male")</f>
        <v>0</v>
      </c>
      <c r="V189">
        <f>COUNTIFS(Responses!E:E,AllSongs!$N189,Responses!Y:Y,"Female")+COUNTIFS(Responses!F:F,AllSongs!$N189,Responses!Y:Y,"Female")+COUNTIFS(Responses!G:G,AllSongs!$N189,Responses!Y:Y,"Female")</f>
        <v>0</v>
      </c>
      <c r="W189">
        <f>COUNTIFS(Responses!H:H,AllSongs!$N189,Responses!Y:Y,"Female")+COUNTIFS(Responses!I:I,AllSongs!$N189,Responses!Y:Y,"Female")+COUNTIFS(Responses!J:J,AllSongs!$N189,Responses!Y:Y,"Female")</f>
        <v>1</v>
      </c>
    </row>
    <row r="190" spans="1:23" ht="13.5" thickBot="1">
      <c r="A190" s="28">
        <v>52</v>
      </c>
      <c r="B190" s="29">
        <v>0.46400000000000002</v>
      </c>
      <c r="C190" s="29">
        <v>0.54700000000000004</v>
      </c>
      <c r="D190" s="29">
        <v>7</v>
      </c>
      <c r="E190" s="30">
        <v>-8137</v>
      </c>
      <c r="F190" s="29">
        <v>0</v>
      </c>
      <c r="G190" s="29">
        <v>0.33900000000000002</v>
      </c>
      <c r="H190" s="31">
        <v>5.11E-2</v>
      </c>
      <c r="I190" s="31">
        <v>0</v>
      </c>
      <c r="J190" s="29">
        <v>0.155</v>
      </c>
      <c r="K190" s="29">
        <v>0.42299999999999999</v>
      </c>
      <c r="L190" s="30">
        <v>67003</v>
      </c>
      <c r="M190" s="29" t="s">
        <v>513</v>
      </c>
      <c r="N190" s="29" t="s">
        <v>440</v>
      </c>
      <c r="O190" s="29" t="s">
        <v>1057</v>
      </c>
      <c r="P190" s="29" t="s">
        <v>1058</v>
      </c>
      <c r="Q190" s="29" t="s">
        <v>1059</v>
      </c>
      <c r="R190" s="29">
        <v>221492</v>
      </c>
      <c r="S190" s="29">
        <v>4</v>
      </c>
      <c r="T190">
        <f>COUNTIFS(Responses!E:E,AllSongs!$N190,Responses!Y:Y,"Male")+COUNTIFS(Responses!F:F,AllSongs!$N190,Responses!Y:Y,"Male")+COUNTIFS(Responses!G:G,AllSongs!$N190,Responses!Y:Y,"Male")</f>
        <v>0</v>
      </c>
      <c r="U190">
        <f>COUNTIFS(Responses!H:H,AllSongs!$N190,Responses!Y:Y,"Male")+COUNTIFS(Responses!I:I,AllSongs!$N190,Responses!Y:Y,"Male")+COUNTIFS(Responses!J:J,AllSongs!$N190,Responses!Y:Y,"Male")</f>
        <v>0</v>
      </c>
      <c r="V190">
        <f>COUNTIFS(Responses!E:E,AllSongs!$N190,Responses!Y:Y,"Female")+COUNTIFS(Responses!F:F,AllSongs!$N190,Responses!Y:Y,"Female")+COUNTIFS(Responses!G:G,AllSongs!$N190,Responses!Y:Y,"Female")</f>
        <v>0</v>
      </c>
      <c r="W190">
        <f>COUNTIFS(Responses!H:H,AllSongs!$N190,Responses!Y:Y,"Female")+COUNTIFS(Responses!I:I,AllSongs!$N190,Responses!Y:Y,"Female")+COUNTIFS(Responses!J:J,AllSongs!$N190,Responses!Y:Y,"Female")</f>
        <v>1</v>
      </c>
    </row>
    <row r="191" spans="1:23" ht="13.5" thickBot="1">
      <c r="A191" s="28">
        <v>43</v>
      </c>
      <c r="B191" s="29">
        <v>0.77</v>
      </c>
      <c r="C191" s="29">
        <v>0.72399999999999998</v>
      </c>
      <c r="D191" s="29">
        <v>8</v>
      </c>
      <c r="E191" s="30">
        <v>-5484</v>
      </c>
      <c r="F191" s="29">
        <v>1</v>
      </c>
      <c r="G191" s="29">
        <v>4.9500000000000002E-2</v>
      </c>
      <c r="H191" s="31">
        <v>1.67E-2</v>
      </c>
      <c r="I191" s="31">
        <v>1.0699999999999999E-2</v>
      </c>
      <c r="J191" s="29">
        <v>0.35299999999999998</v>
      </c>
      <c r="K191" s="29">
        <v>0.89800000000000002</v>
      </c>
      <c r="L191" s="30">
        <v>121975</v>
      </c>
      <c r="M191" s="29" t="s">
        <v>513</v>
      </c>
      <c r="N191" s="29" t="s">
        <v>437</v>
      </c>
      <c r="O191" s="29" t="s">
        <v>1060</v>
      </c>
      <c r="P191" s="29" t="s">
        <v>1061</v>
      </c>
      <c r="Q191" s="29" t="s">
        <v>1062</v>
      </c>
      <c r="R191" s="29">
        <v>176840</v>
      </c>
      <c r="S191" s="29">
        <v>4</v>
      </c>
      <c r="T191">
        <f>COUNTIFS(Responses!E:E,AllSongs!$N191,Responses!Y:Y,"Male")+COUNTIFS(Responses!F:F,AllSongs!$N191,Responses!Y:Y,"Male")+COUNTIFS(Responses!G:G,AllSongs!$N191,Responses!Y:Y,"Male")</f>
        <v>0</v>
      </c>
      <c r="U191">
        <f>COUNTIFS(Responses!H:H,AllSongs!$N191,Responses!Y:Y,"Male")+COUNTIFS(Responses!I:I,AllSongs!$N191,Responses!Y:Y,"Male")+COUNTIFS(Responses!J:J,AllSongs!$N191,Responses!Y:Y,"Male")</f>
        <v>0</v>
      </c>
      <c r="V191">
        <f>COUNTIFS(Responses!E:E,AllSongs!$N191,Responses!Y:Y,"Female")+COUNTIFS(Responses!F:F,AllSongs!$N191,Responses!Y:Y,"Female")+COUNTIFS(Responses!G:G,AllSongs!$N191,Responses!Y:Y,"Female")</f>
        <v>0</v>
      </c>
      <c r="W191">
        <f>COUNTIFS(Responses!H:H,AllSongs!$N191,Responses!Y:Y,"Female")+COUNTIFS(Responses!I:I,AllSongs!$N191,Responses!Y:Y,"Female")+COUNTIFS(Responses!J:J,AllSongs!$N191,Responses!Y:Y,"Female")</f>
        <v>0</v>
      </c>
    </row>
    <row r="192" spans="1:23" ht="13.5" thickBot="1">
      <c r="A192" s="28">
        <v>44</v>
      </c>
      <c r="B192" s="29">
        <v>0.70799999999999996</v>
      </c>
      <c r="C192" s="29">
        <v>0.66200000000000003</v>
      </c>
      <c r="D192" s="29">
        <v>7</v>
      </c>
      <c r="E192" s="30">
        <v>-12385</v>
      </c>
      <c r="F192" s="29">
        <v>1</v>
      </c>
      <c r="G192" s="29">
        <v>3.1399999999999997E-2</v>
      </c>
      <c r="H192" s="31">
        <v>3.7100000000000001E-2</v>
      </c>
      <c r="I192" s="31">
        <v>6.6600000000000003E-4</v>
      </c>
      <c r="J192" s="29">
        <v>7.4499999999999997E-2</v>
      </c>
      <c r="K192" s="29">
        <v>0.874</v>
      </c>
      <c r="L192" s="30">
        <v>103476</v>
      </c>
      <c r="M192" s="29" t="s">
        <v>513</v>
      </c>
      <c r="N192" s="29" t="s">
        <v>275</v>
      </c>
      <c r="O192" s="29" t="s">
        <v>1063</v>
      </c>
      <c r="P192" s="29" t="s">
        <v>1064</v>
      </c>
      <c r="Q192" s="29" t="s">
        <v>1065</v>
      </c>
      <c r="R192" s="29">
        <v>195467</v>
      </c>
      <c r="S192" s="29">
        <v>4</v>
      </c>
      <c r="T192">
        <f>COUNTIFS(Responses!E:E,AllSongs!$N192,Responses!Y:Y,"Male")+COUNTIFS(Responses!F:F,AllSongs!$N192,Responses!Y:Y,"Male")+COUNTIFS(Responses!G:G,AllSongs!$N192,Responses!Y:Y,"Male")</f>
        <v>0</v>
      </c>
      <c r="U192">
        <f>COUNTIFS(Responses!H:H,AllSongs!$N192,Responses!Y:Y,"Male")+COUNTIFS(Responses!I:I,AllSongs!$N192,Responses!Y:Y,"Male")+COUNTIFS(Responses!J:J,AllSongs!$N192,Responses!Y:Y,"Male")</f>
        <v>0</v>
      </c>
      <c r="V192">
        <f>COUNTIFS(Responses!E:E,AllSongs!$N192,Responses!Y:Y,"Female")+COUNTIFS(Responses!F:F,AllSongs!$N192,Responses!Y:Y,"Female")+COUNTIFS(Responses!G:G,AllSongs!$N192,Responses!Y:Y,"Female")</f>
        <v>0</v>
      </c>
      <c r="W192">
        <f>COUNTIFS(Responses!H:H,AllSongs!$N192,Responses!Y:Y,"Female")+COUNTIFS(Responses!I:I,AllSongs!$N192,Responses!Y:Y,"Female")+COUNTIFS(Responses!J:J,AllSongs!$N192,Responses!Y:Y,"Female")</f>
        <v>1</v>
      </c>
    </row>
    <row r="193" spans="1:23" ht="13.5" thickBot="1">
      <c r="A193" s="28">
        <v>45</v>
      </c>
      <c r="B193" s="29">
        <v>0.28899999999999998</v>
      </c>
      <c r="C193" s="29">
        <v>0.38100000000000001</v>
      </c>
      <c r="D193" s="29">
        <v>4</v>
      </c>
      <c r="E193" s="30">
        <v>-7738</v>
      </c>
      <c r="F193" s="29">
        <v>0</v>
      </c>
      <c r="G193" s="29">
        <v>3.3099999999999997E-2</v>
      </c>
      <c r="H193" s="31">
        <v>0.20499999999999999</v>
      </c>
      <c r="I193" s="31">
        <v>0</v>
      </c>
      <c r="J193" s="29">
        <v>0.13200000000000001</v>
      </c>
      <c r="K193" s="29">
        <v>7.5800000000000006E-2</v>
      </c>
      <c r="L193" s="30">
        <v>114566</v>
      </c>
      <c r="M193" s="29" t="s">
        <v>513</v>
      </c>
      <c r="N193" s="29" t="s">
        <v>438</v>
      </c>
      <c r="O193" s="29" t="s">
        <v>1066</v>
      </c>
      <c r="P193" s="29" t="s">
        <v>1067</v>
      </c>
      <c r="Q193" s="29" t="s">
        <v>1068</v>
      </c>
      <c r="R193" s="29">
        <v>231733</v>
      </c>
      <c r="S193" s="29">
        <v>4</v>
      </c>
      <c r="T193">
        <f>COUNTIFS(Responses!E:E,AllSongs!$N193,Responses!Y:Y,"Male")+COUNTIFS(Responses!F:F,AllSongs!$N193,Responses!Y:Y,"Male")+COUNTIFS(Responses!G:G,AllSongs!$N193,Responses!Y:Y,"Male")</f>
        <v>0</v>
      </c>
      <c r="U193">
        <f>COUNTIFS(Responses!H:H,AllSongs!$N193,Responses!Y:Y,"Male")+COUNTIFS(Responses!I:I,AllSongs!$N193,Responses!Y:Y,"Male")+COUNTIFS(Responses!J:J,AllSongs!$N193,Responses!Y:Y,"Male")</f>
        <v>1</v>
      </c>
      <c r="V193">
        <f>COUNTIFS(Responses!E:E,AllSongs!$N193,Responses!Y:Y,"Female")+COUNTIFS(Responses!F:F,AllSongs!$N193,Responses!Y:Y,"Female")+COUNTIFS(Responses!G:G,AllSongs!$N193,Responses!Y:Y,"Female")</f>
        <v>0</v>
      </c>
      <c r="W193">
        <f>COUNTIFS(Responses!H:H,AllSongs!$N193,Responses!Y:Y,"Female")+COUNTIFS(Responses!I:I,AllSongs!$N193,Responses!Y:Y,"Female")+COUNTIFS(Responses!J:J,AllSongs!$N193,Responses!Y:Y,"Female")</f>
        <v>0</v>
      </c>
    </row>
    <row r="194" spans="1:23" ht="13.5" thickBot="1">
      <c r="A194" s="28">
        <v>46</v>
      </c>
      <c r="B194" s="29">
        <v>0.748</v>
      </c>
      <c r="C194" s="29">
        <v>0.93100000000000005</v>
      </c>
      <c r="D194" s="29">
        <v>2</v>
      </c>
      <c r="E194" s="30">
        <v>-2794</v>
      </c>
      <c r="F194" s="29">
        <v>1</v>
      </c>
      <c r="G194" s="29">
        <v>0.06</v>
      </c>
      <c r="H194" s="31">
        <v>9.4700000000000006E-2</v>
      </c>
      <c r="I194" s="31">
        <v>0</v>
      </c>
      <c r="J194" s="29">
        <v>0.84699999999999998</v>
      </c>
      <c r="K194" s="29">
        <v>0.59799999999999998</v>
      </c>
      <c r="L194" s="30">
        <v>130009</v>
      </c>
      <c r="M194" s="29" t="s">
        <v>513</v>
      </c>
      <c r="N194" s="29" t="s">
        <v>276</v>
      </c>
      <c r="O194" s="29" t="s">
        <v>1069</v>
      </c>
      <c r="P194" s="29" t="s">
        <v>1070</v>
      </c>
      <c r="Q194" s="29" t="s">
        <v>1071</v>
      </c>
      <c r="R194" s="29">
        <v>198222</v>
      </c>
      <c r="S194" s="29">
        <v>4</v>
      </c>
      <c r="T194">
        <f>COUNTIFS(Responses!E:E,AllSongs!$N194,Responses!Y:Y,"Male")+COUNTIFS(Responses!F:F,AllSongs!$N194,Responses!Y:Y,"Male")+COUNTIFS(Responses!G:G,AllSongs!$N194,Responses!Y:Y,"Male")</f>
        <v>0</v>
      </c>
      <c r="U194">
        <f>COUNTIFS(Responses!H:H,AllSongs!$N194,Responses!Y:Y,"Male")+COUNTIFS(Responses!I:I,AllSongs!$N194,Responses!Y:Y,"Male")+COUNTIFS(Responses!J:J,AllSongs!$N194,Responses!Y:Y,"Male")</f>
        <v>0</v>
      </c>
      <c r="V194">
        <f>COUNTIFS(Responses!E:E,AllSongs!$N194,Responses!Y:Y,"Female")+COUNTIFS(Responses!F:F,AllSongs!$N194,Responses!Y:Y,"Female")+COUNTIFS(Responses!G:G,AllSongs!$N194,Responses!Y:Y,"Female")</f>
        <v>0</v>
      </c>
      <c r="W194">
        <f>COUNTIFS(Responses!H:H,AllSongs!$N194,Responses!Y:Y,"Female")+COUNTIFS(Responses!I:I,AllSongs!$N194,Responses!Y:Y,"Female")+COUNTIFS(Responses!J:J,AllSongs!$N194,Responses!Y:Y,"Female")</f>
        <v>1</v>
      </c>
    </row>
    <row r="195" spans="1:23" ht="13.5" thickBot="1">
      <c r="A195" s="28">
        <v>53</v>
      </c>
      <c r="B195" s="29">
        <v>0.80500000000000005</v>
      </c>
      <c r="C195" s="29">
        <v>0.625</v>
      </c>
      <c r="D195" s="29">
        <v>11</v>
      </c>
      <c r="E195" s="30">
        <v>-6926</v>
      </c>
      <c r="F195" s="29">
        <v>0</v>
      </c>
      <c r="G195" s="29">
        <v>6.54E-2</v>
      </c>
      <c r="H195" s="31">
        <v>0.104</v>
      </c>
      <c r="I195" s="31">
        <v>0</v>
      </c>
      <c r="J195" s="29">
        <v>7.7399999999999997E-2</v>
      </c>
      <c r="K195" s="29">
        <v>0.752</v>
      </c>
      <c r="L195" s="30">
        <v>129883</v>
      </c>
      <c r="M195" s="29" t="s">
        <v>513</v>
      </c>
      <c r="N195" s="29" t="s">
        <v>281</v>
      </c>
      <c r="O195" s="29" t="s">
        <v>1072</v>
      </c>
      <c r="P195" s="29" t="s">
        <v>1073</v>
      </c>
      <c r="Q195" s="29" t="s">
        <v>1074</v>
      </c>
      <c r="R195" s="29">
        <v>166712</v>
      </c>
      <c r="S195" s="29">
        <v>4</v>
      </c>
      <c r="T195">
        <f>COUNTIFS(Responses!E:E,AllSongs!$N195,Responses!Y:Y,"Male")+COUNTIFS(Responses!F:F,AllSongs!$N195,Responses!Y:Y,"Male")+COUNTIFS(Responses!G:G,AllSongs!$N195,Responses!Y:Y,"Male")</f>
        <v>0</v>
      </c>
      <c r="U195">
        <f>COUNTIFS(Responses!H:H,AllSongs!$N195,Responses!Y:Y,"Male")+COUNTIFS(Responses!I:I,AllSongs!$N195,Responses!Y:Y,"Male")+COUNTIFS(Responses!J:J,AllSongs!$N195,Responses!Y:Y,"Male")</f>
        <v>0</v>
      </c>
      <c r="V195">
        <f>COUNTIFS(Responses!E:E,AllSongs!$N195,Responses!Y:Y,"Female")+COUNTIFS(Responses!F:F,AllSongs!$N195,Responses!Y:Y,"Female")+COUNTIFS(Responses!G:G,AllSongs!$N195,Responses!Y:Y,"Female")</f>
        <v>0</v>
      </c>
      <c r="W195">
        <f>COUNTIFS(Responses!H:H,AllSongs!$N195,Responses!Y:Y,"Female")+COUNTIFS(Responses!I:I,AllSongs!$N195,Responses!Y:Y,"Female")+COUNTIFS(Responses!J:J,AllSongs!$N195,Responses!Y:Y,"Female")</f>
        <v>1</v>
      </c>
    </row>
    <row r="196" spans="1:23" ht="13.5" thickBot="1">
      <c r="A196" s="28">
        <v>48</v>
      </c>
      <c r="B196" s="29">
        <v>0.71599999999999997</v>
      </c>
      <c r="C196" s="29">
        <v>0.71399999999999997</v>
      </c>
      <c r="D196" s="29">
        <v>10</v>
      </c>
      <c r="E196" s="30">
        <v>-7738</v>
      </c>
      <c r="F196" s="29">
        <v>0</v>
      </c>
      <c r="G196" s="29">
        <v>0.27800000000000002</v>
      </c>
      <c r="H196" s="31">
        <v>0.54900000000000004</v>
      </c>
      <c r="I196" s="31">
        <v>0</v>
      </c>
      <c r="J196" s="29">
        <v>0.13500000000000001</v>
      </c>
      <c r="K196" s="29">
        <v>0.70899999999999996</v>
      </c>
      <c r="L196" s="30">
        <v>91559</v>
      </c>
      <c r="M196" s="29" t="s">
        <v>513</v>
      </c>
      <c r="N196" s="29" t="s">
        <v>278</v>
      </c>
      <c r="O196" s="29" t="s">
        <v>1075</v>
      </c>
      <c r="P196" s="29" t="s">
        <v>1076</v>
      </c>
      <c r="Q196" s="29" t="s">
        <v>1077</v>
      </c>
      <c r="R196" s="29">
        <v>233627</v>
      </c>
      <c r="S196" s="29">
        <v>4</v>
      </c>
      <c r="T196">
        <f>COUNTIFS(Responses!E:E,AllSongs!$N196,Responses!Y:Y,"Male")+COUNTIFS(Responses!F:F,AllSongs!$N196,Responses!Y:Y,"Male")+COUNTIFS(Responses!G:G,AllSongs!$N196,Responses!Y:Y,"Male")</f>
        <v>0</v>
      </c>
      <c r="U196">
        <f>COUNTIFS(Responses!H:H,AllSongs!$N196,Responses!Y:Y,"Male")+COUNTIFS(Responses!I:I,AllSongs!$N196,Responses!Y:Y,"Male")+COUNTIFS(Responses!J:J,AllSongs!$N196,Responses!Y:Y,"Male")</f>
        <v>1</v>
      </c>
      <c r="V196">
        <f>COUNTIFS(Responses!E:E,AllSongs!$N196,Responses!Y:Y,"Female")+COUNTIFS(Responses!F:F,AllSongs!$N196,Responses!Y:Y,"Female")+COUNTIFS(Responses!G:G,AllSongs!$N196,Responses!Y:Y,"Female")</f>
        <v>0</v>
      </c>
      <c r="W196">
        <f>COUNTIFS(Responses!H:H,AllSongs!$N196,Responses!Y:Y,"Female")+COUNTIFS(Responses!I:I,AllSongs!$N196,Responses!Y:Y,"Female")+COUNTIFS(Responses!J:J,AllSongs!$N196,Responses!Y:Y,"Female")</f>
        <v>0</v>
      </c>
    </row>
    <row r="197" spans="1:23" ht="13.5" thickBot="1">
      <c r="A197" s="28">
        <v>49</v>
      </c>
      <c r="B197" s="29">
        <v>0.76500000000000001</v>
      </c>
      <c r="C197" s="29">
        <v>0.90600000000000003</v>
      </c>
      <c r="D197" s="29">
        <v>8</v>
      </c>
      <c r="E197" s="30">
        <v>-2097</v>
      </c>
      <c r="F197" s="29">
        <v>0</v>
      </c>
      <c r="G197" s="29">
        <v>9.6500000000000002E-2</v>
      </c>
      <c r="H197" s="31">
        <v>0.125</v>
      </c>
      <c r="I197" s="31">
        <v>0</v>
      </c>
      <c r="J197" s="29">
        <v>0.42299999999999999</v>
      </c>
      <c r="K197" s="29">
        <v>0.95</v>
      </c>
      <c r="L197" s="30">
        <v>96071</v>
      </c>
      <c r="M197" s="29" t="s">
        <v>513</v>
      </c>
      <c r="N197" s="29" t="s">
        <v>439</v>
      </c>
      <c r="O197" s="29" t="s">
        <v>1078</v>
      </c>
      <c r="P197" s="29" t="s">
        <v>1079</v>
      </c>
      <c r="Q197" s="29" t="s">
        <v>1080</v>
      </c>
      <c r="R197" s="29">
        <v>184558</v>
      </c>
      <c r="S197" s="29">
        <v>4</v>
      </c>
      <c r="T197">
        <f>COUNTIFS(Responses!E:E,AllSongs!$N197,Responses!Y:Y,"Male")+COUNTIFS(Responses!F:F,AllSongs!$N197,Responses!Y:Y,"Male")+COUNTIFS(Responses!G:G,AllSongs!$N197,Responses!Y:Y,"Male")</f>
        <v>0</v>
      </c>
      <c r="U197">
        <f>COUNTIFS(Responses!H:H,AllSongs!$N197,Responses!Y:Y,"Male")+COUNTIFS(Responses!I:I,AllSongs!$N197,Responses!Y:Y,"Male")+COUNTIFS(Responses!J:J,AllSongs!$N197,Responses!Y:Y,"Male")</f>
        <v>0</v>
      </c>
      <c r="V197">
        <f>COUNTIFS(Responses!E:E,AllSongs!$N197,Responses!Y:Y,"Female")+COUNTIFS(Responses!F:F,AllSongs!$N197,Responses!Y:Y,"Female")+COUNTIFS(Responses!G:G,AllSongs!$N197,Responses!Y:Y,"Female")</f>
        <v>0</v>
      </c>
      <c r="W197">
        <f>COUNTIFS(Responses!H:H,AllSongs!$N197,Responses!Y:Y,"Female")+COUNTIFS(Responses!I:I,AllSongs!$N197,Responses!Y:Y,"Female")+COUNTIFS(Responses!J:J,AllSongs!$N197,Responses!Y:Y,"Female")</f>
        <v>1</v>
      </c>
    </row>
    <row r="198" spans="1:23" ht="13.5" thickBot="1">
      <c r="A198" s="28">
        <v>54</v>
      </c>
      <c r="B198" s="29">
        <v>0.95</v>
      </c>
      <c r="C198" s="29">
        <v>0.59</v>
      </c>
      <c r="D198" s="29">
        <v>8</v>
      </c>
      <c r="E198" s="30">
        <v>-6508</v>
      </c>
      <c r="F198" s="29">
        <v>0</v>
      </c>
      <c r="G198" s="29">
        <v>0.28999999999999998</v>
      </c>
      <c r="H198" s="31">
        <v>5.3400000000000001E-3</v>
      </c>
      <c r="I198" s="31">
        <v>0</v>
      </c>
      <c r="J198" s="29">
        <v>0.11</v>
      </c>
      <c r="K198" s="29">
        <v>0.219</v>
      </c>
      <c r="L198" s="30">
        <v>130003</v>
      </c>
      <c r="M198" s="29" t="s">
        <v>513</v>
      </c>
      <c r="N198" s="29" t="s">
        <v>441</v>
      </c>
      <c r="O198" s="29" t="s">
        <v>1081</v>
      </c>
      <c r="P198" s="29" t="s">
        <v>1082</v>
      </c>
      <c r="Q198" s="29" t="s">
        <v>1083</v>
      </c>
      <c r="R198" s="29">
        <v>183527</v>
      </c>
      <c r="S198" s="29">
        <v>4</v>
      </c>
      <c r="T198">
        <f>COUNTIFS(Responses!E:E,AllSongs!$N198,Responses!Y:Y,"Male")+COUNTIFS(Responses!F:F,AllSongs!$N198,Responses!Y:Y,"Male")+COUNTIFS(Responses!G:G,AllSongs!$N198,Responses!Y:Y,"Male")</f>
        <v>0</v>
      </c>
      <c r="U198">
        <f>COUNTIFS(Responses!H:H,AllSongs!$N198,Responses!Y:Y,"Male")+COUNTIFS(Responses!I:I,AllSongs!$N198,Responses!Y:Y,"Male")+COUNTIFS(Responses!J:J,AllSongs!$N198,Responses!Y:Y,"Male")</f>
        <v>0</v>
      </c>
      <c r="V198">
        <f>COUNTIFS(Responses!E:E,AllSongs!$N198,Responses!Y:Y,"Female")+COUNTIFS(Responses!F:F,AllSongs!$N198,Responses!Y:Y,"Female")+COUNTIFS(Responses!G:G,AllSongs!$N198,Responses!Y:Y,"Female")</f>
        <v>0</v>
      </c>
      <c r="W198">
        <f>COUNTIFS(Responses!H:H,AllSongs!$N198,Responses!Y:Y,"Female")+COUNTIFS(Responses!I:I,AllSongs!$N198,Responses!Y:Y,"Female")+COUNTIFS(Responses!J:J,AllSongs!$N198,Responses!Y:Y,"Female")</f>
        <v>1</v>
      </c>
    </row>
    <row r="199" spans="1:23" ht="13.5" thickBot="1">
      <c r="A199" s="28">
        <v>55</v>
      </c>
      <c r="B199" s="29">
        <v>0.255</v>
      </c>
      <c r="C199" s="29">
        <v>0.43</v>
      </c>
      <c r="D199" s="29">
        <v>9</v>
      </c>
      <c r="E199" s="30">
        <v>-12564</v>
      </c>
      <c r="F199" s="29">
        <v>1</v>
      </c>
      <c r="G199" s="29">
        <v>3.2199999999999999E-2</v>
      </c>
      <c r="H199" s="31">
        <v>0.54600000000000004</v>
      </c>
      <c r="I199" s="31">
        <v>1.8700000000000001E-5</v>
      </c>
      <c r="J199" s="29">
        <v>0.188</v>
      </c>
      <c r="K199" s="29">
        <v>0.54600000000000004</v>
      </c>
      <c r="L199" s="30">
        <v>164267</v>
      </c>
      <c r="M199" s="29" t="s">
        <v>513</v>
      </c>
      <c r="N199" s="29" t="s">
        <v>274</v>
      </c>
      <c r="O199" s="29" t="s">
        <v>1042</v>
      </c>
      <c r="P199" s="29" t="s">
        <v>1043</v>
      </c>
      <c r="Q199" s="29" t="s">
        <v>1044</v>
      </c>
      <c r="R199" s="29">
        <v>197813</v>
      </c>
      <c r="S199" s="29">
        <v>4</v>
      </c>
      <c r="T199">
        <f>COUNTIFS(Responses!E:E,AllSongs!$N199,Responses!Y:Y,"Male")+COUNTIFS(Responses!F:F,AllSongs!$N199,Responses!Y:Y,"Male")+COUNTIFS(Responses!G:G,AllSongs!$N199,Responses!Y:Y,"Male")</f>
        <v>0</v>
      </c>
      <c r="U199">
        <f>COUNTIFS(Responses!H:H,AllSongs!$N199,Responses!Y:Y,"Male")+COUNTIFS(Responses!I:I,AllSongs!$N199,Responses!Y:Y,"Male")+COUNTIFS(Responses!J:J,AllSongs!$N199,Responses!Y:Y,"Male")</f>
        <v>1</v>
      </c>
      <c r="V199">
        <f>COUNTIFS(Responses!E:E,AllSongs!$N199,Responses!Y:Y,"Female")+COUNTIFS(Responses!F:F,AllSongs!$N199,Responses!Y:Y,"Female")+COUNTIFS(Responses!G:G,AllSongs!$N199,Responses!Y:Y,"Female")</f>
        <v>0</v>
      </c>
      <c r="W199">
        <f>COUNTIFS(Responses!H:H,AllSongs!$N199,Responses!Y:Y,"Female")+COUNTIFS(Responses!I:I,AllSongs!$N199,Responses!Y:Y,"Female")+COUNTIFS(Responses!J:J,AllSongs!$N199,Responses!Y:Y,"Female")</f>
        <v>1</v>
      </c>
    </row>
    <row r="200" spans="1:23" ht="13.5" thickBot="1">
      <c r="A200" s="28">
        <v>56</v>
      </c>
      <c r="B200" s="29">
        <v>0.65700000000000003</v>
      </c>
      <c r="C200" s="29">
        <v>0.79400000000000004</v>
      </c>
      <c r="D200" s="29">
        <v>9</v>
      </c>
      <c r="E200" s="30">
        <v>-4501</v>
      </c>
      <c r="F200" s="29">
        <v>1</v>
      </c>
      <c r="G200" s="29">
        <v>2.98E-2</v>
      </c>
      <c r="H200" s="31">
        <v>3.2000000000000001E-2</v>
      </c>
      <c r="I200" s="31">
        <v>3.31E-3</v>
      </c>
      <c r="J200" s="29">
        <v>9.64E-2</v>
      </c>
      <c r="K200" s="29">
        <v>0.79600000000000004</v>
      </c>
      <c r="L200" s="30">
        <v>137977</v>
      </c>
      <c r="M200" s="29" t="s">
        <v>513</v>
      </c>
      <c r="N200" s="29" t="s">
        <v>282</v>
      </c>
      <c r="O200" s="29" t="s">
        <v>1084</v>
      </c>
      <c r="P200" s="29" t="s">
        <v>1085</v>
      </c>
      <c r="Q200" s="29" t="s">
        <v>1086</v>
      </c>
      <c r="R200" s="29">
        <v>211960</v>
      </c>
      <c r="S200" s="29">
        <v>4</v>
      </c>
      <c r="T200">
        <f>COUNTIFS(Responses!E:E,AllSongs!$N200,Responses!Y:Y,"Male")+COUNTIFS(Responses!F:F,AllSongs!$N200,Responses!Y:Y,"Male")+COUNTIFS(Responses!G:G,AllSongs!$N200,Responses!Y:Y,"Male")</f>
        <v>0</v>
      </c>
      <c r="U200">
        <f>COUNTIFS(Responses!H:H,AllSongs!$N200,Responses!Y:Y,"Male")+COUNTIFS(Responses!I:I,AllSongs!$N200,Responses!Y:Y,"Male")+COUNTIFS(Responses!J:J,AllSongs!$N200,Responses!Y:Y,"Male")</f>
        <v>0</v>
      </c>
      <c r="V200">
        <f>COUNTIFS(Responses!E:E,AllSongs!$N200,Responses!Y:Y,"Female")+COUNTIFS(Responses!F:F,AllSongs!$N200,Responses!Y:Y,"Female")+COUNTIFS(Responses!G:G,AllSongs!$N200,Responses!Y:Y,"Female")</f>
        <v>0</v>
      </c>
      <c r="W200">
        <f>COUNTIFS(Responses!H:H,AllSongs!$N200,Responses!Y:Y,"Female")+COUNTIFS(Responses!I:I,AllSongs!$N200,Responses!Y:Y,"Female")+COUNTIFS(Responses!J:J,AllSongs!$N200,Responses!Y:Y,"Female")</f>
        <v>0</v>
      </c>
    </row>
    <row r="201" spans="1:23" ht="13.5" thickBot="1">
      <c r="A201" s="28">
        <v>57</v>
      </c>
      <c r="B201" s="29">
        <v>0.70699999999999996</v>
      </c>
      <c r="C201" s="29">
        <v>0.95499999999999996</v>
      </c>
      <c r="D201" s="29">
        <v>10</v>
      </c>
      <c r="E201" s="30">
        <v>-4593</v>
      </c>
      <c r="F201" s="29">
        <v>0</v>
      </c>
      <c r="G201" s="29">
        <v>0.222</v>
      </c>
      <c r="H201" s="31">
        <v>0.127</v>
      </c>
      <c r="I201" s="31">
        <v>0</v>
      </c>
      <c r="J201" s="29">
        <v>0.20200000000000001</v>
      </c>
      <c r="K201" s="29">
        <v>0.57499999999999996</v>
      </c>
      <c r="L201" s="30">
        <v>125989</v>
      </c>
      <c r="M201" s="29" t="s">
        <v>513</v>
      </c>
      <c r="N201" s="29" t="s">
        <v>283</v>
      </c>
      <c r="O201" s="29" t="s">
        <v>1087</v>
      </c>
      <c r="P201" s="29" t="s">
        <v>1088</v>
      </c>
      <c r="Q201" s="29" t="s">
        <v>1089</v>
      </c>
      <c r="R201" s="29">
        <v>134240</v>
      </c>
      <c r="S201" s="29">
        <v>4</v>
      </c>
      <c r="T201">
        <f>COUNTIFS(Responses!E:E,AllSongs!$N201,Responses!Y:Y,"Male")+COUNTIFS(Responses!F:F,AllSongs!$N201,Responses!Y:Y,"Male")+COUNTIFS(Responses!G:G,AllSongs!$N201,Responses!Y:Y,"Male")</f>
        <v>0</v>
      </c>
      <c r="U201">
        <f>COUNTIFS(Responses!H:H,AllSongs!$N201,Responses!Y:Y,"Male")+COUNTIFS(Responses!I:I,AllSongs!$N201,Responses!Y:Y,"Male")+COUNTIFS(Responses!J:J,AllSongs!$N201,Responses!Y:Y,"Male")</f>
        <v>1</v>
      </c>
      <c r="V201">
        <f>COUNTIFS(Responses!E:E,AllSongs!$N201,Responses!Y:Y,"Female")+COUNTIFS(Responses!F:F,AllSongs!$N201,Responses!Y:Y,"Female")+COUNTIFS(Responses!G:G,AllSongs!$N201,Responses!Y:Y,"Female")</f>
        <v>0</v>
      </c>
      <c r="W201">
        <f>COUNTIFS(Responses!H:H,AllSongs!$N201,Responses!Y:Y,"Female")+COUNTIFS(Responses!I:I,AllSongs!$N201,Responses!Y:Y,"Female")+COUNTIFS(Responses!J:J,AllSongs!$N201,Responses!Y:Y,"Female")</f>
        <v>0</v>
      </c>
    </row>
    <row r="202" spans="1:23" ht="13.5" thickBot="1">
      <c r="A202" s="28">
        <v>58</v>
      </c>
      <c r="B202" s="29">
        <v>0.56100000000000005</v>
      </c>
      <c r="C202" s="29">
        <v>0.60399999999999998</v>
      </c>
      <c r="D202" s="29">
        <v>8</v>
      </c>
      <c r="E202" s="30">
        <v>-6234</v>
      </c>
      <c r="F202" s="29">
        <v>1</v>
      </c>
      <c r="G202" s="29">
        <v>0.254</v>
      </c>
      <c r="H202" s="31">
        <v>0.14799999999999999</v>
      </c>
      <c r="I202" s="31">
        <v>0</v>
      </c>
      <c r="J202" s="29">
        <v>0.73699999999999999</v>
      </c>
      <c r="K202" s="29">
        <v>0.70299999999999996</v>
      </c>
      <c r="L202" s="30">
        <v>106735</v>
      </c>
      <c r="M202" s="29" t="s">
        <v>513</v>
      </c>
      <c r="N202" s="29" t="s">
        <v>442</v>
      </c>
      <c r="O202" s="29" t="s">
        <v>1090</v>
      </c>
      <c r="P202" s="29" t="s">
        <v>1091</v>
      </c>
      <c r="Q202" s="29" t="s">
        <v>1092</v>
      </c>
      <c r="R202" s="29">
        <v>246045</v>
      </c>
      <c r="S202" s="29">
        <v>5</v>
      </c>
      <c r="T202">
        <f>COUNTIFS(Responses!E:E,AllSongs!$N202,Responses!Y:Y,"Male")+COUNTIFS(Responses!F:F,AllSongs!$N202,Responses!Y:Y,"Male")+COUNTIFS(Responses!G:G,AllSongs!$N202,Responses!Y:Y,"Male")</f>
        <v>0</v>
      </c>
      <c r="U202">
        <f>COUNTIFS(Responses!H:H,AllSongs!$N202,Responses!Y:Y,"Male")+COUNTIFS(Responses!I:I,AllSongs!$N202,Responses!Y:Y,"Male")+COUNTIFS(Responses!J:J,AllSongs!$N202,Responses!Y:Y,"Male")</f>
        <v>1</v>
      </c>
      <c r="V202">
        <f>COUNTIFS(Responses!E:E,AllSongs!$N202,Responses!Y:Y,"Female")+COUNTIFS(Responses!F:F,AllSongs!$N202,Responses!Y:Y,"Female")+COUNTIFS(Responses!G:G,AllSongs!$N202,Responses!Y:Y,"Female")</f>
        <v>0</v>
      </c>
      <c r="W202">
        <f>COUNTIFS(Responses!H:H,AllSongs!$N202,Responses!Y:Y,"Female")+COUNTIFS(Responses!I:I,AllSongs!$N202,Responses!Y:Y,"Female")+COUNTIFS(Responses!J:J,AllSongs!$N202,Responses!Y:Y,"Female")</f>
        <v>0</v>
      </c>
    </row>
    <row r="203" spans="1:23" ht="13.5" thickBot="1">
      <c r="A203" s="28">
        <v>59</v>
      </c>
      <c r="B203" s="29">
        <v>0.79400000000000004</v>
      </c>
      <c r="C203" s="29">
        <v>0.79300000000000004</v>
      </c>
      <c r="D203" s="29">
        <v>11</v>
      </c>
      <c r="E203" s="30">
        <v>-4521</v>
      </c>
      <c r="F203" s="29">
        <v>0</v>
      </c>
      <c r="G203" s="29">
        <v>8.4199999999999997E-2</v>
      </c>
      <c r="H203" s="31">
        <v>1.2500000000000001E-2</v>
      </c>
      <c r="I203" s="31">
        <v>0</v>
      </c>
      <c r="J203" s="29">
        <v>9.5200000000000007E-2</v>
      </c>
      <c r="K203" s="29">
        <v>0.67700000000000005</v>
      </c>
      <c r="L203" s="30">
        <v>123941</v>
      </c>
      <c r="M203" s="29" t="s">
        <v>513</v>
      </c>
      <c r="N203" s="29" t="s">
        <v>284</v>
      </c>
      <c r="O203" s="29" t="s">
        <v>1093</v>
      </c>
      <c r="P203" s="29" t="s">
        <v>1094</v>
      </c>
      <c r="Q203" s="29" t="s">
        <v>1095</v>
      </c>
      <c r="R203" s="29">
        <v>183290</v>
      </c>
      <c r="S203" s="29">
        <v>4</v>
      </c>
      <c r="T203">
        <f>COUNTIFS(Responses!E:E,AllSongs!$N203,Responses!Y:Y,"Male")+COUNTIFS(Responses!F:F,AllSongs!$N203,Responses!Y:Y,"Male")+COUNTIFS(Responses!G:G,AllSongs!$N203,Responses!Y:Y,"Male")</f>
        <v>0</v>
      </c>
      <c r="U203">
        <f>COUNTIFS(Responses!H:H,AllSongs!$N203,Responses!Y:Y,"Male")+COUNTIFS(Responses!I:I,AllSongs!$N203,Responses!Y:Y,"Male")+COUNTIFS(Responses!J:J,AllSongs!$N203,Responses!Y:Y,"Male")</f>
        <v>0</v>
      </c>
      <c r="V203">
        <f>COUNTIFS(Responses!E:E,AllSongs!$N203,Responses!Y:Y,"Female")+COUNTIFS(Responses!F:F,AllSongs!$N203,Responses!Y:Y,"Female")+COUNTIFS(Responses!G:G,AllSongs!$N203,Responses!Y:Y,"Female")</f>
        <v>0</v>
      </c>
      <c r="W203">
        <f>COUNTIFS(Responses!H:H,AllSongs!$N203,Responses!Y:Y,"Female")+COUNTIFS(Responses!I:I,AllSongs!$N203,Responses!Y:Y,"Female")+COUNTIFS(Responses!J:J,AllSongs!$N203,Responses!Y:Y,"Female")</f>
        <v>1</v>
      </c>
    </row>
    <row r="204" spans="1:23" ht="13.5" thickBot="1">
      <c r="A204" s="28">
        <v>60</v>
      </c>
      <c r="B204" s="29">
        <v>0.63900000000000001</v>
      </c>
      <c r="C204" s="29">
        <v>0.84499999999999997</v>
      </c>
      <c r="D204" s="29">
        <v>10</v>
      </c>
      <c r="E204" s="30">
        <v>-3333</v>
      </c>
      <c r="F204" s="29">
        <v>1</v>
      </c>
      <c r="G204" s="29">
        <v>3.7199999999999997E-2</v>
      </c>
      <c r="H204" s="31">
        <v>5.28E-2</v>
      </c>
      <c r="I204" s="31">
        <v>0</v>
      </c>
      <c r="J204" s="29">
        <v>0.33600000000000002</v>
      </c>
      <c r="K204" s="29">
        <v>0.871</v>
      </c>
      <c r="L204" s="30">
        <v>119485</v>
      </c>
      <c r="M204" s="29" t="s">
        <v>513</v>
      </c>
      <c r="N204" s="29" t="s">
        <v>285</v>
      </c>
      <c r="O204" s="29" t="s">
        <v>1096</v>
      </c>
      <c r="P204" s="29" t="s">
        <v>1097</v>
      </c>
      <c r="Q204" s="29" t="s">
        <v>1098</v>
      </c>
      <c r="R204" s="29">
        <v>233373</v>
      </c>
      <c r="S204" s="29">
        <v>4</v>
      </c>
      <c r="T204">
        <f>COUNTIFS(Responses!E:E,AllSongs!$N204,Responses!Y:Y,"Male")+COUNTIFS(Responses!F:F,AllSongs!$N204,Responses!Y:Y,"Male")+COUNTIFS(Responses!G:G,AllSongs!$N204,Responses!Y:Y,"Male")</f>
        <v>0</v>
      </c>
      <c r="U204">
        <f>COUNTIFS(Responses!H:H,AllSongs!$N204,Responses!Y:Y,"Male")+COUNTIFS(Responses!I:I,AllSongs!$N204,Responses!Y:Y,"Male")+COUNTIFS(Responses!J:J,AllSongs!$N204,Responses!Y:Y,"Male")</f>
        <v>0</v>
      </c>
      <c r="V204">
        <f>COUNTIFS(Responses!E:E,AllSongs!$N204,Responses!Y:Y,"Female")+COUNTIFS(Responses!F:F,AllSongs!$N204,Responses!Y:Y,"Female")+COUNTIFS(Responses!G:G,AllSongs!$N204,Responses!Y:Y,"Female")</f>
        <v>0</v>
      </c>
      <c r="W204">
        <f>COUNTIFS(Responses!H:H,AllSongs!$N204,Responses!Y:Y,"Female")+COUNTIFS(Responses!I:I,AllSongs!$N204,Responses!Y:Y,"Female")+COUNTIFS(Responses!J:J,AllSongs!$N204,Responses!Y:Y,"Female")</f>
        <v>1</v>
      </c>
    </row>
    <row r="205" spans="1:23" ht="13.5" thickBot="1">
      <c r="A205" s="28">
        <v>61</v>
      </c>
      <c r="B205" s="29">
        <v>0.30199999999999999</v>
      </c>
      <c r="C205" s="29">
        <v>0.96199999999999997</v>
      </c>
      <c r="D205" s="29">
        <v>7</v>
      </c>
      <c r="E205" s="30">
        <v>-3283</v>
      </c>
      <c r="F205" s="29">
        <v>1</v>
      </c>
      <c r="G205" s="29">
        <v>9.6000000000000002E-2</v>
      </c>
      <c r="H205" s="31">
        <v>1.24E-5</v>
      </c>
      <c r="I205" s="31">
        <v>6.59E-2</v>
      </c>
      <c r="J205" s="29">
        <v>0.30299999999999999</v>
      </c>
      <c r="K205" s="29">
        <v>0.45700000000000002</v>
      </c>
      <c r="L205" s="30">
        <v>172989</v>
      </c>
      <c r="M205" s="29" t="s">
        <v>513</v>
      </c>
      <c r="N205" s="29" t="s">
        <v>286</v>
      </c>
      <c r="O205" s="29" t="s">
        <v>1099</v>
      </c>
      <c r="P205" s="29" t="s">
        <v>1100</v>
      </c>
      <c r="Q205" s="29" t="s">
        <v>1101</v>
      </c>
      <c r="R205" s="29">
        <v>161524</v>
      </c>
      <c r="S205" s="29">
        <v>4</v>
      </c>
      <c r="T205">
        <f>COUNTIFS(Responses!E:E,AllSongs!$N205,Responses!Y:Y,"Male")+COUNTIFS(Responses!F:F,AllSongs!$N205,Responses!Y:Y,"Male")+COUNTIFS(Responses!G:G,AllSongs!$N205,Responses!Y:Y,"Male")</f>
        <v>0</v>
      </c>
      <c r="U205">
        <f>COUNTIFS(Responses!H:H,AllSongs!$N205,Responses!Y:Y,"Male")+COUNTIFS(Responses!I:I,AllSongs!$N205,Responses!Y:Y,"Male")+COUNTIFS(Responses!J:J,AllSongs!$N205,Responses!Y:Y,"Male")</f>
        <v>0</v>
      </c>
      <c r="V205">
        <f>COUNTIFS(Responses!E:E,AllSongs!$N205,Responses!Y:Y,"Female")+COUNTIFS(Responses!F:F,AllSongs!$N205,Responses!Y:Y,"Female")+COUNTIFS(Responses!G:G,AllSongs!$N205,Responses!Y:Y,"Female")</f>
        <v>0</v>
      </c>
      <c r="W205">
        <f>COUNTIFS(Responses!H:H,AllSongs!$N205,Responses!Y:Y,"Female")+COUNTIFS(Responses!I:I,AllSongs!$N205,Responses!Y:Y,"Female")+COUNTIFS(Responses!J:J,AllSongs!$N205,Responses!Y:Y,"Female")</f>
        <v>1</v>
      </c>
    </row>
    <row r="206" spans="1:23" ht="13.5" thickBot="1">
      <c r="A206" s="28">
        <v>62</v>
      </c>
      <c r="B206" s="29">
        <v>0.68799999999999994</v>
      </c>
      <c r="C206" s="29">
        <v>0.72899999999999998</v>
      </c>
      <c r="D206" s="29">
        <v>4</v>
      </c>
      <c r="E206" s="30">
        <v>-6560</v>
      </c>
      <c r="F206" s="29">
        <v>0</v>
      </c>
      <c r="G206" s="29">
        <v>5.7299999999999997E-2</v>
      </c>
      <c r="H206" s="31">
        <v>0.437</v>
      </c>
      <c r="I206" s="31">
        <v>3.6900000000000001E-3</v>
      </c>
      <c r="J206" s="29">
        <v>9.2799999999999994E-2</v>
      </c>
      <c r="K206" s="29">
        <v>0.46899999999999997</v>
      </c>
      <c r="L206" s="30">
        <v>110055</v>
      </c>
      <c r="M206" s="29" t="s">
        <v>513</v>
      </c>
      <c r="N206" s="29" t="s">
        <v>287</v>
      </c>
      <c r="O206" s="29" t="s">
        <v>1102</v>
      </c>
      <c r="P206" s="29" t="s">
        <v>1103</v>
      </c>
      <c r="Q206" s="29" t="s">
        <v>1104</v>
      </c>
      <c r="R206" s="29">
        <v>251029</v>
      </c>
      <c r="S206" s="29">
        <v>4</v>
      </c>
      <c r="T206">
        <f>COUNTIFS(Responses!E:E,AllSongs!$N206,Responses!Y:Y,"Male")+COUNTIFS(Responses!F:F,AllSongs!$N206,Responses!Y:Y,"Male")+COUNTIFS(Responses!G:G,AllSongs!$N206,Responses!Y:Y,"Male")</f>
        <v>0</v>
      </c>
      <c r="U206">
        <f>COUNTIFS(Responses!H:H,AllSongs!$N206,Responses!Y:Y,"Male")+COUNTIFS(Responses!I:I,AllSongs!$N206,Responses!Y:Y,"Male")+COUNTIFS(Responses!J:J,AllSongs!$N206,Responses!Y:Y,"Male")</f>
        <v>0</v>
      </c>
      <c r="V206">
        <f>COUNTIFS(Responses!E:E,AllSongs!$N206,Responses!Y:Y,"Female")+COUNTIFS(Responses!F:F,AllSongs!$N206,Responses!Y:Y,"Female")+COUNTIFS(Responses!G:G,AllSongs!$N206,Responses!Y:Y,"Female")</f>
        <v>0</v>
      </c>
      <c r="W206">
        <f>COUNTIFS(Responses!H:H,AllSongs!$N206,Responses!Y:Y,"Female")+COUNTIFS(Responses!I:I,AllSongs!$N206,Responses!Y:Y,"Female")+COUNTIFS(Responses!J:J,AllSongs!$N206,Responses!Y:Y,"Female")</f>
        <v>1</v>
      </c>
    </row>
    <row r="207" spans="1:23" ht="13.5" thickBot="1">
      <c r="A207" s="28">
        <v>63</v>
      </c>
      <c r="B207" s="29">
        <v>0.72799999999999998</v>
      </c>
      <c r="C207" s="29">
        <v>0.81299999999999994</v>
      </c>
      <c r="D207" s="29">
        <v>6</v>
      </c>
      <c r="E207" s="30">
        <v>-6515</v>
      </c>
      <c r="F207" s="29">
        <v>1</v>
      </c>
      <c r="G207" s="29">
        <v>9.2899999999999996E-2</v>
      </c>
      <c r="H207" s="31">
        <v>1.03E-2</v>
      </c>
      <c r="I207" s="31">
        <v>0.78700000000000003</v>
      </c>
      <c r="J207" s="29">
        <v>4.7699999999999999E-2</v>
      </c>
      <c r="K207" s="29">
        <v>0.73099999999999998</v>
      </c>
      <c r="L207" s="30">
        <v>124990</v>
      </c>
      <c r="M207" s="29" t="s">
        <v>513</v>
      </c>
      <c r="N207" s="29" t="s">
        <v>443</v>
      </c>
      <c r="O207" s="29" t="s">
        <v>1105</v>
      </c>
      <c r="P207" s="29" t="s">
        <v>1106</v>
      </c>
      <c r="Q207" s="29" t="s">
        <v>1107</v>
      </c>
      <c r="R207" s="29">
        <v>245760</v>
      </c>
      <c r="S207" s="29">
        <v>4</v>
      </c>
      <c r="T207">
        <f>COUNTIFS(Responses!E:E,AllSongs!$N207,Responses!Y:Y,"Male")+COUNTIFS(Responses!F:F,AllSongs!$N207,Responses!Y:Y,"Male")+COUNTIFS(Responses!G:G,AllSongs!$N207,Responses!Y:Y,"Male")</f>
        <v>0</v>
      </c>
      <c r="U207">
        <f>COUNTIFS(Responses!H:H,AllSongs!$N207,Responses!Y:Y,"Male")+COUNTIFS(Responses!I:I,AllSongs!$N207,Responses!Y:Y,"Male")+COUNTIFS(Responses!J:J,AllSongs!$N207,Responses!Y:Y,"Male")</f>
        <v>1</v>
      </c>
      <c r="V207">
        <f>COUNTIFS(Responses!E:E,AllSongs!$N207,Responses!Y:Y,"Female")+COUNTIFS(Responses!F:F,AllSongs!$N207,Responses!Y:Y,"Female")+COUNTIFS(Responses!G:G,AllSongs!$N207,Responses!Y:Y,"Female")</f>
        <v>0</v>
      </c>
      <c r="W207">
        <f>COUNTIFS(Responses!H:H,AllSongs!$N207,Responses!Y:Y,"Female")+COUNTIFS(Responses!I:I,AllSongs!$N207,Responses!Y:Y,"Female")+COUNTIFS(Responses!J:J,AllSongs!$N207,Responses!Y:Y,"Female")</f>
        <v>0</v>
      </c>
    </row>
    <row r="208" spans="1:23" ht="13.5" thickBot="1">
      <c r="A208" s="28">
        <v>64</v>
      </c>
      <c r="B208" s="29">
        <v>0.434</v>
      </c>
      <c r="C208" s="29">
        <v>0.47799999999999998</v>
      </c>
      <c r="D208" s="29">
        <v>11</v>
      </c>
      <c r="E208" s="30">
        <v>-15478</v>
      </c>
      <c r="F208" s="29">
        <v>0</v>
      </c>
      <c r="G208" s="29">
        <v>9.1200000000000003E-2</v>
      </c>
      <c r="H208" s="31">
        <v>0.64700000000000002</v>
      </c>
      <c r="I208" s="31">
        <v>3.9199999999999997E-6</v>
      </c>
      <c r="J208" s="29">
        <v>8.5999999999999993E-2</v>
      </c>
      <c r="K208" s="29">
        <v>0.69399999999999995</v>
      </c>
      <c r="L208" s="30">
        <v>147060</v>
      </c>
      <c r="M208" s="29" t="s">
        <v>513</v>
      </c>
      <c r="N208" s="29" t="s">
        <v>288</v>
      </c>
      <c r="O208" s="29" t="s">
        <v>1108</v>
      </c>
      <c r="P208" s="29" t="s">
        <v>1109</v>
      </c>
      <c r="Q208" s="29" t="s">
        <v>1110</v>
      </c>
      <c r="R208" s="29">
        <v>619000</v>
      </c>
      <c r="S208" s="29">
        <v>4</v>
      </c>
      <c r="T208">
        <f>COUNTIFS(Responses!E:E,AllSongs!$N208,Responses!Y:Y,"Male")+COUNTIFS(Responses!F:F,AllSongs!$N208,Responses!Y:Y,"Male")+COUNTIFS(Responses!G:G,AllSongs!$N208,Responses!Y:Y,"Male")</f>
        <v>0</v>
      </c>
      <c r="U208">
        <f>COUNTIFS(Responses!H:H,AllSongs!$N208,Responses!Y:Y,"Male")+COUNTIFS(Responses!I:I,AllSongs!$N208,Responses!Y:Y,"Male")+COUNTIFS(Responses!J:J,AllSongs!$N208,Responses!Y:Y,"Male")</f>
        <v>0</v>
      </c>
      <c r="V208">
        <f>COUNTIFS(Responses!E:E,AllSongs!$N208,Responses!Y:Y,"Female")+COUNTIFS(Responses!F:F,AllSongs!$N208,Responses!Y:Y,"Female")+COUNTIFS(Responses!G:G,AllSongs!$N208,Responses!Y:Y,"Female")</f>
        <v>0</v>
      </c>
      <c r="W208">
        <f>COUNTIFS(Responses!H:H,AllSongs!$N208,Responses!Y:Y,"Female")+COUNTIFS(Responses!I:I,AllSongs!$N208,Responses!Y:Y,"Female")+COUNTIFS(Responses!J:J,AllSongs!$N208,Responses!Y:Y,"Female")</f>
        <v>1</v>
      </c>
    </row>
    <row r="209" spans="1:23" ht="13.5" thickBot="1">
      <c r="A209" s="28">
        <v>65</v>
      </c>
      <c r="B209" s="29">
        <v>0.77400000000000002</v>
      </c>
      <c r="C209" s="29">
        <v>0.83799999999999997</v>
      </c>
      <c r="D209" s="29">
        <v>5</v>
      </c>
      <c r="E209" s="30">
        <v>-3914</v>
      </c>
      <c r="F209" s="29">
        <v>0</v>
      </c>
      <c r="G209" s="29">
        <v>0.114</v>
      </c>
      <c r="H209" s="31">
        <v>2.4899999999999999E-2</v>
      </c>
      <c r="I209" s="31">
        <v>2.5000000000000001E-2</v>
      </c>
      <c r="J209" s="29">
        <v>0.24199999999999999</v>
      </c>
      <c r="K209" s="29">
        <v>0.92400000000000004</v>
      </c>
      <c r="L209" s="30">
        <v>143040</v>
      </c>
      <c r="M209" s="29" t="s">
        <v>513</v>
      </c>
      <c r="N209" s="29" t="s">
        <v>289</v>
      </c>
      <c r="O209" s="29" t="s">
        <v>1111</v>
      </c>
      <c r="P209" s="29" t="s">
        <v>1112</v>
      </c>
      <c r="Q209" s="29" t="s">
        <v>1113</v>
      </c>
      <c r="R209" s="29">
        <v>198800</v>
      </c>
      <c r="S209" s="29">
        <v>4</v>
      </c>
      <c r="T209">
        <f>COUNTIFS(Responses!E:E,AllSongs!$N209,Responses!Y:Y,"Male")+COUNTIFS(Responses!F:F,AllSongs!$N209,Responses!Y:Y,"Male")+COUNTIFS(Responses!G:G,AllSongs!$N209,Responses!Y:Y,"Male")</f>
        <v>0</v>
      </c>
      <c r="U209">
        <f>COUNTIFS(Responses!H:H,AllSongs!$N209,Responses!Y:Y,"Male")+COUNTIFS(Responses!I:I,AllSongs!$N209,Responses!Y:Y,"Male")+COUNTIFS(Responses!J:J,AllSongs!$N209,Responses!Y:Y,"Male")</f>
        <v>0</v>
      </c>
      <c r="V209">
        <f>COUNTIFS(Responses!E:E,AllSongs!$N209,Responses!Y:Y,"Female")+COUNTIFS(Responses!F:F,AllSongs!$N209,Responses!Y:Y,"Female")+COUNTIFS(Responses!G:G,AllSongs!$N209,Responses!Y:Y,"Female")</f>
        <v>0</v>
      </c>
      <c r="W209">
        <f>COUNTIFS(Responses!H:H,AllSongs!$N209,Responses!Y:Y,"Female")+COUNTIFS(Responses!I:I,AllSongs!$N209,Responses!Y:Y,"Female")+COUNTIFS(Responses!J:J,AllSongs!$N209,Responses!Y:Y,"Female")</f>
        <v>1</v>
      </c>
    </row>
    <row r="210" spans="1:23" ht="13.5" thickBot="1">
      <c r="A210" s="28">
        <v>66</v>
      </c>
      <c r="B210" s="29">
        <v>0.82899999999999996</v>
      </c>
      <c r="C210" s="29">
        <v>0.84399999999999997</v>
      </c>
      <c r="D210" s="29">
        <v>4</v>
      </c>
      <c r="E210" s="30">
        <v>-4329</v>
      </c>
      <c r="F210" s="29">
        <v>0</v>
      </c>
      <c r="G210" s="29">
        <v>9.6600000000000005E-2</v>
      </c>
      <c r="H210" s="31">
        <v>5.21E-2</v>
      </c>
      <c r="I210" s="31">
        <v>1.48E-3</v>
      </c>
      <c r="J210" s="29">
        <v>0.17100000000000001</v>
      </c>
      <c r="K210" s="29">
        <v>0.76200000000000001</v>
      </c>
      <c r="L210" s="30">
        <v>130040</v>
      </c>
      <c r="M210" s="29" t="s">
        <v>513</v>
      </c>
      <c r="N210" s="29" t="s">
        <v>290</v>
      </c>
      <c r="O210" s="29" t="s">
        <v>1114</v>
      </c>
      <c r="P210" s="29" t="s">
        <v>1115</v>
      </c>
      <c r="Q210" s="29" t="s">
        <v>1116</v>
      </c>
      <c r="R210" s="29">
        <v>236840</v>
      </c>
      <c r="S210" s="29">
        <v>4</v>
      </c>
      <c r="T210">
        <f>COUNTIFS(Responses!E:E,AllSongs!$N210,Responses!Y:Y,"Male")+COUNTIFS(Responses!F:F,AllSongs!$N210,Responses!Y:Y,"Male")+COUNTIFS(Responses!G:G,AllSongs!$N210,Responses!Y:Y,"Male")</f>
        <v>0</v>
      </c>
      <c r="U210">
        <f>COUNTIFS(Responses!H:H,AllSongs!$N210,Responses!Y:Y,"Male")+COUNTIFS(Responses!I:I,AllSongs!$N210,Responses!Y:Y,"Male")+COUNTIFS(Responses!J:J,AllSongs!$N210,Responses!Y:Y,"Male")</f>
        <v>1</v>
      </c>
      <c r="V210">
        <f>COUNTIFS(Responses!E:E,AllSongs!$N210,Responses!Y:Y,"Female")+COUNTIFS(Responses!F:F,AllSongs!$N210,Responses!Y:Y,"Female")+COUNTIFS(Responses!G:G,AllSongs!$N210,Responses!Y:Y,"Female")</f>
        <v>0</v>
      </c>
      <c r="W210">
        <f>COUNTIFS(Responses!H:H,AllSongs!$N210,Responses!Y:Y,"Female")+COUNTIFS(Responses!I:I,AllSongs!$N210,Responses!Y:Y,"Female")+COUNTIFS(Responses!J:J,AllSongs!$N210,Responses!Y:Y,"Female")</f>
        <v>0</v>
      </c>
    </row>
    <row r="211" spans="1:23" ht="13.5" thickBot="1">
      <c r="A211" s="28">
        <v>67</v>
      </c>
      <c r="B211" s="29">
        <v>0.19400000000000001</v>
      </c>
      <c r="C211" s="29">
        <v>3.2399999999999998E-2</v>
      </c>
      <c r="D211" s="29">
        <v>5</v>
      </c>
      <c r="E211" s="30">
        <v>-28215</v>
      </c>
      <c r="F211" s="29">
        <v>1</v>
      </c>
      <c r="G211" s="29">
        <v>3.8199999999999998E-2</v>
      </c>
      <c r="H211" s="29">
        <v>0.98199999999999998</v>
      </c>
      <c r="I211" s="31">
        <v>0.96099999999999997</v>
      </c>
      <c r="J211" s="29">
        <v>9.1600000000000001E-2</v>
      </c>
      <c r="K211" s="29">
        <v>5.96E-2</v>
      </c>
      <c r="L211" s="30">
        <v>144130</v>
      </c>
      <c r="M211" s="29" t="s">
        <v>513</v>
      </c>
      <c r="N211" s="29" t="s">
        <v>291</v>
      </c>
      <c r="O211" s="29" t="s">
        <v>1117</v>
      </c>
      <c r="P211" s="29" t="s">
        <v>1118</v>
      </c>
      <c r="Q211" s="29" t="s">
        <v>1119</v>
      </c>
      <c r="R211" s="29">
        <v>433800</v>
      </c>
      <c r="S211" s="29">
        <v>4</v>
      </c>
      <c r="T211">
        <f>COUNTIFS(Responses!E:E,AllSongs!$N211,Responses!Y:Y,"Male")+COUNTIFS(Responses!F:F,AllSongs!$N211,Responses!Y:Y,"Male")+COUNTIFS(Responses!G:G,AllSongs!$N211,Responses!Y:Y,"Male")</f>
        <v>0</v>
      </c>
      <c r="U211">
        <f>COUNTIFS(Responses!H:H,AllSongs!$N211,Responses!Y:Y,"Male")+COUNTIFS(Responses!I:I,AllSongs!$N211,Responses!Y:Y,"Male")+COUNTIFS(Responses!J:J,AllSongs!$N211,Responses!Y:Y,"Male")</f>
        <v>0</v>
      </c>
      <c r="V211">
        <f>COUNTIFS(Responses!E:E,AllSongs!$N211,Responses!Y:Y,"Female")+COUNTIFS(Responses!F:F,AllSongs!$N211,Responses!Y:Y,"Female")+COUNTIFS(Responses!G:G,AllSongs!$N211,Responses!Y:Y,"Female")</f>
        <v>0</v>
      </c>
      <c r="W211">
        <f>COUNTIFS(Responses!H:H,AllSongs!$N211,Responses!Y:Y,"Female")+COUNTIFS(Responses!I:I,AllSongs!$N211,Responses!Y:Y,"Female")+COUNTIFS(Responses!J:J,AllSongs!$N211,Responses!Y:Y,"Female")</f>
        <v>1</v>
      </c>
    </row>
    <row r="212" spans="1:23" ht="13.5" thickBot="1">
      <c r="A212" s="28">
        <v>68</v>
      </c>
      <c r="B212" s="29">
        <v>0.67400000000000004</v>
      </c>
      <c r="C212" s="29">
        <v>0.71299999999999997</v>
      </c>
      <c r="D212" s="29">
        <v>6</v>
      </c>
      <c r="E212" s="30">
        <v>-7460</v>
      </c>
      <c r="F212" s="29">
        <v>0</v>
      </c>
      <c r="G212" s="29">
        <v>3.5999999999999997E-2</v>
      </c>
      <c r="H212" s="29">
        <v>7.3300000000000004E-2</v>
      </c>
      <c r="I212" s="31">
        <v>0.13900000000000001</v>
      </c>
      <c r="J212" s="29">
        <v>0.16900000000000001</v>
      </c>
      <c r="K212" s="29">
        <v>0.70399999999999996</v>
      </c>
      <c r="L212" s="30">
        <v>111017</v>
      </c>
      <c r="M212" s="29" t="s">
        <v>513</v>
      </c>
      <c r="N212" s="29" t="s">
        <v>444</v>
      </c>
      <c r="O212" s="29" t="s">
        <v>1120</v>
      </c>
      <c r="P212" s="29" t="s">
        <v>1121</v>
      </c>
      <c r="Q212" s="29" t="s">
        <v>1122</v>
      </c>
      <c r="R212" s="29">
        <v>184600</v>
      </c>
      <c r="S212" s="29">
        <v>4</v>
      </c>
      <c r="T212">
        <f>COUNTIFS(Responses!E:E,AllSongs!$N212,Responses!Y:Y,"Male")+COUNTIFS(Responses!F:F,AllSongs!$N212,Responses!Y:Y,"Male")+COUNTIFS(Responses!G:G,AllSongs!$N212,Responses!Y:Y,"Male")</f>
        <v>0</v>
      </c>
      <c r="U212">
        <f>COUNTIFS(Responses!H:H,AllSongs!$N212,Responses!Y:Y,"Male")+COUNTIFS(Responses!I:I,AllSongs!$N212,Responses!Y:Y,"Male")+COUNTIFS(Responses!J:J,AllSongs!$N212,Responses!Y:Y,"Male")</f>
        <v>1</v>
      </c>
      <c r="V212">
        <f>COUNTIFS(Responses!E:E,AllSongs!$N212,Responses!Y:Y,"Female")+COUNTIFS(Responses!F:F,AllSongs!$N212,Responses!Y:Y,"Female")+COUNTIFS(Responses!G:G,AllSongs!$N212,Responses!Y:Y,"Female")</f>
        <v>0</v>
      </c>
      <c r="W212">
        <f>COUNTIFS(Responses!H:H,AllSongs!$N212,Responses!Y:Y,"Female")+COUNTIFS(Responses!I:I,AllSongs!$N212,Responses!Y:Y,"Female")+COUNTIFS(Responses!J:J,AllSongs!$N212,Responses!Y:Y,"Female")</f>
        <v>0</v>
      </c>
    </row>
    <row r="213" spans="1:23" ht="13.5" thickBot="1">
      <c r="A213" s="28">
        <v>72</v>
      </c>
      <c r="B213" s="29">
        <v>0.75600000000000001</v>
      </c>
      <c r="C213" s="29">
        <v>0.97699999999999998</v>
      </c>
      <c r="D213" s="29">
        <v>8</v>
      </c>
      <c r="E213" s="30">
        <v>-4552</v>
      </c>
      <c r="F213" s="29">
        <v>0</v>
      </c>
      <c r="G213" s="29">
        <v>4.6899999999999997E-2</v>
      </c>
      <c r="H213" s="29">
        <v>5.6599999999999999E-4</v>
      </c>
      <c r="I213" s="31">
        <v>0.84099999999999997</v>
      </c>
      <c r="J213" s="29">
        <v>6.6400000000000001E-2</v>
      </c>
      <c r="K213" s="29">
        <v>0.26700000000000002</v>
      </c>
      <c r="L213" s="30">
        <v>145991</v>
      </c>
      <c r="M213" s="29" t="s">
        <v>513</v>
      </c>
      <c r="N213" s="29" t="s">
        <v>447</v>
      </c>
      <c r="O213" s="29" t="s">
        <v>1123</v>
      </c>
      <c r="P213" s="29" t="s">
        <v>1124</v>
      </c>
      <c r="Q213" s="29" t="s">
        <v>1125</v>
      </c>
      <c r="R213" s="29">
        <v>399743</v>
      </c>
      <c r="S213" s="29">
        <v>4</v>
      </c>
      <c r="T213">
        <f>COUNTIFS(Responses!E:E,AllSongs!$N213,Responses!Y:Y,"Male")+COUNTIFS(Responses!F:F,AllSongs!$N213,Responses!Y:Y,"Male")+COUNTIFS(Responses!G:G,AllSongs!$N213,Responses!Y:Y,"Male")</f>
        <v>0</v>
      </c>
      <c r="U213">
        <f>COUNTIFS(Responses!H:H,AllSongs!$N213,Responses!Y:Y,"Male")+COUNTIFS(Responses!I:I,AllSongs!$N213,Responses!Y:Y,"Male")+COUNTIFS(Responses!J:J,AllSongs!$N213,Responses!Y:Y,"Male")</f>
        <v>1</v>
      </c>
      <c r="V213">
        <f>COUNTIFS(Responses!E:E,AllSongs!$N213,Responses!Y:Y,"Female")+COUNTIFS(Responses!F:F,AllSongs!$N213,Responses!Y:Y,"Female")+COUNTIFS(Responses!G:G,AllSongs!$N213,Responses!Y:Y,"Female")</f>
        <v>0</v>
      </c>
      <c r="W213">
        <f>COUNTIFS(Responses!H:H,AllSongs!$N213,Responses!Y:Y,"Female")+COUNTIFS(Responses!I:I,AllSongs!$N213,Responses!Y:Y,"Female")+COUNTIFS(Responses!J:J,AllSongs!$N213,Responses!Y:Y,"Female")</f>
        <v>0</v>
      </c>
    </row>
    <row r="214" spans="1:23" ht="13.5" thickBot="1">
      <c r="A214" s="28">
        <v>73</v>
      </c>
      <c r="B214" s="29">
        <v>0.57499999999999996</v>
      </c>
      <c r="C214" s="29">
        <v>0.36899999999999999</v>
      </c>
      <c r="D214" s="29">
        <v>9</v>
      </c>
      <c r="E214" s="30">
        <v>-7993</v>
      </c>
      <c r="F214" s="29">
        <v>1</v>
      </c>
      <c r="G214" s="29">
        <v>2.9600000000000001E-2</v>
      </c>
      <c r="H214" s="29">
        <v>0.84799999999999998</v>
      </c>
      <c r="I214" s="31">
        <v>1.06E-4</v>
      </c>
      <c r="J214" s="29">
        <v>0.129</v>
      </c>
      <c r="K214" s="29">
        <v>0.50900000000000001</v>
      </c>
      <c r="L214" s="30">
        <v>81985</v>
      </c>
      <c r="M214" s="29" t="s">
        <v>513</v>
      </c>
      <c r="N214" s="29" t="s">
        <v>448</v>
      </c>
      <c r="O214" s="29" t="s">
        <v>1126</v>
      </c>
      <c r="P214" s="29" t="s">
        <v>1127</v>
      </c>
      <c r="Q214" s="29" t="s">
        <v>1128</v>
      </c>
      <c r="R214" s="29">
        <v>208758</v>
      </c>
      <c r="S214" s="29">
        <v>4</v>
      </c>
      <c r="T214">
        <f>COUNTIFS(Responses!E:E,AllSongs!$N214,Responses!Y:Y,"Male")+COUNTIFS(Responses!F:F,AllSongs!$N214,Responses!Y:Y,"Male")+COUNTIFS(Responses!G:G,AllSongs!$N214,Responses!Y:Y,"Male")</f>
        <v>0</v>
      </c>
      <c r="U214">
        <f>COUNTIFS(Responses!H:H,AllSongs!$N214,Responses!Y:Y,"Male")+COUNTIFS(Responses!I:I,AllSongs!$N214,Responses!Y:Y,"Male")+COUNTIFS(Responses!J:J,AllSongs!$N214,Responses!Y:Y,"Male")</f>
        <v>1</v>
      </c>
      <c r="V214">
        <f>COUNTIFS(Responses!E:E,AllSongs!$N214,Responses!Y:Y,"Female")+COUNTIFS(Responses!F:F,AllSongs!$N214,Responses!Y:Y,"Female")+COUNTIFS(Responses!G:G,AllSongs!$N214,Responses!Y:Y,"Female")</f>
        <v>0</v>
      </c>
      <c r="W214">
        <f>COUNTIFS(Responses!H:H,AllSongs!$N214,Responses!Y:Y,"Female")+COUNTIFS(Responses!I:I,AllSongs!$N214,Responses!Y:Y,"Female")+COUNTIFS(Responses!J:J,AllSongs!$N214,Responses!Y:Y,"Female")</f>
        <v>0</v>
      </c>
    </row>
    <row r="215" spans="1:23" ht="13.5" thickBot="1">
      <c r="A215" s="28">
        <v>76</v>
      </c>
      <c r="B215" s="29">
        <v>0.42099999999999999</v>
      </c>
      <c r="C215" s="29">
        <v>0.84199999999999997</v>
      </c>
      <c r="D215" s="29">
        <v>6</v>
      </c>
      <c r="E215" s="30">
        <v>-4766</v>
      </c>
      <c r="F215" s="29">
        <v>0</v>
      </c>
      <c r="G215" s="29">
        <v>4.9299999999999997E-2</v>
      </c>
      <c r="H215" s="29">
        <v>0.38300000000000001</v>
      </c>
      <c r="I215" s="31">
        <v>0</v>
      </c>
      <c r="J215" s="29">
        <v>0.376</v>
      </c>
      <c r="K215" s="29">
        <v>0.42299999999999999</v>
      </c>
      <c r="L215" s="30">
        <v>142933</v>
      </c>
      <c r="M215" s="29" t="s">
        <v>513</v>
      </c>
      <c r="N215" s="29" t="s">
        <v>295</v>
      </c>
      <c r="O215" s="29" t="s">
        <v>1129</v>
      </c>
      <c r="P215" s="29" t="s">
        <v>1130</v>
      </c>
      <c r="Q215" s="29" t="s">
        <v>1131</v>
      </c>
      <c r="R215" s="29">
        <v>200000</v>
      </c>
      <c r="S215" s="29">
        <v>3</v>
      </c>
      <c r="T215">
        <f>COUNTIFS(Responses!E:E,AllSongs!$N215,Responses!Y:Y,"Male")+COUNTIFS(Responses!F:F,AllSongs!$N215,Responses!Y:Y,"Male")+COUNTIFS(Responses!G:G,AllSongs!$N215,Responses!Y:Y,"Male")</f>
        <v>0</v>
      </c>
      <c r="U215">
        <f>COUNTIFS(Responses!H:H,AllSongs!$N215,Responses!Y:Y,"Male")+COUNTIFS(Responses!I:I,AllSongs!$N215,Responses!Y:Y,"Male")+COUNTIFS(Responses!J:J,AllSongs!$N215,Responses!Y:Y,"Male")</f>
        <v>1</v>
      </c>
      <c r="V215">
        <f>COUNTIFS(Responses!E:E,AllSongs!$N215,Responses!Y:Y,"Female")+COUNTIFS(Responses!F:F,AllSongs!$N215,Responses!Y:Y,"Female")+COUNTIFS(Responses!G:G,AllSongs!$N215,Responses!Y:Y,"Female")</f>
        <v>0</v>
      </c>
      <c r="W215">
        <f>COUNTIFS(Responses!H:H,AllSongs!$N215,Responses!Y:Y,"Female")+COUNTIFS(Responses!I:I,AllSongs!$N215,Responses!Y:Y,"Female")+COUNTIFS(Responses!J:J,AllSongs!$N215,Responses!Y:Y,"Female")</f>
        <v>0</v>
      </c>
    </row>
    <row r="216" spans="1:23" ht="13.5" thickBot="1">
      <c r="A216" s="28">
        <v>77</v>
      </c>
      <c r="B216" s="29">
        <v>0.56999999999999995</v>
      </c>
      <c r="C216" s="29">
        <v>0.77700000000000002</v>
      </c>
      <c r="D216" s="29">
        <v>8</v>
      </c>
      <c r="E216" s="30">
        <v>-7329</v>
      </c>
      <c r="F216" s="29">
        <v>1</v>
      </c>
      <c r="G216" s="29">
        <v>0.216</v>
      </c>
      <c r="H216" s="29">
        <v>0.20499999999999999</v>
      </c>
      <c r="I216" s="31">
        <v>1.4E-5</v>
      </c>
      <c r="J216" s="29">
        <v>0.41099999999999998</v>
      </c>
      <c r="K216" s="29">
        <v>0.96499999999999997</v>
      </c>
      <c r="L216" s="30">
        <v>110058</v>
      </c>
      <c r="M216" s="29" t="s">
        <v>513</v>
      </c>
      <c r="N216" s="29" t="s">
        <v>296</v>
      </c>
      <c r="O216" s="29" t="s">
        <v>1132</v>
      </c>
      <c r="P216" s="29" t="s">
        <v>1133</v>
      </c>
      <c r="Q216" s="29" t="s">
        <v>1134</v>
      </c>
      <c r="R216" s="29">
        <v>250612</v>
      </c>
      <c r="S216" s="29">
        <v>4</v>
      </c>
      <c r="T216">
        <f>COUNTIFS(Responses!E:E,AllSongs!$N216,Responses!Y:Y,"Male")+COUNTIFS(Responses!F:F,AllSongs!$N216,Responses!Y:Y,"Male")+COUNTIFS(Responses!G:G,AllSongs!$N216,Responses!Y:Y,"Male")</f>
        <v>0</v>
      </c>
      <c r="U216">
        <f>COUNTIFS(Responses!H:H,AllSongs!$N216,Responses!Y:Y,"Male")+COUNTIFS(Responses!I:I,AllSongs!$N216,Responses!Y:Y,"Male")+COUNTIFS(Responses!J:J,AllSongs!$N216,Responses!Y:Y,"Male")</f>
        <v>0</v>
      </c>
      <c r="V216">
        <f>COUNTIFS(Responses!E:E,AllSongs!$N216,Responses!Y:Y,"Female")+COUNTIFS(Responses!F:F,AllSongs!$N216,Responses!Y:Y,"Female")+COUNTIFS(Responses!G:G,AllSongs!$N216,Responses!Y:Y,"Female")</f>
        <v>0</v>
      </c>
      <c r="W216">
        <f>COUNTIFS(Responses!H:H,AllSongs!$N216,Responses!Y:Y,"Female")+COUNTIFS(Responses!I:I,AllSongs!$N216,Responses!Y:Y,"Female")+COUNTIFS(Responses!J:J,AllSongs!$N216,Responses!Y:Y,"Female")</f>
        <v>1</v>
      </c>
    </row>
    <row r="217" spans="1:23" ht="13.5" thickBot="1">
      <c r="A217" s="28">
        <v>69</v>
      </c>
      <c r="B217" s="29">
        <v>0.16800000000000001</v>
      </c>
      <c r="C217" s="29">
        <v>0.55600000000000005</v>
      </c>
      <c r="D217" s="29">
        <v>11</v>
      </c>
      <c r="E217" s="30">
        <v>-6973</v>
      </c>
      <c r="F217" s="29">
        <v>1</v>
      </c>
      <c r="G217" s="29">
        <v>3.73E-2</v>
      </c>
      <c r="H217" s="29">
        <v>3.0599999999999998E-3</v>
      </c>
      <c r="I217" s="31">
        <v>0.93100000000000005</v>
      </c>
      <c r="J217" s="29">
        <v>0.16800000000000001</v>
      </c>
      <c r="K217" s="29">
        <v>0.30499999999999999</v>
      </c>
      <c r="L217" s="30">
        <v>126916</v>
      </c>
      <c r="M217" s="29" t="s">
        <v>513</v>
      </c>
      <c r="N217" s="29" t="s">
        <v>292</v>
      </c>
      <c r="O217" s="29" t="s">
        <v>1135</v>
      </c>
      <c r="P217" s="29" t="s">
        <v>1136</v>
      </c>
      <c r="Q217" s="29" t="s">
        <v>1137</v>
      </c>
      <c r="R217" s="29">
        <v>602840</v>
      </c>
      <c r="S217" s="29">
        <v>4</v>
      </c>
      <c r="T217">
        <f>COUNTIFS(Responses!E:E,AllSongs!$N217,Responses!Y:Y,"Male")+COUNTIFS(Responses!F:F,AllSongs!$N217,Responses!Y:Y,"Male")+COUNTIFS(Responses!G:G,AllSongs!$N217,Responses!Y:Y,"Male")</f>
        <v>0</v>
      </c>
      <c r="U217">
        <f>COUNTIFS(Responses!H:H,AllSongs!$N217,Responses!Y:Y,"Male")+COUNTIFS(Responses!I:I,AllSongs!$N217,Responses!Y:Y,"Male")+COUNTIFS(Responses!J:J,AllSongs!$N217,Responses!Y:Y,"Male")</f>
        <v>0</v>
      </c>
      <c r="V217">
        <f>COUNTIFS(Responses!E:E,AllSongs!$N217,Responses!Y:Y,"Female")+COUNTIFS(Responses!F:F,AllSongs!$N217,Responses!Y:Y,"Female")+COUNTIFS(Responses!G:G,AllSongs!$N217,Responses!Y:Y,"Female")</f>
        <v>0</v>
      </c>
      <c r="W217">
        <f>COUNTIFS(Responses!H:H,AllSongs!$N217,Responses!Y:Y,"Female")+COUNTIFS(Responses!I:I,AllSongs!$N217,Responses!Y:Y,"Female")+COUNTIFS(Responses!J:J,AllSongs!$N217,Responses!Y:Y,"Female")</f>
        <v>0</v>
      </c>
    </row>
    <row r="218" spans="1:23" ht="13.5" thickBot="1">
      <c r="A218" s="28">
        <v>70</v>
      </c>
      <c r="B218" s="29">
        <v>0.57099999999999995</v>
      </c>
      <c r="C218" s="29">
        <v>0.84099999999999997</v>
      </c>
      <c r="D218" s="29">
        <v>11</v>
      </c>
      <c r="E218" s="30">
        <v>-3195</v>
      </c>
      <c r="F218" s="29">
        <v>0</v>
      </c>
      <c r="G218" s="29">
        <v>0.41699999999999998</v>
      </c>
      <c r="H218" s="29">
        <v>7.6499999999999999E-2</v>
      </c>
      <c r="I218" s="31">
        <v>0</v>
      </c>
      <c r="J218" s="29">
        <v>0.35599999999999998</v>
      </c>
      <c r="K218" s="29">
        <v>0.76100000000000001</v>
      </c>
      <c r="L218" s="30">
        <v>91995</v>
      </c>
      <c r="M218" s="29" t="s">
        <v>513</v>
      </c>
      <c r="N218" s="29" t="s">
        <v>445</v>
      </c>
      <c r="O218" s="29" t="s">
        <v>1138</v>
      </c>
      <c r="P218" s="29" t="s">
        <v>1139</v>
      </c>
      <c r="Q218" s="29" t="s">
        <v>1140</v>
      </c>
      <c r="R218" s="29">
        <v>224348</v>
      </c>
      <c r="S218" s="29">
        <v>4</v>
      </c>
      <c r="T218">
        <f>COUNTIFS(Responses!E:E,AllSongs!$N218,Responses!Y:Y,"Male")+COUNTIFS(Responses!F:F,AllSongs!$N218,Responses!Y:Y,"Male")+COUNTIFS(Responses!G:G,AllSongs!$N218,Responses!Y:Y,"Male")</f>
        <v>0</v>
      </c>
      <c r="U218">
        <f>COUNTIFS(Responses!H:H,AllSongs!$N218,Responses!Y:Y,"Male")+COUNTIFS(Responses!I:I,AllSongs!$N218,Responses!Y:Y,"Male")+COUNTIFS(Responses!J:J,AllSongs!$N218,Responses!Y:Y,"Male")</f>
        <v>1</v>
      </c>
      <c r="V218">
        <f>COUNTIFS(Responses!E:E,AllSongs!$N218,Responses!Y:Y,"Female")+COUNTIFS(Responses!F:F,AllSongs!$N218,Responses!Y:Y,"Female")+COUNTIFS(Responses!G:G,AllSongs!$N218,Responses!Y:Y,"Female")</f>
        <v>0</v>
      </c>
      <c r="W218">
        <f>COUNTIFS(Responses!H:H,AllSongs!$N218,Responses!Y:Y,"Female")+COUNTIFS(Responses!I:I,AllSongs!$N218,Responses!Y:Y,"Female")+COUNTIFS(Responses!J:J,AllSongs!$N218,Responses!Y:Y,"Female")</f>
        <v>0</v>
      </c>
    </row>
    <row r="219" spans="1:23" ht="13.5" thickBot="1">
      <c r="A219" s="28">
        <v>71</v>
      </c>
      <c r="B219" s="29">
        <v>0.83</v>
      </c>
      <c r="C219" s="29">
        <v>0.65200000000000002</v>
      </c>
      <c r="D219" s="29">
        <v>7</v>
      </c>
      <c r="E219" s="30">
        <v>-3452</v>
      </c>
      <c r="F219" s="29">
        <v>1</v>
      </c>
      <c r="G219" s="29">
        <v>6.9500000000000006E-2</v>
      </c>
      <c r="H219" s="29">
        <v>1.2800000000000001E-2</v>
      </c>
      <c r="I219" s="31">
        <v>0.14199999999999999</v>
      </c>
      <c r="J219" s="29">
        <v>8.1000000000000003E-2</v>
      </c>
      <c r="K219" s="29">
        <v>0.51600000000000001</v>
      </c>
      <c r="L219" s="30">
        <v>106004</v>
      </c>
      <c r="M219" s="29" t="s">
        <v>513</v>
      </c>
      <c r="N219" s="29" t="s">
        <v>446</v>
      </c>
      <c r="O219" s="29" t="s">
        <v>1141</v>
      </c>
      <c r="P219" s="29" t="s">
        <v>1142</v>
      </c>
      <c r="Q219" s="29" t="s">
        <v>1143</v>
      </c>
      <c r="R219" s="29">
        <v>209863</v>
      </c>
      <c r="S219" s="29">
        <v>4</v>
      </c>
      <c r="T219">
        <f>COUNTIFS(Responses!E:E,AllSongs!$N219,Responses!Y:Y,"Male")+COUNTIFS(Responses!F:F,AllSongs!$N219,Responses!Y:Y,"Male")+COUNTIFS(Responses!G:G,AllSongs!$N219,Responses!Y:Y,"Male")</f>
        <v>0</v>
      </c>
      <c r="U219">
        <f>COUNTIFS(Responses!H:H,AllSongs!$N219,Responses!Y:Y,"Male")+COUNTIFS(Responses!I:I,AllSongs!$N219,Responses!Y:Y,"Male")+COUNTIFS(Responses!J:J,AllSongs!$N219,Responses!Y:Y,"Male")</f>
        <v>0</v>
      </c>
      <c r="V219">
        <f>COUNTIFS(Responses!E:E,AllSongs!$N219,Responses!Y:Y,"Female")+COUNTIFS(Responses!F:F,AllSongs!$N219,Responses!Y:Y,"Female")+COUNTIFS(Responses!G:G,AllSongs!$N219,Responses!Y:Y,"Female")</f>
        <v>0</v>
      </c>
      <c r="W219">
        <f>COUNTIFS(Responses!H:H,AllSongs!$N219,Responses!Y:Y,"Female")+COUNTIFS(Responses!I:I,AllSongs!$N219,Responses!Y:Y,"Female")+COUNTIFS(Responses!J:J,AllSongs!$N219,Responses!Y:Y,"Female")</f>
        <v>1</v>
      </c>
    </row>
    <row r="220" spans="1:23" ht="13.5" thickBot="1">
      <c r="A220" s="28">
        <v>78</v>
      </c>
      <c r="B220" s="29">
        <v>0.86</v>
      </c>
      <c r="C220" s="29">
        <v>0.90700000000000003</v>
      </c>
      <c r="D220" s="29">
        <v>2</v>
      </c>
      <c r="E220" s="30">
        <v>-3321</v>
      </c>
      <c r="F220" s="29">
        <v>1</v>
      </c>
      <c r="G220" s="29">
        <v>4.07E-2</v>
      </c>
      <c r="H220" s="29">
        <v>0.27900000000000003</v>
      </c>
      <c r="I220" s="31">
        <v>0.69299999999999995</v>
      </c>
      <c r="J220" s="29">
        <v>6.4799999999999996E-2</v>
      </c>
      <c r="K220" s="29">
        <v>0.78600000000000003</v>
      </c>
      <c r="L220" s="30">
        <v>138045</v>
      </c>
      <c r="M220" s="29" t="s">
        <v>513</v>
      </c>
      <c r="N220" s="29" t="s">
        <v>449</v>
      </c>
      <c r="O220" s="29" t="s">
        <v>1144</v>
      </c>
      <c r="P220" s="29" t="s">
        <v>1145</v>
      </c>
      <c r="Q220" s="29" t="s">
        <v>1146</v>
      </c>
      <c r="R220" s="29">
        <v>168880</v>
      </c>
      <c r="S220" s="29">
        <v>4</v>
      </c>
      <c r="T220">
        <f>COUNTIFS(Responses!E:E,AllSongs!$N220,Responses!Y:Y,"Male")+COUNTIFS(Responses!F:F,AllSongs!$N220,Responses!Y:Y,"Male")+COUNTIFS(Responses!G:G,AllSongs!$N220,Responses!Y:Y,"Male")</f>
        <v>0</v>
      </c>
      <c r="U220">
        <f>COUNTIFS(Responses!H:H,AllSongs!$N220,Responses!Y:Y,"Male")+COUNTIFS(Responses!I:I,AllSongs!$N220,Responses!Y:Y,"Male")+COUNTIFS(Responses!J:J,AllSongs!$N220,Responses!Y:Y,"Male")</f>
        <v>0</v>
      </c>
      <c r="V220">
        <f>COUNTIFS(Responses!E:E,AllSongs!$N220,Responses!Y:Y,"Female")+COUNTIFS(Responses!F:F,AllSongs!$N220,Responses!Y:Y,"Female")+COUNTIFS(Responses!G:G,AllSongs!$N220,Responses!Y:Y,"Female")</f>
        <v>0</v>
      </c>
      <c r="W220">
        <f>COUNTIFS(Responses!H:H,AllSongs!$N220,Responses!Y:Y,"Female")+COUNTIFS(Responses!I:I,AllSongs!$N220,Responses!Y:Y,"Female")+COUNTIFS(Responses!J:J,AllSongs!$N220,Responses!Y:Y,"Female")</f>
        <v>1</v>
      </c>
    </row>
    <row r="221" spans="1:23" ht="13.5" thickBot="1">
      <c r="A221" s="28">
        <v>79</v>
      </c>
      <c r="B221" s="29">
        <v>0.32500000000000001</v>
      </c>
      <c r="C221" s="29">
        <v>0.92900000000000005</v>
      </c>
      <c r="D221" s="29">
        <v>11</v>
      </c>
      <c r="E221" s="30">
        <v>-5625</v>
      </c>
      <c r="F221" s="29">
        <v>0</v>
      </c>
      <c r="G221" s="29">
        <v>6.9500000000000006E-2</v>
      </c>
      <c r="H221" s="29">
        <v>1.2899999999999999E-4</v>
      </c>
      <c r="I221" s="31">
        <v>2.2199999999999999E-6</v>
      </c>
      <c r="J221" s="29">
        <v>0.184</v>
      </c>
      <c r="K221" s="29">
        <v>0.19800000000000001</v>
      </c>
      <c r="L221" s="30">
        <v>133358</v>
      </c>
      <c r="M221" s="29" t="s">
        <v>513</v>
      </c>
      <c r="N221" s="29" t="s">
        <v>450</v>
      </c>
      <c r="O221" s="29" t="s">
        <v>1147</v>
      </c>
      <c r="P221" s="29" t="s">
        <v>1148</v>
      </c>
      <c r="Q221" s="29" t="s">
        <v>1149</v>
      </c>
      <c r="R221" s="29">
        <v>223880</v>
      </c>
      <c r="S221" s="29">
        <v>4</v>
      </c>
      <c r="T221">
        <f>COUNTIFS(Responses!E:E,AllSongs!$N221,Responses!Y:Y,"Male")+COUNTIFS(Responses!F:F,AllSongs!$N221,Responses!Y:Y,"Male")+COUNTIFS(Responses!G:G,AllSongs!$N221,Responses!Y:Y,"Male")</f>
        <v>0</v>
      </c>
      <c r="U221">
        <f>COUNTIFS(Responses!H:H,AllSongs!$N221,Responses!Y:Y,"Male")+COUNTIFS(Responses!I:I,AllSongs!$N221,Responses!Y:Y,"Male")+COUNTIFS(Responses!J:J,AllSongs!$N221,Responses!Y:Y,"Male")</f>
        <v>0</v>
      </c>
      <c r="V221">
        <f>COUNTIFS(Responses!E:E,AllSongs!$N221,Responses!Y:Y,"Female")+COUNTIFS(Responses!F:F,AllSongs!$N221,Responses!Y:Y,"Female")+COUNTIFS(Responses!G:G,AllSongs!$N221,Responses!Y:Y,"Female")</f>
        <v>0</v>
      </c>
      <c r="W221">
        <f>COUNTIFS(Responses!H:H,AllSongs!$N221,Responses!Y:Y,"Female")+COUNTIFS(Responses!I:I,AllSongs!$N221,Responses!Y:Y,"Female")+COUNTIFS(Responses!J:J,AllSongs!$N221,Responses!Y:Y,"Female")</f>
        <v>1</v>
      </c>
    </row>
    <row r="222" spans="1:23" ht="13.5" thickBot="1">
      <c r="A222" s="28">
        <v>74</v>
      </c>
      <c r="B222" s="29">
        <v>0.502</v>
      </c>
      <c r="C222" s="29">
        <v>0.98099999999999998</v>
      </c>
      <c r="D222" s="29">
        <v>1</v>
      </c>
      <c r="E222" s="30">
        <v>-1569</v>
      </c>
      <c r="F222" s="29">
        <v>1</v>
      </c>
      <c r="G222" s="29">
        <v>6.13E-2</v>
      </c>
      <c r="H222" s="29">
        <v>1.6900000000000001E-3</v>
      </c>
      <c r="I222" s="31">
        <v>0.5</v>
      </c>
      <c r="J222" s="29">
        <v>0.154</v>
      </c>
      <c r="K222" s="29">
        <v>0.21299999999999999</v>
      </c>
      <c r="L222" s="30">
        <v>150018</v>
      </c>
      <c r="M222" s="29" t="s">
        <v>513</v>
      </c>
      <c r="N222" s="29" t="s">
        <v>293</v>
      </c>
      <c r="O222" s="29" t="s">
        <v>1150</v>
      </c>
      <c r="P222" s="29" t="s">
        <v>1151</v>
      </c>
      <c r="Q222" s="29" t="s">
        <v>1152</v>
      </c>
      <c r="R222" s="29">
        <v>256500</v>
      </c>
      <c r="S222" s="29">
        <v>4</v>
      </c>
      <c r="T222">
        <f>COUNTIFS(Responses!E:E,AllSongs!$N222,Responses!Y:Y,"Male")+COUNTIFS(Responses!F:F,AllSongs!$N222,Responses!Y:Y,"Male")+COUNTIFS(Responses!G:G,AllSongs!$N222,Responses!Y:Y,"Male")</f>
        <v>0</v>
      </c>
      <c r="U222">
        <f>COUNTIFS(Responses!H:H,AllSongs!$N222,Responses!Y:Y,"Male")+COUNTIFS(Responses!I:I,AllSongs!$N222,Responses!Y:Y,"Male")+COUNTIFS(Responses!J:J,AllSongs!$N222,Responses!Y:Y,"Male")</f>
        <v>1</v>
      </c>
      <c r="V222">
        <f>COUNTIFS(Responses!E:E,AllSongs!$N222,Responses!Y:Y,"Female")+COUNTIFS(Responses!F:F,AllSongs!$N222,Responses!Y:Y,"Female")+COUNTIFS(Responses!G:G,AllSongs!$N222,Responses!Y:Y,"Female")</f>
        <v>0</v>
      </c>
      <c r="W222">
        <f>COUNTIFS(Responses!H:H,AllSongs!$N222,Responses!Y:Y,"Female")+COUNTIFS(Responses!I:I,AllSongs!$N222,Responses!Y:Y,"Female")+COUNTIFS(Responses!J:J,AllSongs!$N222,Responses!Y:Y,"Female")</f>
        <v>0</v>
      </c>
    </row>
    <row r="223" spans="1:23" ht="13.5" thickBot="1">
      <c r="A223" s="28">
        <v>75</v>
      </c>
      <c r="B223" s="29">
        <v>0.64500000000000002</v>
      </c>
      <c r="C223" s="29">
        <v>0.86199999999999999</v>
      </c>
      <c r="D223" s="29">
        <v>11</v>
      </c>
      <c r="E223" s="30">
        <v>-4757</v>
      </c>
      <c r="F223" s="29">
        <v>0</v>
      </c>
      <c r="G223" s="29">
        <v>9.6500000000000002E-2</v>
      </c>
      <c r="H223" s="29">
        <v>9.2299999999999993E-2</v>
      </c>
      <c r="I223" s="31">
        <v>0</v>
      </c>
      <c r="J223" s="29">
        <v>0.192</v>
      </c>
      <c r="K223" s="29">
        <v>0.79800000000000004</v>
      </c>
      <c r="L223" s="30">
        <v>119991</v>
      </c>
      <c r="M223" s="29" t="s">
        <v>513</v>
      </c>
      <c r="N223" s="29" t="s">
        <v>294</v>
      </c>
      <c r="O223" s="29" t="s">
        <v>1153</v>
      </c>
      <c r="P223" s="29" t="s">
        <v>1154</v>
      </c>
      <c r="Q223" s="29" t="s">
        <v>1155</v>
      </c>
      <c r="R223" s="29">
        <v>229773</v>
      </c>
      <c r="S223" s="29">
        <v>4</v>
      </c>
      <c r="T223">
        <f>COUNTIFS(Responses!E:E,AllSongs!$N223,Responses!Y:Y,"Male")+COUNTIFS(Responses!F:F,AllSongs!$N223,Responses!Y:Y,"Male")+COUNTIFS(Responses!G:G,AllSongs!$N223,Responses!Y:Y,"Male")</f>
        <v>0</v>
      </c>
      <c r="U223">
        <f>COUNTIFS(Responses!H:H,AllSongs!$N223,Responses!Y:Y,"Male")+COUNTIFS(Responses!I:I,AllSongs!$N223,Responses!Y:Y,"Male")+COUNTIFS(Responses!J:J,AllSongs!$N223,Responses!Y:Y,"Male")</f>
        <v>0</v>
      </c>
      <c r="V223">
        <f>COUNTIFS(Responses!E:E,AllSongs!$N223,Responses!Y:Y,"Female")+COUNTIFS(Responses!F:F,AllSongs!$N223,Responses!Y:Y,"Female")+COUNTIFS(Responses!G:G,AllSongs!$N223,Responses!Y:Y,"Female")</f>
        <v>0</v>
      </c>
      <c r="W223">
        <f>COUNTIFS(Responses!H:H,AllSongs!$N223,Responses!Y:Y,"Female")+COUNTIFS(Responses!I:I,AllSongs!$N223,Responses!Y:Y,"Female")+COUNTIFS(Responses!J:J,AllSongs!$N223,Responses!Y:Y,"Female")</f>
        <v>0</v>
      </c>
    </row>
    <row r="224" spans="1:23" ht="13.5" thickBot="1">
      <c r="A224" s="28">
        <v>80</v>
      </c>
      <c r="B224" s="29">
        <v>0.93200000000000005</v>
      </c>
      <c r="C224" s="29">
        <v>0.81899999999999995</v>
      </c>
      <c r="D224" s="29">
        <v>8</v>
      </c>
      <c r="E224" s="30">
        <v>-3484</v>
      </c>
      <c r="F224" s="29">
        <v>0</v>
      </c>
      <c r="G224" s="29">
        <v>0.20300000000000001</v>
      </c>
      <c r="H224" s="29">
        <v>1.8100000000000002E-2</v>
      </c>
      <c r="I224" s="31">
        <v>6.81E-6</v>
      </c>
      <c r="J224" s="29">
        <v>5.7700000000000001E-2</v>
      </c>
      <c r="K224" s="29">
        <v>0.55600000000000005</v>
      </c>
      <c r="L224" s="30">
        <v>119941</v>
      </c>
      <c r="M224" s="29" t="s">
        <v>513</v>
      </c>
      <c r="N224" s="29" t="s">
        <v>297</v>
      </c>
      <c r="O224" s="29" t="s">
        <v>1156</v>
      </c>
      <c r="P224" s="29" t="s">
        <v>1157</v>
      </c>
      <c r="Q224" s="29" t="s">
        <v>1158</v>
      </c>
      <c r="R224" s="29">
        <v>192773</v>
      </c>
      <c r="S224" s="29">
        <v>4</v>
      </c>
      <c r="T224">
        <f>COUNTIFS(Responses!E:E,AllSongs!$N224,Responses!Y:Y,"Male")+COUNTIFS(Responses!F:F,AllSongs!$N224,Responses!Y:Y,"Male")+COUNTIFS(Responses!G:G,AllSongs!$N224,Responses!Y:Y,"Male")</f>
        <v>0</v>
      </c>
      <c r="U224">
        <f>COUNTIFS(Responses!H:H,AllSongs!$N224,Responses!Y:Y,"Male")+COUNTIFS(Responses!I:I,AllSongs!$N224,Responses!Y:Y,"Male")+COUNTIFS(Responses!J:J,AllSongs!$N224,Responses!Y:Y,"Male")</f>
        <v>0</v>
      </c>
      <c r="V224">
        <f>COUNTIFS(Responses!E:E,AllSongs!$N224,Responses!Y:Y,"Female")+COUNTIFS(Responses!F:F,AllSongs!$N224,Responses!Y:Y,"Female")+COUNTIFS(Responses!G:G,AllSongs!$N224,Responses!Y:Y,"Female")</f>
        <v>0</v>
      </c>
      <c r="W224">
        <f>COUNTIFS(Responses!H:H,AllSongs!$N224,Responses!Y:Y,"Female")+COUNTIFS(Responses!I:I,AllSongs!$N224,Responses!Y:Y,"Female")+COUNTIFS(Responses!J:J,AllSongs!$N224,Responses!Y:Y,"Female")</f>
        <v>1</v>
      </c>
    </row>
    <row r="225" spans="1:23" ht="13.5" thickBot="1">
      <c r="A225" s="28">
        <v>81</v>
      </c>
      <c r="B225" s="29">
        <v>0.66800000000000004</v>
      </c>
      <c r="C225" s="29">
        <v>0.67300000000000004</v>
      </c>
      <c r="D225" s="29">
        <v>1</v>
      </c>
      <c r="E225" s="30">
        <v>-5714</v>
      </c>
      <c r="F225" s="29">
        <v>1</v>
      </c>
      <c r="G225" s="29">
        <v>0.14499999999999999</v>
      </c>
      <c r="H225" s="29">
        <v>0.48</v>
      </c>
      <c r="I225" s="31">
        <v>0</v>
      </c>
      <c r="J225" s="29">
        <v>0.19400000000000001</v>
      </c>
      <c r="K225" s="29">
        <v>0.72699999999999998</v>
      </c>
      <c r="L225" s="30">
        <v>171812</v>
      </c>
      <c r="M225" s="29" t="s">
        <v>513</v>
      </c>
      <c r="N225" s="29" t="s">
        <v>298</v>
      </c>
      <c r="O225" s="29" t="s">
        <v>1159</v>
      </c>
      <c r="P225" s="29" t="s">
        <v>1160</v>
      </c>
      <c r="Q225" s="29" t="s">
        <v>1161</v>
      </c>
      <c r="R225" s="29">
        <v>232000</v>
      </c>
      <c r="S225" s="29">
        <v>4</v>
      </c>
      <c r="T225">
        <f>COUNTIFS(Responses!E:E,AllSongs!$N225,Responses!Y:Y,"Male")+COUNTIFS(Responses!F:F,AllSongs!$N225,Responses!Y:Y,"Male")+COUNTIFS(Responses!G:G,AllSongs!$N225,Responses!Y:Y,"Male")</f>
        <v>0</v>
      </c>
      <c r="U225">
        <f>COUNTIFS(Responses!H:H,AllSongs!$N225,Responses!Y:Y,"Male")+COUNTIFS(Responses!I:I,AllSongs!$N225,Responses!Y:Y,"Male")+COUNTIFS(Responses!J:J,AllSongs!$N225,Responses!Y:Y,"Male")</f>
        <v>0</v>
      </c>
      <c r="V225">
        <f>COUNTIFS(Responses!E:E,AllSongs!$N225,Responses!Y:Y,"Female")+COUNTIFS(Responses!F:F,AllSongs!$N225,Responses!Y:Y,"Female")+COUNTIFS(Responses!G:G,AllSongs!$N225,Responses!Y:Y,"Female")</f>
        <v>0</v>
      </c>
      <c r="W225">
        <f>COUNTIFS(Responses!H:H,AllSongs!$N225,Responses!Y:Y,"Female")+COUNTIFS(Responses!I:I,AllSongs!$N225,Responses!Y:Y,"Female")+COUNTIFS(Responses!J:J,AllSongs!$N225,Responses!Y:Y,"Female")</f>
        <v>1</v>
      </c>
    </row>
    <row r="226" spans="1:23" ht="13.5" thickBot="1">
      <c r="A226" s="28">
        <v>83</v>
      </c>
      <c r="B226" s="29">
        <v>0.95099999999999996</v>
      </c>
      <c r="C226" s="29">
        <v>0.59699999999999998</v>
      </c>
      <c r="D226" s="29">
        <v>0</v>
      </c>
      <c r="E226" s="30">
        <v>-4651</v>
      </c>
      <c r="F226" s="29">
        <v>0</v>
      </c>
      <c r="G226" s="29">
        <v>6.6900000000000001E-2</v>
      </c>
      <c r="H226" s="29">
        <v>0.104</v>
      </c>
      <c r="I226" s="31">
        <v>0</v>
      </c>
      <c r="J226" s="29">
        <v>7.1800000000000003E-2</v>
      </c>
      <c r="K226" s="29">
        <v>0.81899999999999995</v>
      </c>
      <c r="L226" s="30">
        <v>125024</v>
      </c>
      <c r="M226" s="29" t="s">
        <v>513</v>
      </c>
      <c r="N226" s="29" t="s">
        <v>452</v>
      </c>
      <c r="O226" s="29" t="s">
        <v>1162</v>
      </c>
      <c r="P226" s="29" t="s">
        <v>1163</v>
      </c>
      <c r="Q226" s="29" t="s">
        <v>1164</v>
      </c>
      <c r="R226" s="29">
        <v>216467</v>
      </c>
      <c r="S226" s="29">
        <v>4</v>
      </c>
      <c r="T226">
        <f>COUNTIFS(Responses!E:E,AllSongs!$N226,Responses!Y:Y,"Male")+COUNTIFS(Responses!F:F,AllSongs!$N226,Responses!Y:Y,"Male")+COUNTIFS(Responses!G:G,AllSongs!$N226,Responses!Y:Y,"Male")</f>
        <v>0</v>
      </c>
      <c r="U226">
        <f>COUNTIFS(Responses!H:H,AllSongs!$N226,Responses!Y:Y,"Male")+COUNTIFS(Responses!I:I,AllSongs!$N226,Responses!Y:Y,"Male")+COUNTIFS(Responses!J:J,AllSongs!$N226,Responses!Y:Y,"Male")</f>
        <v>0</v>
      </c>
      <c r="V226">
        <f>COUNTIFS(Responses!E:E,AllSongs!$N226,Responses!Y:Y,"Female")+COUNTIFS(Responses!F:F,AllSongs!$N226,Responses!Y:Y,"Female")+COUNTIFS(Responses!G:G,AllSongs!$N226,Responses!Y:Y,"Female")</f>
        <v>0</v>
      </c>
      <c r="W226">
        <f>COUNTIFS(Responses!H:H,AllSongs!$N226,Responses!Y:Y,"Female")+COUNTIFS(Responses!I:I,AllSongs!$N226,Responses!Y:Y,"Female")+COUNTIFS(Responses!J:J,AllSongs!$N226,Responses!Y:Y,"Female")</f>
        <v>1</v>
      </c>
    </row>
    <row r="227" spans="1:23" ht="13.5" thickBot="1">
      <c r="A227" s="28">
        <v>84</v>
      </c>
      <c r="B227" s="29">
        <v>0.745</v>
      </c>
      <c r="C227" s="29">
        <v>0.72799999999999998</v>
      </c>
      <c r="D227" s="29">
        <v>6</v>
      </c>
      <c r="E227" s="30">
        <v>-9843</v>
      </c>
      <c r="F227" s="29">
        <v>1</v>
      </c>
      <c r="G227" s="29">
        <v>5.74E-2</v>
      </c>
      <c r="H227" s="29">
        <v>3.5300000000000002E-3</v>
      </c>
      <c r="I227" s="31">
        <v>1.09E-3</v>
      </c>
      <c r="J227" s="29">
        <v>9.9000000000000005E-2</v>
      </c>
      <c r="K227" s="29">
        <v>0.623</v>
      </c>
      <c r="L227" s="30">
        <v>103013</v>
      </c>
      <c r="M227" s="29" t="s">
        <v>513</v>
      </c>
      <c r="N227" s="29" t="s">
        <v>453</v>
      </c>
      <c r="O227" s="29" t="s">
        <v>1165</v>
      </c>
      <c r="P227" s="29" t="s">
        <v>1166</v>
      </c>
      <c r="Q227" s="29" t="s">
        <v>1167</v>
      </c>
      <c r="R227" s="29">
        <v>386027</v>
      </c>
      <c r="S227" s="29">
        <v>4</v>
      </c>
      <c r="T227">
        <f>COUNTIFS(Responses!E:E,AllSongs!$N227,Responses!Y:Y,"Male")+COUNTIFS(Responses!F:F,AllSongs!$N227,Responses!Y:Y,"Male")+COUNTIFS(Responses!G:G,AllSongs!$N227,Responses!Y:Y,"Male")</f>
        <v>0</v>
      </c>
      <c r="U227">
        <f>COUNTIFS(Responses!H:H,AllSongs!$N227,Responses!Y:Y,"Male")+COUNTIFS(Responses!I:I,AllSongs!$N227,Responses!Y:Y,"Male")+COUNTIFS(Responses!J:J,AllSongs!$N227,Responses!Y:Y,"Male")</f>
        <v>0</v>
      </c>
      <c r="V227">
        <f>COUNTIFS(Responses!E:E,AllSongs!$N227,Responses!Y:Y,"Female")+COUNTIFS(Responses!F:F,AllSongs!$N227,Responses!Y:Y,"Female")+COUNTIFS(Responses!G:G,AllSongs!$N227,Responses!Y:Y,"Female")</f>
        <v>0</v>
      </c>
      <c r="W227">
        <f>COUNTIFS(Responses!H:H,AllSongs!$N227,Responses!Y:Y,"Female")+COUNTIFS(Responses!I:I,AllSongs!$N227,Responses!Y:Y,"Female")+COUNTIFS(Responses!J:J,AllSongs!$N227,Responses!Y:Y,"Female")</f>
        <v>1</v>
      </c>
    </row>
    <row r="228" spans="1:23" ht="13.5" thickBot="1">
      <c r="A228" s="28">
        <v>85</v>
      </c>
      <c r="B228" s="29">
        <v>0.72499999999999998</v>
      </c>
      <c r="C228" s="29">
        <v>0.32100000000000001</v>
      </c>
      <c r="D228" s="29">
        <v>1</v>
      </c>
      <c r="E228" s="30">
        <v>-10744</v>
      </c>
      <c r="F228" s="29">
        <v>0</v>
      </c>
      <c r="G228" s="29">
        <v>0.32300000000000001</v>
      </c>
      <c r="H228" s="29">
        <v>0.57799999999999996</v>
      </c>
      <c r="I228" s="31">
        <v>0</v>
      </c>
      <c r="J228" s="29">
        <v>8.8400000000000006E-2</v>
      </c>
      <c r="K228" s="29">
        <v>0.31900000000000001</v>
      </c>
      <c r="L228" s="30">
        <v>70142</v>
      </c>
      <c r="M228" s="29" t="s">
        <v>513</v>
      </c>
      <c r="N228" s="29" t="s">
        <v>454</v>
      </c>
      <c r="O228" s="29" t="s">
        <v>1168</v>
      </c>
      <c r="P228" s="29" t="s">
        <v>1169</v>
      </c>
      <c r="Q228" s="29" t="s">
        <v>1170</v>
      </c>
      <c r="R228" s="29">
        <v>178640</v>
      </c>
      <c r="S228" s="29">
        <v>4</v>
      </c>
      <c r="T228">
        <f>COUNTIFS(Responses!E:E,AllSongs!$N228,Responses!Y:Y,"Male")+COUNTIFS(Responses!F:F,AllSongs!$N228,Responses!Y:Y,"Male")+COUNTIFS(Responses!G:G,AllSongs!$N228,Responses!Y:Y,"Male")</f>
        <v>0</v>
      </c>
      <c r="U228">
        <f>COUNTIFS(Responses!H:H,AllSongs!$N228,Responses!Y:Y,"Male")+COUNTIFS(Responses!I:I,AllSongs!$N228,Responses!Y:Y,"Male")+COUNTIFS(Responses!J:J,AllSongs!$N228,Responses!Y:Y,"Male")</f>
        <v>0</v>
      </c>
      <c r="V228">
        <f>COUNTIFS(Responses!E:E,AllSongs!$N228,Responses!Y:Y,"Female")+COUNTIFS(Responses!F:F,AllSongs!$N228,Responses!Y:Y,"Female")+COUNTIFS(Responses!G:G,AllSongs!$N228,Responses!Y:Y,"Female")</f>
        <v>0</v>
      </c>
      <c r="W228">
        <f>COUNTIFS(Responses!H:H,AllSongs!$N228,Responses!Y:Y,"Female")+COUNTIFS(Responses!I:I,AllSongs!$N228,Responses!Y:Y,"Female")+COUNTIFS(Responses!J:J,AllSongs!$N228,Responses!Y:Y,"Female")</f>
        <v>1</v>
      </c>
    </row>
    <row r="229" spans="1:23" ht="13.5" thickBot="1">
      <c r="A229" s="28">
        <v>86</v>
      </c>
      <c r="B229" s="29">
        <v>0.79</v>
      </c>
      <c r="C229" s="29">
        <v>0.70899999999999996</v>
      </c>
      <c r="D229" s="29">
        <v>2</v>
      </c>
      <c r="E229" s="30">
        <v>-5806</v>
      </c>
      <c r="F229" s="29">
        <v>1</v>
      </c>
      <c r="G229" s="29">
        <v>0.224</v>
      </c>
      <c r="H229" s="29">
        <v>5.9299999999999999E-2</v>
      </c>
      <c r="I229" s="31">
        <v>0</v>
      </c>
      <c r="J229" s="29">
        <v>7.9399999999999998E-2</v>
      </c>
      <c r="K229" s="29">
        <v>0.26</v>
      </c>
      <c r="L229" s="30">
        <v>131079</v>
      </c>
      <c r="M229" s="29" t="s">
        <v>513</v>
      </c>
      <c r="N229" s="29" t="s">
        <v>299</v>
      </c>
      <c r="O229" s="29" t="s">
        <v>1171</v>
      </c>
      <c r="P229" s="29" t="s">
        <v>1172</v>
      </c>
      <c r="Q229" s="29" t="s">
        <v>1173</v>
      </c>
      <c r="R229" s="29">
        <v>222752</v>
      </c>
      <c r="S229" s="29">
        <v>4</v>
      </c>
      <c r="T229">
        <f>COUNTIFS(Responses!E:E,AllSongs!$N229,Responses!Y:Y,"Male")+COUNTIFS(Responses!F:F,AllSongs!$N229,Responses!Y:Y,"Male")+COUNTIFS(Responses!G:G,AllSongs!$N229,Responses!Y:Y,"Male")</f>
        <v>0</v>
      </c>
      <c r="U229">
        <f>COUNTIFS(Responses!H:H,AllSongs!$N229,Responses!Y:Y,"Male")+COUNTIFS(Responses!I:I,AllSongs!$N229,Responses!Y:Y,"Male")+COUNTIFS(Responses!J:J,AllSongs!$N229,Responses!Y:Y,"Male")</f>
        <v>0</v>
      </c>
      <c r="V229">
        <f>COUNTIFS(Responses!E:E,AllSongs!$N229,Responses!Y:Y,"Female")+COUNTIFS(Responses!F:F,AllSongs!$N229,Responses!Y:Y,"Female")+COUNTIFS(Responses!G:G,AllSongs!$N229,Responses!Y:Y,"Female")</f>
        <v>0</v>
      </c>
      <c r="W229">
        <f>COUNTIFS(Responses!H:H,AllSongs!$N229,Responses!Y:Y,"Female")+COUNTIFS(Responses!I:I,AllSongs!$N229,Responses!Y:Y,"Female")+COUNTIFS(Responses!J:J,AllSongs!$N229,Responses!Y:Y,"Female")</f>
        <v>1</v>
      </c>
    </row>
    <row r="230" spans="1:23" ht="13.5" thickBot="1">
      <c r="A230" s="28">
        <v>82</v>
      </c>
      <c r="B230" s="29">
        <v>0.76800000000000002</v>
      </c>
      <c r="C230" s="29">
        <v>0.86399999999999999</v>
      </c>
      <c r="D230" s="29">
        <v>11</v>
      </c>
      <c r="E230" s="30">
        <v>-6145</v>
      </c>
      <c r="F230" s="29">
        <v>1</v>
      </c>
      <c r="G230" s="29">
        <v>3.2399999999999998E-2</v>
      </c>
      <c r="H230" s="29">
        <v>0.10100000000000001</v>
      </c>
      <c r="I230" s="31">
        <v>0</v>
      </c>
      <c r="J230" s="29">
        <v>0.16200000000000001</v>
      </c>
      <c r="K230" s="29">
        <v>0.89100000000000001</v>
      </c>
      <c r="L230" s="30">
        <v>110008</v>
      </c>
      <c r="M230" s="29" t="s">
        <v>513</v>
      </c>
      <c r="N230" s="29" t="s">
        <v>451</v>
      </c>
      <c r="O230" s="29" t="s">
        <v>1174</v>
      </c>
      <c r="P230" s="29" t="s">
        <v>1175</v>
      </c>
      <c r="Q230" s="29" t="s">
        <v>1176</v>
      </c>
      <c r="R230" s="29">
        <v>173027</v>
      </c>
      <c r="S230" s="29">
        <v>4</v>
      </c>
      <c r="T230">
        <f>COUNTIFS(Responses!E:E,AllSongs!$N230,Responses!Y:Y,"Male")+COUNTIFS(Responses!F:F,AllSongs!$N230,Responses!Y:Y,"Male")+COUNTIFS(Responses!G:G,AllSongs!$N230,Responses!Y:Y,"Male")</f>
        <v>0</v>
      </c>
      <c r="U230">
        <f>COUNTIFS(Responses!H:H,AllSongs!$N230,Responses!Y:Y,"Male")+COUNTIFS(Responses!I:I,AllSongs!$N230,Responses!Y:Y,"Male")+COUNTIFS(Responses!J:J,AllSongs!$N230,Responses!Y:Y,"Male")</f>
        <v>0</v>
      </c>
      <c r="V230">
        <f>COUNTIFS(Responses!E:E,AllSongs!$N230,Responses!Y:Y,"Female")+COUNTIFS(Responses!F:F,AllSongs!$N230,Responses!Y:Y,"Female")+COUNTIFS(Responses!G:G,AllSongs!$N230,Responses!Y:Y,"Female")</f>
        <v>0</v>
      </c>
      <c r="W230">
        <f>COUNTIFS(Responses!H:H,AllSongs!$N230,Responses!Y:Y,"Female")+COUNTIFS(Responses!I:I,AllSongs!$N230,Responses!Y:Y,"Female")+COUNTIFS(Responses!J:J,AllSongs!$N230,Responses!Y:Y,"Female")</f>
        <v>1</v>
      </c>
    </row>
    <row r="231" spans="1:23" ht="13.5" thickBot="1">
      <c r="A231" s="28">
        <v>88</v>
      </c>
      <c r="B231" s="29">
        <v>0.81499999999999995</v>
      </c>
      <c r="C231" s="29">
        <v>0.51800000000000002</v>
      </c>
      <c r="D231" s="29">
        <v>7</v>
      </c>
      <c r="E231" s="30">
        <v>-6594</v>
      </c>
      <c r="F231" s="29">
        <v>0</v>
      </c>
      <c r="G231" s="29">
        <v>8.9700000000000002E-2</v>
      </c>
      <c r="H231" s="29">
        <v>0.223</v>
      </c>
      <c r="I231" s="31">
        <v>0</v>
      </c>
      <c r="J231" s="29">
        <v>0.104</v>
      </c>
      <c r="K231" s="29">
        <v>0.877</v>
      </c>
      <c r="L231" s="30">
        <v>151891</v>
      </c>
      <c r="M231" s="29" t="s">
        <v>513</v>
      </c>
      <c r="N231" s="29" t="s">
        <v>456</v>
      </c>
      <c r="O231" s="29" t="s">
        <v>1177</v>
      </c>
      <c r="P231" s="29" t="s">
        <v>1178</v>
      </c>
      <c r="Q231" s="29" t="s">
        <v>1179</v>
      </c>
      <c r="R231" s="29">
        <v>177667</v>
      </c>
      <c r="S231" s="29">
        <v>4</v>
      </c>
      <c r="T231">
        <f>COUNTIFS(Responses!E:E,AllSongs!$N231,Responses!Y:Y,"Male")+COUNTIFS(Responses!F:F,AllSongs!$N231,Responses!Y:Y,"Male")+COUNTIFS(Responses!G:G,AllSongs!$N231,Responses!Y:Y,"Male")</f>
        <v>0</v>
      </c>
      <c r="U231">
        <f>COUNTIFS(Responses!H:H,AllSongs!$N231,Responses!Y:Y,"Male")+COUNTIFS(Responses!I:I,AllSongs!$N231,Responses!Y:Y,"Male")+COUNTIFS(Responses!J:J,AllSongs!$N231,Responses!Y:Y,"Male")</f>
        <v>0</v>
      </c>
      <c r="V231">
        <f>COUNTIFS(Responses!E:E,AllSongs!$N231,Responses!Y:Y,"Female")+COUNTIFS(Responses!F:F,AllSongs!$N231,Responses!Y:Y,"Female")+COUNTIFS(Responses!G:G,AllSongs!$N231,Responses!Y:Y,"Female")</f>
        <v>0</v>
      </c>
      <c r="W231">
        <f>COUNTIFS(Responses!H:H,AllSongs!$N231,Responses!Y:Y,"Female")+COUNTIFS(Responses!I:I,AllSongs!$N231,Responses!Y:Y,"Female")+COUNTIFS(Responses!J:J,AllSongs!$N231,Responses!Y:Y,"Female")</f>
        <v>1</v>
      </c>
    </row>
    <row r="232" spans="1:23" ht="13.5" thickBot="1">
      <c r="A232" s="28">
        <v>89</v>
      </c>
      <c r="B232" s="29">
        <v>0.82</v>
      </c>
      <c r="C232" s="29">
        <v>0.90800000000000003</v>
      </c>
      <c r="D232" s="29">
        <v>10</v>
      </c>
      <c r="E232" s="30">
        <v>-6151</v>
      </c>
      <c r="F232" s="29">
        <v>0</v>
      </c>
      <c r="G232" s="29">
        <v>0.124</v>
      </c>
      <c r="H232" s="29">
        <v>0.32800000000000001</v>
      </c>
      <c r="I232" s="31">
        <v>1.5499999999999999E-3</v>
      </c>
      <c r="J232" s="29">
        <v>0.29599999999999999</v>
      </c>
      <c r="K232" s="29">
        <v>0.91900000000000004</v>
      </c>
      <c r="L232" s="30">
        <v>98381</v>
      </c>
      <c r="M232" s="29" t="s">
        <v>513</v>
      </c>
      <c r="N232" s="29" t="s">
        <v>300</v>
      </c>
      <c r="O232" s="29" t="s">
        <v>1180</v>
      </c>
      <c r="P232" s="29" t="s">
        <v>1181</v>
      </c>
      <c r="Q232" s="29" t="s">
        <v>1182</v>
      </c>
      <c r="R232" s="29">
        <v>176693</v>
      </c>
      <c r="S232" s="29">
        <v>4</v>
      </c>
      <c r="T232">
        <f>COUNTIFS(Responses!E:E,AllSongs!$N232,Responses!Y:Y,"Male")+COUNTIFS(Responses!F:F,AllSongs!$N232,Responses!Y:Y,"Male")+COUNTIFS(Responses!G:G,AllSongs!$N232,Responses!Y:Y,"Male")</f>
        <v>0</v>
      </c>
      <c r="U232">
        <f>COUNTIFS(Responses!H:H,AllSongs!$N232,Responses!Y:Y,"Male")+COUNTIFS(Responses!I:I,AllSongs!$N232,Responses!Y:Y,"Male")+COUNTIFS(Responses!J:J,AllSongs!$N232,Responses!Y:Y,"Male")</f>
        <v>1</v>
      </c>
      <c r="V232">
        <f>COUNTIFS(Responses!E:E,AllSongs!$N232,Responses!Y:Y,"Female")+COUNTIFS(Responses!F:F,AllSongs!$N232,Responses!Y:Y,"Female")+COUNTIFS(Responses!G:G,AllSongs!$N232,Responses!Y:Y,"Female")</f>
        <v>0</v>
      </c>
      <c r="W232">
        <f>COUNTIFS(Responses!H:H,AllSongs!$N232,Responses!Y:Y,"Female")+COUNTIFS(Responses!I:I,AllSongs!$N232,Responses!Y:Y,"Female")+COUNTIFS(Responses!J:J,AllSongs!$N232,Responses!Y:Y,"Female")</f>
        <v>0</v>
      </c>
    </row>
    <row r="233" spans="1:23" ht="13.5" thickBot="1">
      <c r="A233" s="28">
        <v>91</v>
      </c>
      <c r="B233" s="29">
        <v>0.84799999999999998</v>
      </c>
      <c r="C233" s="29">
        <v>0.879</v>
      </c>
      <c r="D233" s="29">
        <v>0</v>
      </c>
      <c r="E233" s="30">
        <v>-5388</v>
      </c>
      <c r="F233" s="29">
        <v>1</v>
      </c>
      <c r="G233" s="29">
        <v>0.19900000000000001</v>
      </c>
      <c r="H233" s="29">
        <v>9.4299999999999995E-2</v>
      </c>
      <c r="I233" s="31">
        <v>0</v>
      </c>
      <c r="J233" s="29">
        <v>6.25E-2</v>
      </c>
      <c r="K233" s="29">
        <v>0.63400000000000001</v>
      </c>
      <c r="L233" s="30">
        <v>135085</v>
      </c>
      <c r="M233" s="29" t="s">
        <v>513</v>
      </c>
      <c r="N233" s="29" t="s">
        <v>457</v>
      </c>
      <c r="O233" s="29" t="s">
        <v>1183</v>
      </c>
      <c r="P233" s="29" t="s">
        <v>1184</v>
      </c>
      <c r="Q233" s="29" t="s">
        <v>1185</v>
      </c>
      <c r="R233" s="29">
        <v>182773</v>
      </c>
      <c r="S233" s="29">
        <v>4</v>
      </c>
      <c r="T233">
        <f>COUNTIFS(Responses!E:E,AllSongs!$N233,Responses!Y:Y,"Male")+COUNTIFS(Responses!F:F,AllSongs!$N233,Responses!Y:Y,"Male")+COUNTIFS(Responses!G:G,AllSongs!$N233,Responses!Y:Y,"Male")</f>
        <v>0</v>
      </c>
      <c r="U233">
        <f>COUNTIFS(Responses!H:H,AllSongs!$N233,Responses!Y:Y,"Male")+COUNTIFS(Responses!I:I,AllSongs!$N233,Responses!Y:Y,"Male")+COUNTIFS(Responses!J:J,AllSongs!$N233,Responses!Y:Y,"Male")</f>
        <v>0</v>
      </c>
      <c r="V233">
        <f>COUNTIFS(Responses!E:E,AllSongs!$N233,Responses!Y:Y,"Female")+COUNTIFS(Responses!F:F,AllSongs!$N233,Responses!Y:Y,"Female")+COUNTIFS(Responses!G:G,AllSongs!$N233,Responses!Y:Y,"Female")</f>
        <v>0</v>
      </c>
      <c r="W233">
        <f>COUNTIFS(Responses!H:H,AllSongs!$N233,Responses!Y:Y,"Female")+COUNTIFS(Responses!I:I,AllSongs!$N233,Responses!Y:Y,"Female")+COUNTIFS(Responses!J:J,AllSongs!$N233,Responses!Y:Y,"Female")</f>
        <v>1</v>
      </c>
    </row>
    <row r="234" spans="1:23" ht="13.5" thickBot="1">
      <c r="A234" s="28">
        <v>94</v>
      </c>
      <c r="B234" s="29">
        <v>0.54</v>
      </c>
      <c r="C234" s="29">
        <v>0.874</v>
      </c>
      <c r="D234" s="29">
        <v>0</v>
      </c>
      <c r="E234" s="30">
        <v>-4923</v>
      </c>
      <c r="F234" s="29">
        <v>0</v>
      </c>
      <c r="G234" s="29">
        <v>7.2800000000000004E-2</v>
      </c>
      <c r="H234" s="29">
        <v>5.1099999999999995E-4</v>
      </c>
      <c r="I234" s="31">
        <v>3.3599999999999998E-4</v>
      </c>
      <c r="J234" s="29">
        <v>0.35</v>
      </c>
      <c r="K234" s="29">
        <v>3.9699999999999999E-2</v>
      </c>
      <c r="L234" s="30">
        <v>149972</v>
      </c>
      <c r="M234" s="29" t="s">
        <v>513</v>
      </c>
      <c r="N234" s="29" t="s">
        <v>303</v>
      </c>
      <c r="O234" s="29" t="s">
        <v>1186</v>
      </c>
      <c r="P234" s="29" t="s">
        <v>1187</v>
      </c>
      <c r="Q234" s="29" t="s">
        <v>1188</v>
      </c>
      <c r="R234" s="29">
        <v>239196</v>
      </c>
      <c r="S234" s="29">
        <v>4</v>
      </c>
      <c r="T234">
        <f>COUNTIFS(Responses!E:E,AllSongs!$N234,Responses!Y:Y,"Male")+COUNTIFS(Responses!F:F,AllSongs!$N234,Responses!Y:Y,"Male")+COUNTIFS(Responses!G:G,AllSongs!$N234,Responses!Y:Y,"Male")</f>
        <v>0</v>
      </c>
      <c r="U234">
        <f>COUNTIFS(Responses!H:H,AllSongs!$N234,Responses!Y:Y,"Male")+COUNTIFS(Responses!I:I,AllSongs!$N234,Responses!Y:Y,"Male")+COUNTIFS(Responses!J:J,AllSongs!$N234,Responses!Y:Y,"Male")</f>
        <v>0</v>
      </c>
      <c r="V234">
        <f>COUNTIFS(Responses!E:E,AllSongs!$N234,Responses!Y:Y,"Female")+COUNTIFS(Responses!F:F,AllSongs!$N234,Responses!Y:Y,"Female")+COUNTIFS(Responses!G:G,AllSongs!$N234,Responses!Y:Y,"Female")</f>
        <v>0</v>
      </c>
      <c r="W234">
        <f>COUNTIFS(Responses!H:H,AllSongs!$N234,Responses!Y:Y,"Female")+COUNTIFS(Responses!I:I,AllSongs!$N234,Responses!Y:Y,"Female")+COUNTIFS(Responses!J:J,AllSongs!$N234,Responses!Y:Y,"Female")</f>
        <v>1</v>
      </c>
    </row>
    <row r="235" spans="1:23" ht="13.5" thickBot="1">
      <c r="A235" s="28">
        <v>87</v>
      </c>
      <c r="B235" s="29">
        <v>0.503</v>
      </c>
      <c r="C235" s="29">
        <v>0.98099999999999998</v>
      </c>
      <c r="D235" s="29">
        <v>1</v>
      </c>
      <c r="E235" s="30">
        <v>-5701</v>
      </c>
      <c r="F235" s="29">
        <v>1</v>
      </c>
      <c r="G235" s="29">
        <v>9.3600000000000003E-2</v>
      </c>
      <c r="H235" s="29">
        <v>6.8199999999999999E-4</v>
      </c>
      <c r="I235" s="31">
        <v>9.0600000000000007E-5</v>
      </c>
      <c r="J235" s="29">
        <v>0.19400000000000001</v>
      </c>
      <c r="K235" s="29">
        <v>0.34</v>
      </c>
      <c r="L235" s="30">
        <v>124910</v>
      </c>
      <c r="M235" s="29" t="s">
        <v>513</v>
      </c>
      <c r="N235" s="29" t="s">
        <v>455</v>
      </c>
      <c r="O235" s="29" t="s">
        <v>1189</v>
      </c>
      <c r="P235" s="29" t="s">
        <v>1190</v>
      </c>
      <c r="Q235" s="29" t="s">
        <v>1191</v>
      </c>
      <c r="R235" s="29">
        <v>227440</v>
      </c>
      <c r="S235" s="29">
        <v>4</v>
      </c>
      <c r="T235">
        <f>COUNTIFS(Responses!E:E,AllSongs!$N235,Responses!Y:Y,"Male")+COUNTIFS(Responses!F:F,AllSongs!$N235,Responses!Y:Y,"Male")+COUNTIFS(Responses!G:G,AllSongs!$N235,Responses!Y:Y,"Male")</f>
        <v>0</v>
      </c>
      <c r="U235">
        <f>COUNTIFS(Responses!H:H,AllSongs!$N235,Responses!Y:Y,"Male")+COUNTIFS(Responses!I:I,AllSongs!$N235,Responses!Y:Y,"Male")+COUNTIFS(Responses!J:J,AllSongs!$N235,Responses!Y:Y,"Male")</f>
        <v>0</v>
      </c>
      <c r="V235">
        <f>COUNTIFS(Responses!E:E,AllSongs!$N235,Responses!Y:Y,"Female")+COUNTIFS(Responses!F:F,AllSongs!$N235,Responses!Y:Y,"Female")+COUNTIFS(Responses!G:G,AllSongs!$N235,Responses!Y:Y,"Female")</f>
        <v>0</v>
      </c>
      <c r="W235">
        <f>COUNTIFS(Responses!H:H,AllSongs!$N235,Responses!Y:Y,"Female")+COUNTIFS(Responses!I:I,AllSongs!$N235,Responses!Y:Y,"Female")+COUNTIFS(Responses!J:J,AllSongs!$N235,Responses!Y:Y,"Female")</f>
        <v>1</v>
      </c>
    </row>
    <row r="236" spans="1:23" ht="13.5" thickBot="1">
      <c r="A236" s="28">
        <v>95</v>
      </c>
      <c r="B236" s="29">
        <v>0.67900000000000005</v>
      </c>
      <c r="C236" s="29">
        <v>0.75800000000000001</v>
      </c>
      <c r="D236" s="29">
        <v>1</v>
      </c>
      <c r="E236" s="30">
        <v>-3012</v>
      </c>
      <c r="F236" s="29">
        <v>1</v>
      </c>
      <c r="G236" s="29">
        <v>0.14000000000000001</v>
      </c>
      <c r="H236" s="29">
        <v>0.29099999999999998</v>
      </c>
      <c r="I236" s="31">
        <v>1.77E-2</v>
      </c>
      <c r="J236" s="29">
        <v>0.20899999999999999</v>
      </c>
      <c r="K236" s="29">
        <v>0.23699999999999999</v>
      </c>
      <c r="L236" s="30">
        <v>82080</v>
      </c>
      <c r="M236" s="29" t="s">
        <v>513</v>
      </c>
      <c r="N236" s="29" t="s">
        <v>304</v>
      </c>
      <c r="O236" s="29" t="s">
        <v>1192</v>
      </c>
      <c r="P236" s="29" t="s">
        <v>1193</v>
      </c>
      <c r="Q236" s="29" t="s">
        <v>1194</v>
      </c>
      <c r="R236" s="29">
        <v>291707</v>
      </c>
      <c r="S236" s="29">
        <v>4</v>
      </c>
      <c r="T236">
        <f>COUNTIFS(Responses!E:E,AllSongs!$N236,Responses!Y:Y,"Male")+COUNTIFS(Responses!F:F,AllSongs!$N236,Responses!Y:Y,"Male")+COUNTIFS(Responses!G:G,AllSongs!$N236,Responses!Y:Y,"Male")</f>
        <v>0</v>
      </c>
      <c r="U236">
        <f>COUNTIFS(Responses!H:H,AllSongs!$N236,Responses!Y:Y,"Male")+COUNTIFS(Responses!I:I,AllSongs!$N236,Responses!Y:Y,"Male")+COUNTIFS(Responses!J:J,AllSongs!$N236,Responses!Y:Y,"Male")</f>
        <v>1</v>
      </c>
      <c r="V236">
        <f>COUNTIFS(Responses!E:E,AllSongs!$N236,Responses!Y:Y,"Female")+COUNTIFS(Responses!F:F,AllSongs!$N236,Responses!Y:Y,"Female")+COUNTIFS(Responses!G:G,AllSongs!$N236,Responses!Y:Y,"Female")</f>
        <v>0</v>
      </c>
      <c r="W236">
        <f>COUNTIFS(Responses!H:H,AllSongs!$N236,Responses!Y:Y,"Female")+COUNTIFS(Responses!I:I,AllSongs!$N236,Responses!Y:Y,"Female")+COUNTIFS(Responses!J:J,AllSongs!$N236,Responses!Y:Y,"Female")</f>
        <v>0</v>
      </c>
    </row>
    <row r="237" spans="1:23" ht="13.5" thickBot="1">
      <c r="A237" s="28">
        <v>96</v>
      </c>
      <c r="B237" s="29">
        <v>0.42099999999999999</v>
      </c>
      <c r="C237" s="29">
        <v>0.53900000000000003</v>
      </c>
      <c r="D237" s="29">
        <v>11</v>
      </c>
      <c r="E237" s="30">
        <v>-5456</v>
      </c>
      <c r="F237" s="29">
        <v>0</v>
      </c>
      <c r="G237" s="29">
        <v>0.27400000000000002</v>
      </c>
      <c r="H237" s="29">
        <v>0.77900000000000003</v>
      </c>
      <c r="I237" s="31">
        <v>0</v>
      </c>
      <c r="J237" s="29">
        <v>0.111</v>
      </c>
      <c r="K237" s="29">
        <v>0.52300000000000002</v>
      </c>
      <c r="L237" s="30">
        <v>89177</v>
      </c>
      <c r="M237" s="29" t="s">
        <v>513</v>
      </c>
      <c r="N237" s="29" t="s">
        <v>305</v>
      </c>
      <c r="O237" s="29" t="s">
        <v>1195</v>
      </c>
      <c r="P237" s="29" t="s">
        <v>1196</v>
      </c>
      <c r="Q237" s="29" t="s">
        <v>1197</v>
      </c>
      <c r="R237" s="29">
        <v>281519</v>
      </c>
      <c r="S237" s="29">
        <v>3</v>
      </c>
      <c r="T237">
        <f>COUNTIFS(Responses!E:E,AllSongs!$N237,Responses!Y:Y,"Male")+COUNTIFS(Responses!F:F,AllSongs!$N237,Responses!Y:Y,"Male")+COUNTIFS(Responses!G:G,AllSongs!$N237,Responses!Y:Y,"Male")</f>
        <v>0</v>
      </c>
      <c r="U237">
        <f>COUNTIFS(Responses!H:H,AllSongs!$N237,Responses!Y:Y,"Male")+COUNTIFS(Responses!I:I,AllSongs!$N237,Responses!Y:Y,"Male")+COUNTIFS(Responses!J:J,AllSongs!$N237,Responses!Y:Y,"Male")</f>
        <v>0</v>
      </c>
      <c r="V237">
        <f>COUNTIFS(Responses!E:E,AllSongs!$N237,Responses!Y:Y,"Female")+COUNTIFS(Responses!F:F,AllSongs!$N237,Responses!Y:Y,"Female")+COUNTIFS(Responses!G:G,AllSongs!$N237,Responses!Y:Y,"Female")</f>
        <v>0</v>
      </c>
      <c r="W237">
        <f>COUNTIFS(Responses!H:H,AllSongs!$N237,Responses!Y:Y,"Female")+COUNTIFS(Responses!I:I,AllSongs!$N237,Responses!Y:Y,"Female")+COUNTIFS(Responses!J:J,AllSongs!$N237,Responses!Y:Y,"Female")</f>
        <v>1</v>
      </c>
    </row>
    <row r="238" spans="1:23" ht="13.5" thickBot="1">
      <c r="A238" s="28">
        <v>97</v>
      </c>
      <c r="B238" s="29">
        <v>0.58899999999999997</v>
      </c>
      <c r="C238" s="29">
        <v>0.89</v>
      </c>
      <c r="D238" s="29">
        <v>4</v>
      </c>
      <c r="E238" s="30">
        <v>-3719</v>
      </c>
      <c r="F238" s="29">
        <v>0</v>
      </c>
      <c r="G238" s="29">
        <v>6.0299999999999999E-2</v>
      </c>
      <c r="H238" s="29">
        <v>4.8099999999999998E-4</v>
      </c>
      <c r="I238" s="31">
        <v>8.1999999999999998E-4</v>
      </c>
      <c r="J238" s="29">
        <v>0.20100000000000001</v>
      </c>
      <c r="K238" s="29">
        <v>0.69199999999999995</v>
      </c>
      <c r="L238" s="30">
        <v>90598</v>
      </c>
      <c r="M238" s="29" t="s">
        <v>513</v>
      </c>
      <c r="N238" s="29" t="s">
        <v>458</v>
      </c>
      <c r="O238" s="29" t="s">
        <v>1198</v>
      </c>
      <c r="P238" s="29" t="s">
        <v>1199</v>
      </c>
      <c r="Q238" s="29" t="s">
        <v>1200</v>
      </c>
      <c r="R238" s="29">
        <v>199907</v>
      </c>
      <c r="S238" s="29">
        <v>4</v>
      </c>
      <c r="T238">
        <f>COUNTIFS(Responses!E:E,AllSongs!$N238,Responses!Y:Y,"Male")+COUNTIFS(Responses!F:F,AllSongs!$N238,Responses!Y:Y,"Male")+COUNTIFS(Responses!G:G,AllSongs!$N238,Responses!Y:Y,"Male")</f>
        <v>0</v>
      </c>
      <c r="U238">
        <f>COUNTIFS(Responses!H:H,AllSongs!$N238,Responses!Y:Y,"Male")+COUNTIFS(Responses!I:I,AllSongs!$N238,Responses!Y:Y,"Male")+COUNTIFS(Responses!J:J,AllSongs!$N238,Responses!Y:Y,"Male")</f>
        <v>1</v>
      </c>
      <c r="V238">
        <f>COUNTIFS(Responses!E:E,AllSongs!$N238,Responses!Y:Y,"Female")+COUNTIFS(Responses!F:F,AllSongs!$N238,Responses!Y:Y,"Female")+COUNTIFS(Responses!G:G,AllSongs!$N238,Responses!Y:Y,"Female")</f>
        <v>0</v>
      </c>
      <c r="W238">
        <f>COUNTIFS(Responses!H:H,AllSongs!$N238,Responses!Y:Y,"Female")+COUNTIFS(Responses!I:I,AllSongs!$N238,Responses!Y:Y,"Female")+COUNTIFS(Responses!J:J,AllSongs!$N238,Responses!Y:Y,"Female")</f>
        <v>0</v>
      </c>
    </row>
    <row r="239" spans="1:23" ht="13.5" thickBot="1">
      <c r="A239" s="28">
        <v>99</v>
      </c>
      <c r="B239" s="29">
        <v>0.85699999999999998</v>
      </c>
      <c r="C239" s="29">
        <v>0.80100000000000005</v>
      </c>
      <c r="D239" s="29">
        <v>0</v>
      </c>
      <c r="E239" s="30">
        <v>-6499</v>
      </c>
      <c r="F239" s="29">
        <v>1</v>
      </c>
      <c r="G239" s="29">
        <v>6.1800000000000001E-2</v>
      </c>
      <c r="H239" s="29">
        <v>0.33200000000000002</v>
      </c>
      <c r="I239" s="31">
        <v>1.1999999999999999E-6</v>
      </c>
      <c r="J239" s="29">
        <v>7.8899999999999998E-2</v>
      </c>
      <c r="K239" s="29">
        <v>0.753</v>
      </c>
      <c r="L239" s="30">
        <v>96009</v>
      </c>
      <c r="M239" s="29" t="s">
        <v>513</v>
      </c>
      <c r="N239" s="29" t="s">
        <v>306</v>
      </c>
      <c r="O239" s="29" t="s">
        <v>1201</v>
      </c>
      <c r="P239" s="29" t="s">
        <v>1202</v>
      </c>
      <c r="Q239" s="29" t="s">
        <v>1203</v>
      </c>
      <c r="R239" s="29">
        <v>192600</v>
      </c>
      <c r="S239" s="29">
        <v>4</v>
      </c>
      <c r="T239">
        <f>COUNTIFS(Responses!E:E,AllSongs!$N239,Responses!Y:Y,"Male")+COUNTIFS(Responses!F:F,AllSongs!$N239,Responses!Y:Y,"Male")+COUNTIFS(Responses!G:G,AllSongs!$N239,Responses!Y:Y,"Male")</f>
        <v>0</v>
      </c>
      <c r="U239">
        <f>COUNTIFS(Responses!H:H,AllSongs!$N239,Responses!Y:Y,"Male")+COUNTIFS(Responses!I:I,AllSongs!$N239,Responses!Y:Y,"Male")+COUNTIFS(Responses!J:J,AllSongs!$N239,Responses!Y:Y,"Male")</f>
        <v>0</v>
      </c>
      <c r="V239">
        <f>COUNTIFS(Responses!E:E,AllSongs!$N239,Responses!Y:Y,"Female")+COUNTIFS(Responses!F:F,AllSongs!$N239,Responses!Y:Y,"Female")+COUNTIFS(Responses!G:G,AllSongs!$N239,Responses!Y:Y,"Female")</f>
        <v>0</v>
      </c>
      <c r="W239">
        <f>COUNTIFS(Responses!H:H,AllSongs!$N239,Responses!Y:Y,"Female")+COUNTIFS(Responses!I:I,AllSongs!$N239,Responses!Y:Y,"Female")+COUNTIFS(Responses!J:J,AllSongs!$N239,Responses!Y:Y,"Female")</f>
        <v>1</v>
      </c>
    </row>
    <row r="240" spans="1:23" ht="13.5" thickBot="1">
      <c r="A240" s="28">
        <v>92</v>
      </c>
      <c r="B240" s="29">
        <v>0.67600000000000005</v>
      </c>
      <c r="C240" s="29">
        <v>0.93600000000000005</v>
      </c>
      <c r="D240" s="29">
        <v>6</v>
      </c>
      <c r="E240" s="30">
        <v>-7228</v>
      </c>
      <c r="F240" s="29">
        <v>0</v>
      </c>
      <c r="G240" s="29">
        <v>5.0900000000000001E-2</v>
      </c>
      <c r="H240" s="29">
        <v>2.0600000000000002E-3</v>
      </c>
      <c r="I240" s="31">
        <v>0.84099999999999997</v>
      </c>
      <c r="J240" s="29">
        <v>0.107</v>
      </c>
      <c r="K240" s="29">
        <v>3.8399999999999997E-2</v>
      </c>
      <c r="L240" s="30">
        <v>137997</v>
      </c>
      <c r="M240" s="29" t="s">
        <v>513</v>
      </c>
      <c r="N240" s="29" t="s">
        <v>302</v>
      </c>
      <c r="O240" s="29" t="s">
        <v>1204</v>
      </c>
      <c r="P240" s="29" t="s">
        <v>1205</v>
      </c>
      <c r="Q240" s="29" t="s">
        <v>1206</v>
      </c>
      <c r="R240" s="29">
        <v>453044</v>
      </c>
      <c r="S240" s="29">
        <v>4</v>
      </c>
      <c r="T240">
        <f>COUNTIFS(Responses!E:E,AllSongs!$N240,Responses!Y:Y,"Male")+COUNTIFS(Responses!F:F,AllSongs!$N240,Responses!Y:Y,"Male")+COUNTIFS(Responses!G:G,AllSongs!$N240,Responses!Y:Y,"Male")</f>
        <v>0</v>
      </c>
      <c r="U240">
        <f>COUNTIFS(Responses!H:H,AllSongs!$N240,Responses!Y:Y,"Male")+COUNTIFS(Responses!I:I,AllSongs!$N240,Responses!Y:Y,"Male")+COUNTIFS(Responses!J:J,AllSongs!$N240,Responses!Y:Y,"Male")</f>
        <v>1</v>
      </c>
      <c r="V240">
        <f>COUNTIFS(Responses!E:E,AllSongs!$N240,Responses!Y:Y,"Female")+COUNTIFS(Responses!F:F,AllSongs!$N240,Responses!Y:Y,"Female")+COUNTIFS(Responses!G:G,AllSongs!$N240,Responses!Y:Y,"Female")</f>
        <v>0</v>
      </c>
      <c r="W240">
        <f>COUNTIFS(Responses!H:H,AllSongs!$N240,Responses!Y:Y,"Female")+COUNTIFS(Responses!I:I,AllSongs!$N240,Responses!Y:Y,"Female")+COUNTIFS(Responses!J:J,AllSongs!$N240,Responses!Y:Y,"Female")</f>
        <v>0</v>
      </c>
    </row>
    <row r="241" spans="1:23" ht="13.5" thickBot="1">
      <c r="A241" s="28">
        <v>100</v>
      </c>
      <c r="B241" s="29">
        <v>0.72299999999999998</v>
      </c>
      <c r="C241" s="29">
        <v>0.64700000000000002</v>
      </c>
      <c r="D241" s="29">
        <v>1</v>
      </c>
      <c r="E241" s="30">
        <v>-4546</v>
      </c>
      <c r="F241" s="29">
        <v>1</v>
      </c>
      <c r="G241" s="29">
        <v>0.23699999999999999</v>
      </c>
      <c r="H241" s="29">
        <v>9.3399999999999997E-2</v>
      </c>
      <c r="I241" s="31">
        <v>0</v>
      </c>
      <c r="J241" s="29">
        <v>6.4600000000000005E-2</v>
      </c>
      <c r="K241" s="29">
        <v>0.63600000000000001</v>
      </c>
      <c r="L241" s="30">
        <v>94570</v>
      </c>
      <c r="M241" s="29" t="s">
        <v>513</v>
      </c>
      <c r="N241" s="29" t="s">
        <v>307</v>
      </c>
      <c r="O241" s="29" t="s">
        <v>1207</v>
      </c>
      <c r="P241" s="29" t="s">
        <v>1208</v>
      </c>
      <c r="Q241" s="29" t="s">
        <v>1209</v>
      </c>
      <c r="R241" s="29">
        <v>155402</v>
      </c>
      <c r="S241" s="29">
        <v>4</v>
      </c>
      <c r="T241">
        <f>COUNTIFS(Responses!E:E,AllSongs!$N241,Responses!Y:Y,"Male")+COUNTIFS(Responses!F:F,AllSongs!$N241,Responses!Y:Y,"Male")+COUNTIFS(Responses!G:G,AllSongs!$N241,Responses!Y:Y,"Male")</f>
        <v>0</v>
      </c>
      <c r="U241">
        <f>COUNTIFS(Responses!H:H,AllSongs!$N241,Responses!Y:Y,"Male")+COUNTIFS(Responses!I:I,AllSongs!$N241,Responses!Y:Y,"Male")+COUNTIFS(Responses!J:J,AllSongs!$N241,Responses!Y:Y,"Male")</f>
        <v>1</v>
      </c>
      <c r="V241">
        <f>COUNTIFS(Responses!E:E,AllSongs!$N241,Responses!Y:Y,"Female")+COUNTIFS(Responses!F:F,AllSongs!$N241,Responses!Y:Y,"Female")+COUNTIFS(Responses!G:G,AllSongs!$N241,Responses!Y:Y,"Female")</f>
        <v>0</v>
      </c>
      <c r="W241">
        <f>COUNTIFS(Responses!H:H,AllSongs!$N241,Responses!Y:Y,"Female")+COUNTIFS(Responses!I:I,AllSongs!$N241,Responses!Y:Y,"Female")+COUNTIFS(Responses!J:J,AllSongs!$N241,Responses!Y:Y,"Female")</f>
        <v>0</v>
      </c>
    </row>
    <row r="242" spans="1:23" ht="13.5" thickBot="1">
      <c r="A242" s="28">
        <v>101</v>
      </c>
      <c r="B242" s="29">
        <v>0.81200000000000006</v>
      </c>
      <c r="C242" s="29">
        <v>0.496</v>
      </c>
      <c r="D242" s="29">
        <v>9</v>
      </c>
      <c r="E242" s="30">
        <v>-5969</v>
      </c>
      <c r="F242" s="29">
        <v>0</v>
      </c>
      <c r="G242" s="29">
        <v>0.29699999999999999</v>
      </c>
      <c r="H242" s="29">
        <v>0.27100000000000002</v>
      </c>
      <c r="I242" s="31">
        <v>0</v>
      </c>
      <c r="J242" s="29">
        <v>9.5500000000000002E-2</v>
      </c>
      <c r="K242" s="29">
        <v>0.55000000000000004</v>
      </c>
      <c r="L242" s="30">
        <v>109979</v>
      </c>
      <c r="M242" s="29" t="s">
        <v>513</v>
      </c>
      <c r="N242" s="29" t="s">
        <v>308</v>
      </c>
      <c r="O242" s="29" t="s">
        <v>1210</v>
      </c>
      <c r="P242" s="29" t="s">
        <v>1211</v>
      </c>
      <c r="Q242" s="29" t="s">
        <v>1212</v>
      </c>
      <c r="R242" s="29">
        <v>241293</v>
      </c>
      <c r="S242" s="29">
        <v>4</v>
      </c>
      <c r="T242">
        <f>COUNTIFS(Responses!E:E,AllSongs!$N242,Responses!Y:Y,"Male")+COUNTIFS(Responses!F:F,AllSongs!$N242,Responses!Y:Y,"Male")+COUNTIFS(Responses!G:G,AllSongs!$N242,Responses!Y:Y,"Male")</f>
        <v>0</v>
      </c>
      <c r="U242">
        <f>COUNTIFS(Responses!H:H,AllSongs!$N242,Responses!Y:Y,"Male")+COUNTIFS(Responses!I:I,AllSongs!$N242,Responses!Y:Y,"Male")+COUNTIFS(Responses!J:J,AllSongs!$N242,Responses!Y:Y,"Male")</f>
        <v>0</v>
      </c>
      <c r="V242">
        <f>COUNTIFS(Responses!E:E,AllSongs!$N242,Responses!Y:Y,"Female")+COUNTIFS(Responses!F:F,AllSongs!$N242,Responses!Y:Y,"Female")+COUNTIFS(Responses!G:G,AllSongs!$N242,Responses!Y:Y,"Female")</f>
        <v>0</v>
      </c>
      <c r="W242">
        <f>COUNTIFS(Responses!H:H,AllSongs!$N242,Responses!Y:Y,"Female")+COUNTIFS(Responses!I:I,AllSongs!$N242,Responses!Y:Y,"Female")+COUNTIFS(Responses!J:J,AllSongs!$N242,Responses!Y:Y,"Female")</f>
        <v>1</v>
      </c>
    </row>
    <row r="243" spans="1:23" ht="13.5" thickBot="1">
      <c r="A243" s="28">
        <v>102</v>
      </c>
      <c r="B243" s="29">
        <v>0.54500000000000004</v>
      </c>
      <c r="C243" s="29">
        <v>0.79800000000000004</v>
      </c>
      <c r="D243" s="29">
        <v>9</v>
      </c>
      <c r="E243" s="30">
        <v>-5815</v>
      </c>
      <c r="F243" s="29">
        <v>0</v>
      </c>
      <c r="G243" s="29">
        <v>7.3400000000000007E-2</v>
      </c>
      <c r="H243" s="29">
        <v>0.20399999999999999</v>
      </c>
      <c r="I243" s="31">
        <v>2.6899999999999998E-4</v>
      </c>
      <c r="J243" s="29">
        <v>0.105</v>
      </c>
      <c r="K243" s="29">
        <v>0.81899999999999995</v>
      </c>
      <c r="L243" s="30">
        <v>200002</v>
      </c>
      <c r="M243" s="29" t="s">
        <v>513</v>
      </c>
      <c r="N243" s="29" t="s">
        <v>309</v>
      </c>
      <c r="O243" s="29" t="s">
        <v>1213</v>
      </c>
      <c r="P243" s="29" t="s">
        <v>1214</v>
      </c>
      <c r="Q243" s="29" t="s">
        <v>1215</v>
      </c>
      <c r="R243" s="29">
        <v>159600</v>
      </c>
      <c r="S243" s="29">
        <v>4</v>
      </c>
      <c r="T243">
        <f>COUNTIFS(Responses!E:E,AllSongs!$N243,Responses!Y:Y,"Male")+COUNTIFS(Responses!F:F,AllSongs!$N243,Responses!Y:Y,"Male")+COUNTIFS(Responses!G:G,AllSongs!$N243,Responses!Y:Y,"Male")</f>
        <v>0</v>
      </c>
      <c r="U243">
        <f>COUNTIFS(Responses!H:H,AllSongs!$N243,Responses!Y:Y,"Male")+COUNTIFS(Responses!I:I,AllSongs!$N243,Responses!Y:Y,"Male")+COUNTIFS(Responses!J:J,AllSongs!$N243,Responses!Y:Y,"Male")</f>
        <v>0</v>
      </c>
      <c r="V243">
        <f>COUNTIFS(Responses!E:E,AllSongs!$N243,Responses!Y:Y,"Female")+COUNTIFS(Responses!F:F,AllSongs!$N243,Responses!Y:Y,"Female")+COUNTIFS(Responses!G:G,AllSongs!$N243,Responses!Y:Y,"Female")</f>
        <v>0</v>
      </c>
      <c r="W243">
        <f>COUNTIFS(Responses!H:H,AllSongs!$N243,Responses!Y:Y,"Female")+COUNTIFS(Responses!I:I,AllSongs!$N243,Responses!Y:Y,"Female")+COUNTIFS(Responses!J:J,AllSongs!$N243,Responses!Y:Y,"Female")</f>
        <v>1</v>
      </c>
    </row>
    <row r="244" spans="1:23" ht="13.5" thickBot="1">
      <c r="A244" s="28">
        <v>103</v>
      </c>
      <c r="B244" s="29">
        <v>0.52900000000000003</v>
      </c>
      <c r="C244" s="29">
        <v>0.98699999999999999</v>
      </c>
      <c r="D244" s="29">
        <v>4</v>
      </c>
      <c r="E244" s="30">
        <v>-6872</v>
      </c>
      <c r="F244" s="29">
        <v>1</v>
      </c>
      <c r="G244" s="29">
        <v>0.105</v>
      </c>
      <c r="H244" s="29">
        <v>4.4200000000000001E-4</v>
      </c>
      <c r="I244" s="31">
        <v>4.1200000000000004E-6</v>
      </c>
      <c r="J244" s="29">
        <v>0.59799999999999998</v>
      </c>
      <c r="K244" s="29">
        <v>0.36899999999999999</v>
      </c>
      <c r="L244" s="30">
        <v>105075</v>
      </c>
      <c r="M244" s="29" t="s">
        <v>513</v>
      </c>
      <c r="N244" s="29" t="s">
        <v>460</v>
      </c>
      <c r="O244" s="29" t="s">
        <v>1216</v>
      </c>
      <c r="P244" s="29" t="s">
        <v>1217</v>
      </c>
      <c r="Q244" s="29" t="s">
        <v>1218</v>
      </c>
      <c r="R244" s="29">
        <v>208147</v>
      </c>
      <c r="S244" s="29">
        <v>4</v>
      </c>
      <c r="T244">
        <f>COUNTIFS(Responses!E:E,AllSongs!$N244,Responses!Y:Y,"Male")+COUNTIFS(Responses!F:F,AllSongs!$N244,Responses!Y:Y,"Male")+COUNTIFS(Responses!G:G,AllSongs!$N244,Responses!Y:Y,"Male")</f>
        <v>0</v>
      </c>
      <c r="U244">
        <f>COUNTIFS(Responses!H:H,AllSongs!$N244,Responses!Y:Y,"Male")+COUNTIFS(Responses!I:I,AllSongs!$N244,Responses!Y:Y,"Male")+COUNTIFS(Responses!J:J,AllSongs!$N244,Responses!Y:Y,"Male")</f>
        <v>0</v>
      </c>
      <c r="V244">
        <f>COUNTIFS(Responses!E:E,AllSongs!$N244,Responses!Y:Y,"Female")+COUNTIFS(Responses!F:F,AllSongs!$N244,Responses!Y:Y,"Female")+COUNTIFS(Responses!G:G,AllSongs!$N244,Responses!Y:Y,"Female")</f>
        <v>0</v>
      </c>
      <c r="W244">
        <f>COUNTIFS(Responses!H:H,AllSongs!$N244,Responses!Y:Y,"Female")+COUNTIFS(Responses!I:I,AllSongs!$N244,Responses!Y:Y,"Female")+COUNTIFS(Responses!J:J,AllSongs!$N244,Responses!Y:Y,"Female")</f>
        <v>1</v>
      </c>
    </row>
    <row r="245" spans="1:23" ht="13.5" thickBot="1">
      <c r="A245" s="28">
        <v>104</v>
      </c>
      <c r="B245" s="29">
        <v>0.43</v>
      </c>
      <c r="C245" s="29">
        <v>0.7</v>
      </c>
      <c r="D245" s="29">
        <v>6</v>
      </c>
      <c r="E245" s="30">
        <v>-5350</v>
      </c>
      <c r="F245" s="29">
        <v>1</v>
      </c>
      <c r="G245" s="29">
        <v>0.26400000000000001</v>
      </c>
      <c r="H245" s="29">
        <v>9.0200000000000002E-2</v>
      </c>
      <c r="I245" s="31">
        <v>0</v>
      </c>
      <c r="J245" s="29">
        <v>0.216</v>
      </c>
      <c r="K245" s="29">
        <v>0.73099999999999998</v>
      </c>
      <c r="L245" s="30">
        <v>158373</v>
      </c>
      <c r="M245" s="29" t="s">
        <v>513</v>
      </c>
      <c r="N245" s="29" t="s">
        <v>461</v>
      </c>
      <c r="O245" s="29" t="s">
        <v>1219</v>
      </c>
      <c r="P245" s="29" t="s">
        <v>1220</v>
      </c>
      <c r="Q245" s="29" t="s">
        <v>1221</v>
      </c>
      <c r="R245" s="29">
        <v>183219</v>
      </c>
      <c r="S245" s="29">
        <v>4</v>
      </c>
      <c r="T245">
        <f>COUNTIFS(Responses!E:E,AllSongs!$N245,Responses!Y:Y,"Male")+COUNTIFS(Responses!F:F,AllSongs!$N245,Responses!Y:Y,"Male")+COUNTIFS(Responses!G:G,AllSongs!$N245,Responses!Y:Y,"Male")</f>
        <v>0</v>
      </c>
      <c r="U245">
        <f>COUNTIFS(Responses!H:H,AllSongs!$N245,Responses!Y:Y,"Male")+COUNTIFS(Responses!I:I,AllSongs!$N245,Responses!Y:Y,"Male")+COUNTIFS(Responses!J:J,AllSongs!$N245,Responses!Y:Y,"Male")</f>
        <v>1</v>
      </c>
      <c r="V245">
        <f>COUNTIFS(Responses!E:E,AllSongs!$N245,Responses!Y:Y,"Female")+COUNTIFS(Responses!F:F,AllSongs!$N245,Responses!Y:Y,"Female")+COUNTIFS(Responses!G:G,AllSongs!$N245,Responses!Y:Y,"Female")</f>
        <v>0</v>
      </c>
      <c r="W245">
        <f>COUNTIFS(Responses!H:H,AllSongs!$N245,Responses!Y:Y,"Female")+COUNTIFS(Responses!I:I,AllSongs!$N245,Responses!Y:Y,"Female")+COUNTIFS(Responses!J:J,AllSongs!$N245,Responses!Y:Y,"Female")</f>
        <v>0</v>
      </c>
    </row>
    <row r="246" spans="1:23" ht="13.5" thickBot="1">
      <c r="A246" s="28">
        <v>98</v>
      </c>
      <c r="B246" s="29">
        <v>0.73399999999999999</v>
      </c>
      <c r="C246" s="29">
        <v>0.95599999999999996</v>
      </c>
      <c r="D246" s="29">
        <v>6</v>
      </c>
      <c r="E246" s="30">
        <v>-7855</v>
      </c>
      <c r="F246" s="29">
        <v>0</v>
      </c>
      <c r="G246" s="29">
        <v>6.3200000000000006E-2</v>
      </c>
      <c r="H246" s="29">
        <v>0.152</v>
      </c>
      <c r="I246" s="31">
        <v>0.72499999999999998</v>
      </c>
      <c r="J246" s="29">
        <v>8.5699999999999998E-2</v>
      </c>
      <c r="K246" s="29">
        <v>0.53900000000000003</v>
      </c>
      <c r="L246" s="30">
        <v>125013</v>
      </c>
      <c r="M246" s="29" t="s">
        <v>513</v>
      </c>
      <c r="N246" s="29" t="s">
        <v>459</v>
      </c>
      <c r="O246" s="29" t="s">
        <v>1222</v>
      </c>
      <c r="P246" s="29" t="s">
        <v>1223</v>
      </c>
      <c r="Q246" s="29" t="s">
        <v>1224</v>
      </c>
      <c r="R246" s="29">
        <v>325263</v>
      </c>
      <c r="S246" s="29">
        <v>4</v>
      </c>
      <c r="T246">
        <f>COUNTIFS(Responses!E:E,AllSongs!$N246,Responses!Y:Y,"Male")+COUNTIFS(Responses!F:F,AllSongs!$N246,Responses!Y:Y,"Male")+COUNTIFS(Responses!G:G,AllSongs!$N246,Responses!Y:Y,"Male")</f>
        <v>0</v>
      </c>
      <c r="U246">
        <f>COUNTIFS(Responses!H:H,AllSongs!$N246,Responses!Y:Y,"Male")+COUNTIFS(Responses!I:I,AllSongs!$N246,Responses!Y:Y,"Male")+COUNTIFS(Responses!J:J,AllSongs!$N246,Responses!Y:Y,"Male")</f>
        <v>0</v>
      </c>
      <c r="V246">
        <f>COUNTIFS(Responses!E:E,AllSongs!$N246,Responses!Y:Y,"Female")+COUNTIFS(Responses!F:F,AllSongs!$N246,Responses!Y:Y,"Female")+COUNTIFS(Responses!G:G,AllSongs!$N246,Responses!Y:Y,"Female")</f>
        <v>0</v>
      </c>
      <c r="W246">
        <f>COUNTIFS(Responses!H:H,AllSongs!$N246,Responses!Y:Y,"Female")+COUNTIFS(Responses!I:I,AllSongs!$N246,Responses!Y:Y,"Female")+COUNTIFS(Responses!J:J,AllSongs!$N246,Responses!Y:Y,"Female")</f>
        <v>0</v>
      </c>
    </row>
    <row r="247" spans="1:23" ht="13.5" thickBot="1">
      <c r="A247" s="28">
        <v>106</v>
      </c>
      <c r="B247" s="29">
        <v>0.80300000000000005</v>
      </c>
      <c r="C247" s="29">
        <v>0.71499999999999997</v>
      </c>
      <c r="D247" s="29">
        <v>2</v>
      </c>
      <c r="E247" s="30">
        <v>-3280</v>
      </c>
      <c r="F247" s="29">
        <v>1</v>
      </c>
      <c r="G247" s="29">
        <v>0.29799999999999999</v>
      </c>
      <c r="H247" s="29">
        <v>0.29499999999999998</v>
      </c>
      <c r="I247" s="31">
        <v>1.34E-4</v>
      </c>
      <c r="J247" s="29">
        <v>5.74E-2</v>
      </c>
      <c r="K247" s="29">
        <v>0.57399999999999995</v>
      </c>
      <c r="L247" s="30">
        <v>101085</v>
      </c>
      <c r="M247" s="29" t="s">
        <v>513</v>
      </c>
      <c r="N247" s="29" t="s">
        <v>462</v>
      </c>
      <c r="O247" s="29" t="s">
        <v>1225</v>
      </c>
      <c r="P247" s="29" t="s">
        <v>1226</v>
      </c>
      <c r="Q247" s="29" t="s">
        <v>1227</v>
      </c>
      <c r="R247" s="29">
        <v>200960</v>
      </c>
      <c r="S247" s="29">
        <v>4</v>
      </c>
      <c r="T247">
        <f>COUNTIFS(Responses!E:E,AllSongs!$N247,Responses!Y:Y,"Male")+COUNTIFS(Responses!F:F,AllSongs!$N247,Responses!Y:Y,"Male")+COUNTIFS(Responses!G:G,AllSongs!$N247,Responses!Y:Y,"Male")</f>
        <v>0</v>
      </c>
      <c r="U247">
        <f>COUNTIFS(Responses!H:H,AllSongs!$N247,Responses!Y:Y,"Male")+COUNTIFS(Responses!I:I,AllSongs!$N247,Responses!Y:Y,"Male")+COUNTIFS(Responses!J:J,AllSongs!$N247,Responses!Y:Y,"Male")</f>
        <v>0</v>
      </c>
      <c r="V247">
        <f>COUNTIFS(Responses!E:E,AllSongs!$N247,Responses!Y:Y,"Female")+COUNTIFS(Responses!F:F,AllSongs!$N247,Responses!Y:Y,"Female")+COUNTIFS(Responses!G:G,AllSongs!$N247,Responses!Y:Y,"Female")</f>
        <v>0</v>
      </c>
      <c r="W247">
        <f>COUNTIFS(Responses!H:H,AllSongs!$N247,Responses!Y:Y,"Female")+COUNTIFS(Responses!I:I,AllSongs!$N247,Responses!Y:Y,"Female")+COUNTIFS(Responses!J:J,AllSongs!$N247,Responses!Y:Y,"Female")</f>
        <v>1</v>
      </c>
    </row>
    <row r="248" spans="1:23" ht="13.5" thickBot="1">
      <c r="A248" s="28">
        <v>107</v>
      </c>
      <c r="B248" s="29">
        <v>0.64700000000000002</v>
      </c>
      <c r="C248" s="29">
        <v>0.84399999999999997</v>
      </c>
      <c r="D248" s="29">
        <v>0</v>
      </c>
      <c r="E248" s="30">
        <v>-3756</v>
      </c>
      <c r="F248" s="29">
        <v>1</v>
      </c>
      <c r="G248" s="29">
        <v>4.5699999999999998E-2</v>
      </c>
      <c r="H248" s="29">
        <v>1.37E-2</v>
      </c>
      <c r="I248" s="31">
        <v>6.5799999999999995E-4</v>
      </c>
      <c r="J248" s="29">
        <v>0.10199999999999999</v>
      </c>
      <c r="K248" s="29">
        <v>0.746</v>
      </c>
      <c r="L248" s="30">
        <v>146962</v>
      </c>
      <c r="M248" s="29" t="s">
        <v>513</v>
      </c>
      <c r="N248" s="29" t="s">
        <v>311</v>
      </c>
      <c r="O248" s="29" t="s">
        <v>1228</v>
      </c>
      <c r="P248" s="29" t="s">
        <v>1229</v>
      </c>
      <c r="Q248" s="29" t="s">
        <v>1230</v>
      </c>
      <c r="R248" s="29">
        <v>193829</v>
      </c>
      <c r="S248" s="29">
        <v>4</v>
      </c>
      <c r="T248">
        <f>COUNTIFS(Responses!E:E,AllSongs!$N248,Responses!Y:Y,"Male")+COUNTIFS(Responses!F:F,AllSongs!$N248,Responses!Y:Y,"Male")+COUNTIFS(Responses!G:G,AllSongs!$N248,Responses!Y:Y,"Male")</f>
        <v>0</v>
      </c>
      <c r="U248">
        <f>COUNTIFS(Responses!H:H,AllSongs!$N248,Responses!Y:Y,"Male")+COUNTIFS(Responses!I:I,AllSongs!$N248,Responses!Y:Y,"Male")+COUNTIFS(Responses!J:J,AllSongs!$N248,Responses!Y:Y,"Male")</f>
        <v>0</v>
      </c>
      <c r="V248">
        <f>COUNTIFS(Responses!E:E,AllSongs!$N248,Responses!Y:Y,"Female")+COUNTIFS(Responses!F:F,AllSongs!$N248,Responses!Y:Y,"Female")+COUNTIFS(Responses!G:G,AllSongs!$N248,Responses!Y:Y,"Female")</f>
        <v>0</v>
      </c>
      <c r="W248">
        <f>COUNTIFS(Responses!H:H,AllSongs!$N248,Responses!Y:Y,"Female")+COUNTIFS(Responses!I:I,AllSongs!$N248,Responses!Y:Y,"Female")+COUNTIFS(Responses!J:J,AllSongs!$N248,Responses!Y:Y,"Female")</f>
        <v>1</v>
      </c>
    </row>
    <row r="249" spans="1:23" ht="13.5" thickBot="1">
      <c r="A249" s="28">
        <v>113</v>
      </c>
      <c r="B249" s="29">
        <v>0.84099999999999997</v>
      </c>
      <c r="C249" s="29">
        <v>0.72799999999999998</v>
      </c>
      <c r="D249" s="29">
        <v>7</v>
      </c>
      <c r="E249" s="30">
        <v>-3370</v>
      </c>
      <c r="F249" s="29">
        <v>1</v>
      </c>
      <c r="G249" s="29">
        <v>4.8399999999999999E-2</v>
      </c>
      <c r="H249" s="29">
        <v>8.4699999999999998E-2</v>
      </c>
      <c r="I249" s="31">
        <v>0</v>
      </c>
      <c r="J249" s="29">
        <v>0.14899999999999999</v>
      </c>
      <c r="K249" s="29">
        <v>0.43</v>
      </c>
      <c r="L249" s="30">
        <v>130049</v>
      </c>
      <c r="M249" s="29" t="s">
        <v>513</v>
      </c>
      <c r="N249" s="29" t="s">
        <v>315</v>
      </c>
      <c r="O249" s="29" t="s">
        <v>1231</v>
      </c>
      <c r="P249" s="29" t="s">
        <v>1232</v>
      </c>
      <c r="Q249" s="29" t="s">
        <v>1233</v>
      </c>
      <c r="R249" s="29">
        <v>243837</v>
      </c>
      <c r="S249" s="29">
        <v>4</v>
      </c>
      <c r="T249">
        <f>COUNTIFS(Responses!E:E,AllSongs!$N249,Responses!Y:Y,"Male")+COUNTIFS(Responses!F:F,AllSongs!$N249,Responses!Y:Y,"Male")+COUNTIFS(Responses!G:G,AllSongs!$N249,Responses!Y:Y,"Male")</f>
        <v>0</v>
      </c>
      <c r="U249">
        <f>COUNTIFS(Responses!H:H,AllSongs!$N249,Responses!Y:Y,"Male")+COUNTIFS(Responses!I:I,AllSongs!$N249,Responses!Y:Y,"Male")+COUNTIFS(Responses!J:J,AllSongs!$N249,Responses!Y:Y,"Male")</f>
        <v>1</v>
      </c>
      <c r="V249">
        <f>COUNTIFS(Responses!E:E,AllSongs!$N249,Responses!Y:Y,"Female")+COUNTIFS(Responses!F:F,AllSongs!$N249,Responses!Y:Y,"Female")+COUNTIFS(Responses!G:G,AllSongs!$N249,Responses!Y:Y,"Female")</f>
        <v>0</v>
      </c>
      <c r="W249">
        <f>COUNTIFS(Responses!H:H,AllSongs!$N249,Responses!Y:Y,"Female")+COUNTIFS(Responses!I:I,AllSongs!$N249,Responses!Y:Y,"Female")+COUNTIFS(Responses!J:J,AllSongs!$N249,Responses!Y:Y,"Female")</f>
        <v>0</v>
      </c>
    </row>
    <row r="250" spans="1:23" ht="13.5" thickBot="1">
      <c r="A250" s="28">
        <v>116</v>
      </c>
      <c r="B250" s="29">
        <v>0.58099999999999996</v>
      </c>
      <c r="C250" s="29">
        <v>0.88700000000000001</v>
      </c>
      <c r="D250" s="29">
        <v>4</v>
      </c>
      <c r="E250" s="30">
        <v>-3659</v>
      </c>
      <c r="F250" s="29">
        <v>0</v>
      </c>
      <c r="G250" s="29">
        <v>6.2399999999999997E-2</v>
      </c>
      <c r="H250" s="29">
        <v>5.04E-4</v>
      </c>
      <c r="I250" s="31">
        <v>1.1100000000000001E-3</v>
      </c>
      <c r="J250" s="29">
        <v>0.26800000000000002</v>
      </c>
      <c r="K250" s="29">
        <v>0.72399999999999998</v>
      </c>
      <c r="L250" s="30">
        <v>90578</v>
      </c>
      <c r="M250" s="29" t="s">
        <v>513</v>
      </c>
      <c r="N250" s="29" t="s">
        <v>317</v>
      </c>
      <c r="O250" s="29" t="s">
        <v>1234</v>
      </c>
      <c r="P250" s="29" t="s">
        <v>1235</v>
      </c>
      <c r="Q250" s="29" t="s">
        <v>1236</v>
      </c>
      <c r="R250" s="29">
        <v>199893</v>
      </c>
      <c r="S250" s="29">
        <v>4</v>
      </c>
      <c r="T250">
        <f>COUNTIFS(Responses!E:E,AllSongs!$N250,Responses!Y:Y,"Male")+COUNTIFS(Responses!F:F,AllSongs!$N250,Responses!Y:Y,"Male")+COUNTIFS(Responses!G:G,AllSongs!$N250,Responses!Y:Y,"Male")</f>
        <v>0</v>
      </c>
      <c r="U250">
        <f>COUNTIFS(Responses!H:H,AllSongs!$N250,Responses!Y:Y,"Male")+COUNTIFS(Responses!I:I,AllSongs!$N250,Responses!Y:Y,"Male")+COUNTIFS(Responses!J:J,AllSongs!$N250,Responses!Y:Y,"Male")</f>
        <v>1</v>
      </c>
      <c r="V250">
        <f>COUNTIFS(Responses!E:E,AllSongs!$N250,Responses!Y:Y,"Female")+COUNTIFS(Responses!F:F,AllSongs!$N250,Responses!Y:Y,"Female")+COUNTIFS(Responses!G:G,AllSongs!$N250,Responses!Y:Y,"Female")</f>
        <v>0</v>
      </c>
      <c r="W250">
        <f>COUNTIFS(Responses!H:H,AllSongs!$N250,Responses!Y:Y,"Female")+COUNTIFS(Responses!I:I,AllSongs!$N250,Responses!Y:Y,"Female")+COUNTIFS(Responses!J:J,AllSongs!$N250,Responses!Y:Y,"Female")</f>
        <v>0</v>
      </c>
    </row>
    <row r="251" spans="1:23" ht="13.5" thickBot="1">
      <c r="A251" s="28">
        <v>117</v>
      </c>
      <c r="B251" s="29">
        <v>0.68300000000000005</v>
      </c>
      <c r="C251" s="29">
        <v>0.94299999999999995</v>
      </c>
      <c r="D251" s="29">
        <v>9</v>
      </c>
      <c r="E251" s="30">
        <v>-3600</v>
      </c>
      <c r="F251" s="29">
        <v>1</v>
      </c>
      <c r="G251" s="29">
        <v>3.9699999999999999E-2</v>
      </c>
      <c r="H251" s="29">
        <v>4.2199999999999998E-3</v>
      </c>
      <c r="I251" s="31">
        <v>9.7799999999999998E-2</v>
      </c>
      <c r="J251" s="29">
        <v>3.5499999999999997E-2</v>
      </c>
      <c r="K251" s="29">
        <v>0.70699999999999996</v>
      </c>
      <c r="L251" s="30">
        <v>118990</v>
      </c>
      <c r="M251" s="29" t="s">
        <v>513</v>
      </c>
      <c r="N251" s="29" t="s">
        <v>318</v>
      </c>
      <c r="O251" s="29" t="s">
        <v>1237</v>
      </c>
      <c r="P251" s="29" t="s">
        <v>1238</v>
      </c>
      <c r="Q251" s="29" t="s">
        <v>1239</v>
      </c>
      <c r="R251" s="29">
        <v>216613</v>
      </c>
      <c r="S251" s="29">
        <v>4</v>
      </c>
      <c r="T251">
        <f>COUNTIFS(Responses!E:E,AllSongs!$N251,Responses!Y:Y,"Male")+COUNTIFS(Responses!F:F,AllSongs!$N251,Responses!Y:Y,"Male")+COUNTIFS(Responses!G:G,AllSongs!$N251,Responses!Y:Y,"Male")</f>
        <v>0</v>
      </c>
      <c r="U251">
        <f>COUNTIFS(Responses!H:H,AllSongs!$N251,Responses!Y:Y,"Male")+COUNTIFS(Responses!I:I,AllSongs!$N251,Responses!Y:Y,"Male")+COUNTIFS(Responses!J:J,AllSongs!$N251,Responses!Y:Y,"Male")</f>
        <v>0</v>
      </c>
      <c r="V251">
        <f>COUNTIFS(Responses!E:E,AllSongs!$N251,Responses!Y:Y,"Female")+COUNTIFS(Responses!F:F,AllSongs!$N251,Responses!Y:Y,"Female")+COUNTIFS(Responses!G:G,AllSongs!$N251,Responses!Y:Y,"Female")</f>
        <v>0</v>
      </c>
      <c r="W251">
        <f>COUNTIFS(Responses!H:H,AllSongs!$N251,Responses!Y:Y,"Female")+COUNTIFS(Responses!I:I,AllSongs!$N251,Responses!Y:Y,"Female")+COUNTIFS(Responses!J:J,AllSongs!$N251,Responses!Y:Y,"Female")</f>
        <v>1</v>
      </c>
    </row>
    <row r="252" spans="1:23" ht="13.5" thickBot="1">
      <c r="A252" s="28">
        <v>118</v>
      </c>
      <c r="B252" s="29">
        <v>0.502</v>
      </c>
      <c r="C252" s="29">
        <v>0.46600000000000003</v>
      </c>
      <c r="D252" s="29">
        <v>7</v>
      </c>
      <c r="E252" s="30">
        <v>-7357</v>
      </c>
      <c r="F252" s="29">
        <v>0</v>
      </c>
      <c r="G252" s="29">
        <v>0.36899999999999999</v>
      </c>
      <c r="H252" s="29">
        <v>0.75700000000000001</v>
      </c>
      <c r="I252" s="31">
        <v>0</v>
      </c>
      <c r="J252" s="29">
        <v>0.127</v>
      </c>
      <c r="K252" s="29">
        <v>0.74199999999999999</v>
      </c>
      <c r="L252" s="30">
        <v>82393</v>
      </c>
      <c r="M252" s="29" t="s">
        <v>513</v>
      </c>
      <c r="N252" s="29" t="s">
        <v>319</v>
      </c>
      <c r="O252" s="29" t="s">
        <v>1240</v>
      </c>
      <c r="P252" s="29" t="s">
        <v>1241</v>
      </c>
      <c r="Q252" s="29" t="s">
        <v>1242</v>
      </c>
      <c r="R252" s="29">
        <v>256267</v>
      </c>
      <c r="S252" s="29">
        <v>4</v>
      </c>
      <c r="T252">
        <f>COUNTIFS(Responses!E:E,AllSongs!$N252,Responses!Y:Y,"Male")+COUNTIFS(Responses!F:F,AllSongs!$N252,Responses!Y:Y,"Male")+COUNTIFS(Responses!G:G,AllSongs!$N252,Responses!Y:Y,"Male")</f>
        <v>0</v>
      </c>
      <c r="U252">
        <f>COUNTIFS(Responses!H:H,AllSongs!$N252,Responses!Y:Y,"Male")+COUNTIFS(Responses!I:I,AllSongs!$N252,Responses!Y:Y,"Male")+COUNTIFS(Responses!J:J,AllSongs!$N252,Responses!Y:Y,"Male")</f>
        <v>0</v>
      </c>
      <c r="V252">
        <f>COUNTIFS(Responses!E:E,AllSongs!$N252,Responses!Y:Y,"Female")+COUNTIFS(Responses!F:F,AllSongs!$N252,Responses!Y:Y,"Female")+COUNTIFS(Responses!G:G,AllSongs!$N252,Responses!Y:Y,"Female")</f>
        <v>0</v>
      </c>
      <c r="W252">
        <f>COUNTIFS(Responses!H:H,AllSongs!$N252,Responses!Y:Y,"Female")+COUNTIFS(Responses!I:I,AllSongs!$N252,Responses!Y:Y,"Female")+COUNTIFS(Responses!J:J,AllSongs!$N252,Responses!Y:Y,"Female")</f>
        <v>1</v>
      </c>
    </row>
    <row r="253" spans="1:23" ht="13.5" thickBot="1">
      <c r="A253" s="28">
        <v>105</v>
      </c>
      <c r="B253" s="29">
        <v>0.55700000000000005</v>
      </c>
      <c r="C253" s="29">
        <v>0.54</v>
      </c>
      <c r="D253" s="29">
        <v>9</v>
      </c>
      <c r="E253" s="30">
        <v>-10484</v>
      </c>
      <c r="F253" s="29">
        <v>1</v>
      </c>
      <c r="G253" s="29">
        <v>3.4700000000000002E-2</v>
      </c>
      <c r="H253" s="29">
        <v>3.39E-2</v>
      </c>
      <c r="I253" s="31">
        <v>2.48E-3</v>
      </c>
      <c r="J253" s="29">
        <v>0.17899999999999999</v>
      </c>
      <c r="K253" s="29">
        <v>0.39400000000000002</v>
      </c>
      <c r="L253" s="30">
        <v>129171</v>
      </c>
      <c r="M253" s="29" t="s">
        <v>513</v>
      </c>
      <c r="N253" s="29" t="s">
        <v>310</v>
      </c>
      <c r="O253" s="29" t="s">
        <v>1243</v>
      </c>
      <c r="P253" s="29" t="s">
        <v>1244</v>
      </c>
      <c r="Q253" s="29" t="s">
        <v>1245</v>
      </c>
      <c r="R253" s="29">
        <v>185733</v>
      </c>
      <c r="S253" s="29">
        <v>4</v>
      </c>
      <c r="T253">
        <f>COUNTIFS(Responses!E:E,AllSongs!$N253,Responses!Y:Y,"Male")+COUNTIFS(Responses!F:F,AllSongs!$N253,Responses!Y:Y,"Male")+COUNTIFS(Responses!G:G,AllSongs!$N253,Responses!Y:Y,"Male")</f>
        <v>0</v>
      </c>
      <c r="U253">
        <f>COUNTIFS(Responses!H:H,AllSongs!$N253,Responses!Y:Y,"Male")+COUNTIFS(Responses!I:I,AllSongs!$N253,Responses!Y:Y,"Male")+COUNTIFS(Responses!J:J,AllSongs!$N253,Responses!Y:Y,"Male")</f>
        <v>1</v>
      </c>
      <c r="V253">
        <f>COUNTIFS(Responses!E:E,AllSongs!$N253,Responses!Y:Y,"Female")+COUNTIFS(Responses!F:F,AllSongs!$N253,Responses!Y:Y,"Female")+COUNTIFS(Responses!G:G,AllSongs!$N253,Responses!Y:Y,"Female")</f>
        <v>0</v>
      </c>
      <c r="W253">
        <f>COUNTIFS(Responses!H:H,AllSongs!$N253,Responses!Y:Y,"Female")+COUNTIFS(Responses!I:I,AllSongs!$N253,Responses!Y:Y,"Female")+COUNTIFS(Responses!J:J,AllSongs!$N253,Responses!Y:Y,"Female")</f>
        <v>0</v>
      </c>
    </row>
    <row r="254" spans="1:23" ht="13.5" thickBot="1">
      <c r="A254" s="28">
        <v>119</v>
      </c>
      <c r="B254" s="29">
        <v>0.59099999999999997</v>
      </c>
      <c r="C254" s="29">
        <v>0.84299999999999997</v>
      </c>
      <c r="D254" s="29">
        <v>0</v>
      </c>
      <c r="E254" s="30">
        <v>-5196</v>
      </c>
      <c r="F254" s="29">
        <v>1</v>
      </c>
      <c r="G254" s="29">
        <v>0.14799999999999999</v>
      </c>
      <c r="H254" s="29">
        <v>3.0099999999999998E-2</v>
      </c>
      <c r="I254" s="31">
        <v>0</v>
      </c>
      <c r="J254" s="29">
        <v>0.29699999999999999</v>
      </c>
      <c r="K254" s="29">
        <v>0.83699999999999997</v>
      </c>
      <c r="L254" s="30">
        <v>134327</v>
      </c>
      <c r="M254" s="29" t="s">
        <v>513</v>
      </c>
      <c r="N254" s="29" t="s">
        <v>320</v>
      </c>
      <c r="O254" s="29" t="s">
        <v>1246</v>
      </c>
      <c r="P254" s="29" t="s">
        <v>1247</v>
      </c>
      <c r="Q254" s="29" t="s">
        <v>1248</v>
      </c>
      <c r="R254" s="29">
        <v>214455</v>
      </c>
      <c r="S254" s="29">
        <v>5</v>
      </c>
      <c r="T254">
        <f>COUNTIFS(Responses!E:E,AllSongs!$N254,Responses!Y:Y,"Male")+COUNTIFS(Responses!F:F,AllSongs!$N254,Responses!Y:Y,"Male")+COUNTIFS(Responses!G:G,AllSongs!$N254,Responses!Y:Y,"Male")</f>
        <v>0</v>
      </c>
      <c r="U254">
        <f>COUNTIFS(Responses!H:H,AllSongs!$N254,Responses!Y:Y,"Male")+COUNTIFS(Responses!I:I,AllSongs!$N254,Responses!Y:Y,"Male")+COUNTIFS(Responses!J:J,AllSongs!$N254,Responses!Y:Y,"Male")</f>
        <v>0</v>
      </c>
      <c r="V254">
        <f>COUNTIFS(Responses!E:E,AllSongs!$N254,Responses!Y:Y,"Female")+COUNTIFS(Responses!F:F,AllSongs!$N254,Responses!Y:Y,"Female")+COUNTIFS(Responses!G:G,AllSongs!$N254,Responses!Y:Y,"Female")</f>
        <v>0</v>
      </c>
      <c r="W254">
        <f>COUNTIFS(Responses!H:H,AllSongs!$N254,Responses!Y:Y,"Female")+COUNTIFS(Responses!I:I,AllSongs!$N254,Responses!Y:Y,"Female")+COUNTIFS(Responses!J:J,AllSongs!$N254,Responses!Y:Y,"Female")</f>
        <v>1</v>
      </c>
    </row>
    <row r="255" spans="1:23" ht="13.5" thickBot="1">
      <c r="A255" s="28">
        <v>120</v>
      </c>
      <c r="B255" s="29">
        <v>0.82399999999999995</v>
      </c>
      <c r="C255" s="29">
        <v>0.61899999999999999</v>
      </c>
      <c r="D255" s="29">
        <v>1</v>
      </c>
      <c r="E255" s="30">
        <v>-7565</v>
      </c>
      <c r="F255" s="29">
        <v>1</v>
      </c>
      <c r="G255" s="29">
        <v>0.33100000000000002</v>
      </c>
      <c r="H255" s="29">
        <v>2.0199999999999999E-2</v>
      </c>
      <c r="I255" s="31">
        <v>8.5000000000000006E-5</v>
      </c>
      <c r="J255" s="29">
        <v>0.55300000000000005</v>
      </c>
      <c r="K255" s="29">
        <v>0.36099999999999999</v>
      </c>
      <c r="L255" s="30">
        <v>100095</v>
      </c>
      <c r="M255" s="29" t="s">
        <v>513</v>
      </c>
      <c r="N255" s="29" t="s">
        <v>465</v>
      </c>
      <c r="O255" s="29" t="s">
        <v>1249</v>
      </c>
      <c r="P255" s="29" t="s">
        <v>1250</v>
      </c>
      <c r="Q255" s="29" t="s">
        <v>1251</v>
      </c>
      <c r="R255" s="29">
        <v>186650</v>
      </c>
      <c r="S255" s="29">
        <v>4</v>
      </c>
      <c r="T255">
        <f>COUNTIFS(Responses!E:E,AllSongs!$N255,Responses!Y:Y,"Male")+COUNTIFS(Responses!F:F,AllSongs!$N255,Responses!Y:Y,"Male")+COUNTIFS(Responses!G:G,AllSongs!$N255,Responses!Y:Y,"Male")</f>
        <v>0</v>
      </c>
      <c r="U255">
        <f>COUNTIFS(Responses!H:H,AllSongs!$N255,Responses!Y:Y,"Male")+COUNTIFS(Responses!I:I,AllSongs!$N255,Responses!Y:Y,"Male")+COUNTIFS(Responses!J:J,AllSongs!$N255,Responses!Y:Y,"Male")</f>
        <v>0</v>
      </c>
      <c r="V255">
        <f>COUNTIFS(Responses!E:E,AllSongs!$N255,Responses!Y:Y,"Female")+COUNTIFS(Responses!F:F,AllSongs!$N255,Responses!Y:Y,"Female")+COUNTIFS(Responses!G:G,AllSongs!$N255,Responses!Y:Y,"Female")</f>
        <v>0</v>
      </c>
      <c r="W255">
        <f>COUNTIFS(Responses!H:H,AllSongs!$N255,Responses!Y:Y,"Female")+COUNTIFS(Responses!I:I,AllSongs!$N255,Responses!Y:Y,"Female")+COUNTIFS(Responses!J:J,AllSongs!$N255,Responses!Y:Y,"Female")</f>
        <v>1</v>
      </c>
    </row>
    <row r="256" spans="1:23" ht="13.5" thickBot="1">
      <c r="A256" s="28">
        <v>108</v>
      </c>
      <c r="B256" s="29">
        <v>0.83799999999999997</v>
      </c>
      <c r="C256" s="29">
        <v>0.79400000000000004</v>
      </c>
      <c r="D256" s="29">
        <v>9</v>
      </c>
      <c r="E256" s="30">
        <v>-8245</v>
      </c>
      <c r="F256" s="29">
        <v>0</v>
      </c>
      <c r="G256" s="29">
        <v>5.3100000000000001E-2</v>
      </c>
      <c r="H256" s="29">
        <v>0.22</v>
      </c>
      <c r="I256" s="31">
        <v>0</v>
      </c>
      <c r="J256" s="29">
        <v>5.7500000000000002E-2</v>
      </c>
      <c r="K256" s="29">
        <v>0.96199999999999997</v>
      </c>
      <c r="L256" s="30">
        <v>132446</v>
      </c>
      <c r="M256" s="29" t="s">
        <v>513</v>
      </c>
      <c r="N256" s="29" t="s">
        <v>312</v>
      </c>
      <c r="O256" s="29" t="s">
        <v>1252</v>
      </c>
      <c r="P256" s="29" t="s">
        <v>1253</v>
      </c>
      <c r="Q256" s="29" t="s">
        <v>1254</v>
      </c>
      <c r="R256" s="29">
        <v>205467</v>
      </c>
      <c r="S256" s="29">
        <v>4</v>
      </c>
      <c r="T256">
        <f>COUNTIFS(Responses!E:E,AllSongs!$N256,Responses!Y:Y,"Male")+COUNTIFS(Responses!F:F,AllSongs!$N256,Responses!Y:Y,"Male")+COUNTIFS(Responses!G:G,AllSongs!$N256,Responses!Y:Y,"Male")</f>
        <v>0</v>
      </c>
      <c r="U256">
        <f>COUNTIFS(Responses!H:H,AllSongs!$N256,Responses!Y:Y,"Male")+COUNTIFS(Responses!I:I,AllSongs!$N256,Responses!Y:Y,"Male")+COUNTIFS(Responses!J:J,AllSongs!$N256,Responses!Y:Y,"Male")</f>
        <v>1</v>
      </c>
      <c r="V256">
        <f>COUNTIFS(Responses!E:E,AllSongs!$N256,Responses!Y:Y,"Female")+COUNTIFS(Responses!F:F,AllSongs!$N256,Responses!Y:Y,"Female")+COUNTIFS(Responses!G:G,AllSongs!$N256,Responses!Y:Y,"Female")</f>
        <v>0</v>
      </c>
      <c r="W256">
        <f>COUNTIFS(Responses!H:H,AllSongs!$N256,Responses!Y:Y,"Female")+COUNTIFS(Responses!I:I,AllSongs!$N256,Responses!Y:Y,"Female")+COUNTIFS(Responses!J:J,AllSongs!$N256,Responses!Y:Y,"Female")</f>
        <v>0</v>
      </c>
    </row>
    <row r="257" spans="1:23" ht="13.5" thickBot="1">
      <c r="A257" s="28">
        <v>121</v>
      </c>
      <c r="B257" s="29">
        <v>0.63400000000000001</v>
      </c>
      <c r="C257" s="29">
        <v>0.59899999999999998</v>
      </c>
      <c r="D257" s="29">
        <v>2</v>
      </c>
      <c r="E257" s="30">
        <v>-5447</v>
      </c>
      <c r="F257" s="29">
        <v>1</v>
      </c>
      <c r="G257" s="29">
        <v>3.6499999999999998E-2</v>
      </c>
      <c r="H257" s="29">
        <v>2.8799999999999999E-2</v>
      </c>
      <c r="I257" s="31">
        <v>0</v>
      </c>
      <c r="J257" s="29">
        <v>0.19700000000000001</v>
      </c>
      <c r="K257" s="29">
        <v>0.312</v>
      </c>
      <c r="L257" s="30">
        <v>112215</v>
      </c>
      <c r="M257" s="29" t="s">
        <v>513</v>
      </c>
      <c r="N257" s="29" t="s">
        <v>466</v>
      </c>
      <c r="O257" s="29" t="s">
        <v>1255</v>
      </c>
      <c r="P257" s="29" t="s">
        <v>1256</v>
      </c>
      <c r="Q257" s="29" t="s">
        <v>1257</v>
      </c>
      <c r="R257" s="29">
        <v>175440</v>
      </c>
      <c r="S257" s="29">
        <v>4</v>
      </c>
      <c r="T257">
        <f>COUNTIFS(Responses!E:E,AllSongs!$N257,Responses!Y:Y,"Male")+COUNTIFS(Responses!F:F,AllSongs!$N257,Responses!Y:Y,"Male")+COUNTIFS(Responses!G:G,AllSongs!$N257,Responses!Y:Y,"Male")</f>
        <v>0</v>
      </c>
      <c r="U257">
        <f>COUNTIFS(Responses!H:H,AllSongs!$N257,Responses!Y:Y,"Male")+COUNTIFS(Responses!I:I,AllSongs!$N257,Responses!Y:Y,"Male")+COUNTIFS(Responses!J:J,AllSongs!$N257,Responses!Y:Y,"Male")</f>
        <v>0</v>
      </c>
      <c r="V257">
        <f>COUNTIFS(Responses!E:E,AllSongs!$N257,Responses!Y:Y,"Female")+COUNTIFS(Responses!F:F,AllSongs!$N257,Responses!Y:Y,"Female")+COUNTIFS(Responses!G:G,AllSongs!$N257,Responses!Y:Y,"Female")</f>
        <v>0</v>
      </c>
      <c r="W257">
        <f>COUNTIFS(Responses!H:H,AllSongs!$N257,Responses!Y:Y,"Female")+COUNTIFS(Responses!I:I,AllSongs!$N257,Responses!Y:Y,"Female")+COUNTIFS(Responses!J:J,AllSongs!$N257,Responses!Y:Y,"Female")</f>
        <v>1</v>
      </c>
    </row>
    <row r="258" spans="1:23" ht="13.5" thickBot="1">
      <c r="A258" s="28">
        <v>110</v>
      </c>
      <c r="B258" s="29">
        <v>0.60499999999999998</v>
      </c>
      <c r="C258" s="29">
        <v>0.83699999999999997</v>
      </c>
      <c r="D258" s="29">
        <v>7</v>
      </c>
      <c r="E258" s="30">
        <v>-10059</v>
      </c>
      <c r="F258" s="29">
        <v>1</v>
      </c>
      <c r="G258" s="29">
        <v>0.114</v>
      </c>
      <c r="H258" s="29">
        <v>0.754</v>
      </c>
      <c r="I258" s="31">
        <v>4.1100000000000003E-5</v>
      </c>
      <c r="J258" s="29">
        <v>0.3</v>
      </c>
      <c r="K258" s="29">
        <v>0.93</v>
      </c>
      <c r="L258" s="30">
        <v>157225</v>
      </c>
      <c r="M258" s="29" t="s">
        <v>513</v>
      </c>
      <c r="N258" s="29" t="s">
        <v>313</v>
      </c>
      <c r="O258" s="29" t="s">
        <v>1258</v>
      </c>
      <c r="P258" s="29" t="s">
        <v>1259</v>
      </c>
      <c r="Q258" s="29" t="s">
        <v>1260</v>
      </c>
      <c r="R258" s="29">
        <v>161947</v>
      </c>
      <c r="S258" s="29">
        <v>4</v>
      </c>
      <c r="T258">
        <f>COUNTIFS(Responses!E:E,AllSongs!$N258,Responses!Y:Y,"Male")+COUNTIFS(Responses!F:F,AllSongs!$N258,Responses!Y:Y,"Male")+COUNTIFS(Responses!G:G,AllSongs!$N258,Responses!Y:Y,"Male")</f>
        <v>0</v>
      </c>
      <c r="U258">
        <f>COUNTIFS(Responses!H:H,AllSongs!$N258,Responses!Y:Y,"Male")+COUNTIFS(Responses!I:I,AllSongs!$N258,Responses!Y:Y,"Male")+COUNTIFS(Responses!J:J,AllSongs!$N258,Responses!Y:Y,"Male")</f>
        <v>0</v>
      </c>
      <c r="V258">
        <f>COUNTIFS(Responses!E:E,AllSongs!$N258,Responses!Y:Y,"Female")+COUNTIFS(Responses!F:F,AllSongs!$N258,Responses!Y:Y,"Female")+COUNTIFS(Responses!G:G,AllSongs!$N258,Responses!Y:Y,"Female")</f>
        <v>0</v>
      </c>
      <c r="W258">
        <f>COUNTIFS(Responses!H:H,AllSongs!$N258,Responses!Y:Y,"Female")+COUNTIFS(Responses!I:I,AllSongs!$N258,Responses!Y:Y,"Female")+COUNTIFS(Responses!J:J,AllSongs!$N258,Responses!Y:Y,"Female")</f>
        <v>1</v>
      </c>
    </row>
    <row r="259" spans="1:23" ht="13.5" thickBot="1">
      <c r="A259" s="28">
        <v>111</v>
      </c>
      <c r="B259" s="29">
        <v>0.23699999999999999</v>
      </c>
      <c r="C259" s="29">
        <v>9.4299999999999995E-2</v>
      </c>
      <c r="D259" s="29">
        <v>0</v>
      </c>
      <c r="E259" s="30">
        <v>-23572</v>
      </c>
      <c r="F259" s="29">
        <v>0</v>
      </c>
      <c r="G259" s="29">
        <v>3.7400000000000003E-2</v>
      </c>
      <c r="H259" s="29">
        <v>0.96599999999999997</v>
      </c>
      <c r="I259" s="31">
        <v>0.92400000000000004</v>
      </c>
      <c r="J259" s="29">
        <v>0.107</v>
      </c>
      <c r="K259" s="29">
        <v>5.67E-2</v>
      </c>
      <c r="L259" s="30">
        <v>115313</v>
      </c>
      <c r="M259" s="29" t="s">
        <v>513</v>
      </c>
      <c r="N259" s="29" t="s">
        <v>463</v>
      </c>
      <c r="O259" s="29" t="s">
        <v>1261</v>
      </c>
      <c r="P259" s="29" t="s">
        <v>1262</v>
      </c>
      <c r="Q259" s="29" t="s">
        <v>1263</v>
      </c>
      <c r="R259" s="29">
        <v>447393</v>
      </c>
      <c r="S259" s="29">
        <v>3</v>
      </c>
      <c r="T259">
        <f>COUNTIFS(Responses!E:E,AllSongs!$N259,Responses!Y:Y,"Male")+COUNTIFS(Responses!F:F,AllSongs!$N259,Responses!Y:Y,"Male")+COUNTIFS(Responses!G:G,AllSongs!$N259,Responses!Y:Y,"Male")</f>
        <v>0</v>
      </c>
      <c r="U259">
        <f>COUNTIFS(Responses!H:H,AllSongs!$N259,Responses!Y:Y,"Male")+COUNTIFS(Responses!I:I,AllSongs!$N259,Responses!Y:Y,"Male")+COUNTIFS(Responses!J:J,AllSongs!$N259,Responses!Y:Y,"Male")</f>
        <v>1</v>
      </c>
      <c r="V259">
        <f>COUNTIFS(Responses!E:E,AllSongs!$N259,Responses!Y:Y,"Female")+COUNTIFS(Responses!F:F,AllSongs!$N259,Responses!Y:Y,"Female")+COUNTIFS(Responses!G:G,AllSongs!$N259,Responses!Y:Y,"Female")</f>
        <v>0</v>
      </c>
      <c r="W259">
        <f>COUNTIFS(Responses!H:H,AllSongs!$N259,Responses!Y:Y,"Female")+COUNTIFS(Responses!I:I,AllSongs!$N259,Responses!Y:Y,"Female")+COUNTIFS(Responses!J:J,AllSongs!$N259,Responses!Y:Y,"Female")</f>
        <v>0</v>
      </c>
    </row>
    <row r="260" spans="1:23" ht="13.5" thickBot="1">
      <c r="A260" s="28">
        <v>112</v>
      </c>
      <c r="B260" s="29">
        <v>0.67800000000000005</v>
      </c>
      <c r="C260" s="29">
        <v>0.876</v>
      </c>
      <c r="D260" s="29">
        <v>7</v>
      </c>
      <c r="E260" s="30">
        <v>-5447</v>
      </c>
      <c r="F260" s="29">
        <v>1</v>
      </c>
      <c r="G260" s="29">
        <v>0.16400000000000001</v>
      </c>
      <c r="H260" s="29">
        <v>0.434</v>
      </c>
      <c r="I260" s="31">
        <v>0</v>
      </c>
      <c r="J260" s="29">
        <v>7.8799999999999995E-2</v>
      </c>
      <c r="K260" s="29">
        <v>0.76800000000000002</v>
      </c>
      <c r="L260" s="30">
        <v>123955</v>
      </c>
      <c r="M260" s="29" t="s">
        <v>513</v>
      </c>
      <c r="N260" s="29" t="s">
        <v>314</v>
      </c>
      <c r="O260" s="29" t="s">
        <v>1264</v>
      </c>
      <c r="P260" s="29" t="s">
        <v>1265</v>
      </c>
      <c r="Q260" s="29" t="s">
        <v>1266</v>
      </c>
      <c r="R260" s="29">
        <v>238653</v>
      </c>
      <c r="S260" s="29">
        <v>4</v>
      </c>
      <c r="T260">
        <f>COUNTIFS(Responses!E:E,AllSongs!$N260,Responses!Y:Y,"Male")+COUNTIFS(Responses!F:F,AllSongs!$N260,Responses!Y:Y,"Male")+COUNTIFS(Responses!G:G,AllSongs!$N260,Responses!Y:Y,"Male")</f>
        <v>0</v>
      </c>
      <c r="U260">
        <f>COUNTIFS(Responses!H:H,AllSongs!$N260,Responses!Y:Y,"Male")+COUNTIFS(Responses!I:I,AllSongs!$N260,Responses!Y:Y,"Male")+COUNTIFS(Responses!J:J,AllSongs!$N260,Responses!Y:Y,"Male")</f>
        <v>0</v>
      </c>
      <c r="V260">
        <f>COUNTIFS(Responses!E:E,AllSongs!$N260,Responses!Y:Y,"Female")+COUNTIFS(Responses!F:F,AllSongs!$N260,Responses!Y:Y,"Female")+COUNTIFS(Responses!G:G,AllSongs!$N260,Responses!Y:Y,"Female")</f>
        <v>0</v>
      </c>
      <c r="W260">
        <f>COUNTIFS(Responses!H:H,AllSongs!$N260,Responses!Y:Y,"Female")+COUNTIFS(Responses!I:I,AllSongs!$N260,Responses!Y:Y,"Female")+COUNTIFS(Responses!J:J,AllSongs!$N260,Responses!Y:Y,"Female")</f>
        <v>1</v>
      </c>
    </row>
    <row r="261" spans="1:23" ht="13.5" thickBot="1">
      <c r="A261" s="28">
        <v>122</v>
      </c>
      <c r="B261" s="29">
        <v>0.42699999999999999</v>
      </c>
      <c r="C261" s="29">
        <v>0.94399999999999995</v>
      </c>
      <c r="D261" s="29">
        <v>7</v>
      </c>
      <c r="E261" s="30">
        <v>-2885</v>
      </c>
      <c r="F261" s="29">
        <v>1</v>
      </c>
      <c r="G261" s="29">
        <v>5.6500000000000002E-2</v>
      </c>
      <c r="H261" s="29">
        <v>1.9699999999999999E-4</v>
      </c>
      <c r="I261" s="31">
        <v>1.5900000000000001E-2</v>
      </c>
      <c r="J261" s="29">
        <v>6.25E-2</v>
      </c>
      <c r="K261" s="29">
        <v>0.248</v>
      </c>
      <c r="L261" s="30">
        <v>101078</v>
      </c>
      <c r="M261" s="29" t="s">
        <v>513</v>
      </c>
      <c r="N261" s="29" t="s">
        <v>321</v>
      </c>
      <c r="O261" s="29" t="s">
        <v>1267</v>
      </c>
      <c r="P261" s="29" t="s">
        <v>1268</v>
      </c>
      <c r="Q261" s="29" t="s">
        <v>1269</v>
      </c>
      <c r="R261" s="29">
        <v>260276</v>
      </c>
      <c r="S261" s="29">
        <v>4</v>
      </c>
      <c r="T261">
        <f>COUNTIFS(Responses!E:E,AllSongs!$N261,Responses!Y:Y,"Male")+COUNTIFS(Responses!F:F,AllSongs!$N261,Responses!Y:Y,"Male")+COUNTIFS(Responses!G:G,AllSongs!$N261,Responses!Y:Y,"Male")</f>
        <v>0</v>
      </c>
      <c r="U261">
        <f>COUNTIFS(Responses!H:H,AllSongs!$N261,Responses!Y:Y,"Male")+COUNTIFS(Responses!I:I,AllSongs!$N261,Responses!Y:Y,"Male")+COUNTIFS(Responses!J:J,AllSongs!$N261,Responses!Y:Y,"Male")</f>
        <v>0</v>
      </c>
      <c r="V261">
        <f>COUNTIFS(Responses!E:E,AllSongs!$N261,Responses!Y:Y,"Female")+COUNTIFS(Responses!F:F,AllSongs!$N261,Responses!Y:Y,"Female")+COUNTIFS(Responses!G:G,AllSongs!$N261,Responses!Y:Y,"Female")</f>
        <v>0</v>
      </c>
      <c r="W261">
        <f>COUNTIFS(Responses!H:H,AllSongs!$N261,Responses!Y:Y,"Female")+COUNTIFS(Responses!I:I,AllSongs!$N261,Responses!Y:Y,"Female")+COUNTIFS(Responses!J:J,AllSongs!$N261,Responses!Y:Y,"Female")</f>
        <v>0</v>
      </c>
    </row>
    <row r="262" spans="1:23" ht="13.5" thickBot="1">
      <c r="A262" s="28">
        <v>114</v>
      </c>
      <c r="B262" s="29">
        <v>0.63900000000000001</v>
      </c>
      <c r="C262" s="29">
        <v>0.63700000000000001</v>
      </c>
      <c r="D262" s="29">
        <v>0</v>
      </c>
      <c r="E262" s="30">
        <v>-8010</v>
      </c>
      <c r="F262" s="29">
        <v>0</v>
      </c>
      <c r="G262" s="29">
        <v>0.36799999999999999</v>
      </c>
      <c r="H262" s="29">
        <v>0.34399999999999997</v>
      </c>
      <c r="I262" s="31">
        <v>0</v>
      </c>
      <c r="J262" s="29">
        <v>9.1899999999999996E-2</v>
      </c>
      <c r="K262" s="29">
        <v>0.63300000000000001</v>
      </c>
      <c r="L262" s="30">
        <v>123075</v>
      </c>
      <c r="M262" s="29" t="s">
        <v>513</v>
      </c>
      <c r="N262" s="29" t="s">
        <v>316</v>
      </c>
      <c r="O262" s="29" t="s">
        <v>1270</v>
      </c>
      <c r="P262" s="29" t="s">
        <v>1271</v>
      </c>
      <c r="Q262" s="29" t="s">
        <v>1272</v>
      </c>
      <c r="R262" s="29">
        <v>194400</v>
      </c>
      <c r="S262" s="29">
        <v>4</v>
      </c>
      <c r="T262">
        <f>COUNTIFS(Responses!E:E,AllSongs!$N262,Responses!Y:Y,"Male")+COUNTIFS(Responses!F:F,AllSongs!$N262,Responses!Y:Y,"Male")+COUNTIFS(Responses!G:G,AllSongs!$N262,Responses!Y:Y,"Male")</f>
        <v>0</v>
      </c>
      <c r="U262">
        <f>COUNTIFS(Responses!H:H,AllSongs!$N262,Responses!Y:Y,"Male")+COUNTIFS(Responses!I:I,AllSongs!$N262,Responses!Y:Y,"Male")+COUNTIFS(Responses!J:J,AllSongs!$N262,Responses!Y:Y,"Male")</f>
        <v>1</v>
      </c>
      <c r="V262">
        <f>COUNTIFS(Responses!E:E,AllSongs!$N262,Responses!Y:Y,"Female")+COUNTIFS(Responses!F:F,AllSongs!$N262,Responses!Y:Y,"Female")+COUNTIFS(Responses!G:G,AllSongs!$N262,Responses!Y:Y,"Female")</f>
        <v>0</v>
      </c>
      <c r="W262">
        <f>COUNTIFS(Responses!H:H,AllSongs!$N262,Responses!Y:Y,"Female")+COUNTIFS(Responses!I:I,AllSongs!$N262,Responses!Y:Y,"Female")+COUNTIFS(Responses!J:J,AllSongs!$N262,Responses!Y:Y,"Female")</f>
        <v>0</v>
      </c>
    </row>
    <row r="263" spans="1:23" ht="13.5" thickBot="1">
      <c r="A263" s="28">
        <v>115</v>
      </c>
      <c r="B263" s="29">
        <v>0.69</v>
      </c>
      <c r="C263" s="29">
        <v>0.65100000000000002</v>
      </c>
      <c r="D263" s="29">
        <v>9</v>
      </c>
      <c r="E263" s="30">
        <v>-8267</v>
      </c>
      <c r="F263" s="29">
        <v>1</v>
      </c>
      <c r="G263" s="29">
        <v>3.2399999999999998E-2</v>
      </c>
      <c r="H263" s="29">
        <v>0.29199999999999998</v>
      </c>
      <c r="I263" s="31">
        <v>2.4099999999999998E-3</v>
      </c>
      <c r="J263" s="29">
        <v>0.105</v>
      </c>
      <c r="K263" s="29">
        <v>0.70599999999999996</v>
      </c>
      <c r="L263" s="30">
        <v>97918</v>
      </c>
      <c r="M263" s="29" t="s">
        <v>513</v>
      </c>
      <c r="N263" s="29" t="s">
        <v>464</v>
      </c>
      <c r="O263" s="29" t="s">
        <v>1273</v>
      </c>
      <c r="P263" s="29" t="s">
        <v>1274</v>
      </c>
      <c r="Q263" s="29" t="s">
        <v>1275</v>
      </c>
      <c r="R263" s="29">
        <v>254560</v>
      </c>
      <c r="S263" s="29">
        <v>4</v>
      </c>
      <c r="T263">
        <f>COUNTIFS(Responses!E:E,AllSongs!$N263,Responses!Y:Y,"Male")+COUNTIFS(Responses!F:F,AllSongs!$N263,Responses!Y:Y,"Male")+COUNTIFS(Responses!G:G,AllSongs!$N263,Responses!Y:Y,"Male")</f>
        <v>0</v>
      </c>
      <c r="U263">
        <f>COUNTIFS(Responses!H:H,AllSongs!$N263,Responses!Y:Y,"Male")+COUNTIFS(Responses!I:I,AllSongs!$N263,Responses!Y:Y,"Male")+COUNTIFS(Responses!J:J,AllSongs!$N263,Responses!Y:Y,"Male")</f>
        <v>0</v>
      </c>
      <c r="V263">
        <f>COUNTIFS(Responses!E:E,AllSongs!$N263,Responses!Y:Y,"Female")+COUNTIFS(Responses!F:F,AllSongs!$N263,Responses!Y:Y,"Female")+COUNTIFS(Responses!G:G,AllSongs!$N263,Responses!Y:Y,"Female")</f>
        <v>0</v>
      </c>
      <c r="W263">
        <f>COUNTIFS(Responses!H:H,AllSongs!$N263,Responses!Y:Y,"Female")+COUNTIFS(Responses!I:I,AllSongs!$N263,Responses!Y:Y,"Female")+COUNTIFS(Responses!J:J,AllSongs!$N263,Responses!Y:Y,"Female")</f>
        <v>1</v>
      </c>
    </row>
    <row r="264" spans="1:23" ht="13.5" thickBot="1">
      <c r="A264" s="28">
        <v>123</v>
      </c>
      <c r="B264" s="29">
        <v>0.32800000000000001</v>
      </c>
      <c r="C264" s="29">
        <v>0.84199999999999997</v>
      </c>
      <c r="D264" s="29">
        <v>9</v>
      </c>
      <c r="E264" s="30">
        <v>-7754</v>
      </c>
      <c r="F264" s="29">
        <v>1</v>
      </c>
      <c r="G264" s="29">
        <v>0.112</v>
      </c>
      <c r="H264" s="29">
        <v>3.9E-2</v>
      </c>
      <c r="I264" s="31">
        <v>4.5199999999999997E-3</v>
      </c>
      <c r="J264" s="29">
        <v>0.94899999999999995</v>
      </c>
      <c r="K264" s="29">
        <v>0.41799999999999998</v>
      </c>
      <c r="L264" s="30">
        <v>76602</v>
      </c>
      <c r="M264" s="29" t="s">
        <v>513</v>
      </c>
      <c r="N264" s="29" t="s">
        <v>322</v>
      </c>
      <c r="O264" s="29" t="s">
        <v>1276</v>
      </c>
      <c r="P264" s="29" t="s">
        <v>1277</v>
      </c>
      <c r="Q264" s="29" t="s">
        <v>1278</v>
      </c>
      <c r="R264" s="29">
        <v>418276</v>
      </c>
      <c r="S264" s="29">
        <v>4</v>
      </c>
      <c r="T264">
        <f>COUNTIFS(Responses!E:E,AllSongs!$N264,Responses!Y:Y,"Male")+COUNTIFS(Responses!F:F,AllSongs!$N264,Responses!Y:Y,"Male")+COUNTIFS(Responses!G:G,AllSongs!$N264,Responses!Y:Y,"Male")</f>
        <v>0</v>
      </c>
      <c r="U264">
        <f>COUNTIFS(Responses!H:H,AllSongs!$N264,Responses!Y:Y,"Male")+COUNTIFS(Responses!I:I,AllSongs!$N264,Responses!Y:Y,"Male")+COUNTIFS(Responses!J:J,AllSongs!$N264,Responses!Y:Y,"Male")</f>
        <v>1</v>
      </c>
      <c r="V264">
        <f>COUNTIFS(Responses!E:E,AllSongs!$N264,Responses!Y:Y,"Female")+COUNTIFS(Responses!F:F,AllSongs!$N264,Responses!Y:Y,"Female")+COUNTIFS(Responses!G:G,AllSongs!$N264,Responses!Y:Y,"Female")</f>
        <v>0</v>
      </c>
      <c r="W264">
        <f>COUNTIFS(Responses!H:H,AllSongs!$N264,Responses!Y:Y,"Female")+COUNTIFS(Responses!I:I,AllSongs!$N264,Responses!Y:Y,"Female")+COUNTIFS(Responses!J:J,AllSongs!$N264,Responses!Y:Y,"Female")</f>
        <v>0</v>
      </c>
    </row>
    <row r="265" spans="1:23" ht="13.5" thickBot="1">
      <c r="A265" s="28">
        <v>124</v>
      </c>
      <c r="B265" s="29">
        <v>0.76100000000000001</v>
      </c>
      <c r="C265" s="29">
        <v>0.60699999999999998</v>
      </c>
      <c r="D265" s="29">
        <v>7</v>
      </c>
      <c r="E265" s="30">
        <v>-6274</v>
      </c>
      <c r="F265" s="29">
        <v>1</v>
      </c>
      <c r="G265" s="29">
        <v>9.64E-2</v>
      </c>
      <c r="H265" s="29">
        <v>2.7699999999999999E-3</v>
      </c>
      <c r="I265" s="31">
        <v>0</v>
      </c>
      <c r="J265" s="29">
        <v>0.13200000000000001</v>
      </c>
      <c r="K265" s="29">
        <v>0.71</v>
      </c>
      <c r="L265" s="30">
        <v>105979</v>
      </c>
      <c r="M265" s="29" t="s">
        <v>513</v>
      </c>
      <c r="N265" s="29" t="s">
        <v>467</v>
      </c>
      <c r="O265" s="29" t="s">
        <v>1279</v>
      </c>
      <c r="P265" s="29" t="s">
        <v>1280</v>
      </c>
      <c r="Q265" s="29" t="s">
        <v>1281</v>
      </c>
      <c r="R265" s="29">
        <v>188187</v>
      </c>
      <c r="S265" s="29">
        <v>4</v>
      </c>
      <c r="T265">
        <f>COUNTIFS(Responses!E:E,AllSongs!$N265,Responses!Y:Y,"Male")+COUNTIFS(Responses!F:F,AllSongs!$N265,Responses!Y:Y,"Male")+COUNTIFS(Responses!G:G,AllSongs!$N265,Responses!Y:Y,"Male")</f>
        <v>0</v>
      </c>
      <c r="U265">
        <f>COUNTIFS(Responses!H:H,AllSongs!$N265,Responses!Y:Y,"Male")+COUNTIFS(Responses!I:I,AllSongs!$N265,Responses!Y:Y,"Male")+COUNTIFS(Responses!J:J,AllSongs!$N265,Responses!Y:Y,"Male")</f>
        <v>1</v>
      </c>
      <c r="V265">
        <f>COUNTIFS(Responses!E:E,AllSongs!$N265,Responses!Y:Y,"Female")+COUNTIFS(Responses!F:F,AllSongs!$N265,Responses!Y:Y,"Female")+COUNTIFS(Responses!G:G,AllSongs!$N265,Responses!Y:Y,"Female")</f>
        <v>0</v>
      </c>
      <c r="W265">
        <f>COUNTIFS(Responses!H:H,AllSongs!$N265,Responses!Y:Y,"Female")+COUNTIFS(Responses!I:I,AllSongs!$N265,Responses!Y:Y,"Female")+COUNTIFS(Responses!J:J,AllSongs!$N265,Responses!Y:Y,"Female")</f>
        <v>0</v>
      </c>
    </row>
    <row r="266" spans="1:23" ht="13.5" thickBot="1">
      <c r="A266" s="28">
        <v>125</v>
      </c>
      <c r="B266" s="29">
        <v>0.35599999999999998</v>
      </c>
      <c r="C266" s="29">
        <v>0.92400000000000004</v>
      </c>
      <c r="D266" s="29">
        <v>1</v>
      </c>
      <c r="E266" s="30">
        <v>-3740</v>
      </c>
      <c r="F266" s="29">
        <v>1</v>
      </c>
      <c r="G266" s="29">
        <v>8.0799999999999997E-2</v>
      </c>
      <c r="H266" s="29">
        <v>1.01E-3</v>
      </c>
      <c r="I266" s="31">
        <v>0</v>
      </c>
      <c r="J266" s="29">
        <v>9.5299999999999996E-2</v>
      </c>
      <c r="K266" s="29">
        <v>0.23200000000000001</v>
      </c>
      <c r="L266" s="30">
        <v>148017</v>
      </c>
      <c r="M266" s="29" t="s">
        <v>513</v>
      </c>
      <c r="N266" s="29" t="s">
        <v>323</v>
      </c>
      <c r="O266" s="29" t="s">
        <v>1282</v>
      </c>
      <c r="P266" s="29" t="s">
        <v>1283</v>
      </c>
      <c r="Q266" s="29" t="s">
        <v>1284</v>
      </c>
      <c r="R266" s="29">
        <v>222587</v>
      </c>
      <c r="S266" s="29">
        <v>4</v>
      </c>
      <c r="T266">
        <f>COUNTIFS(Responses!E:E,AllSongs!$N266,Responses!Y:Y,"Male")+COUNTIFS(Responses!F:F,AllSongs!$N266,Responses!Y:Y,"Male")+COUNTIFS(Responses!G:G,AllSongs!$N266,Responses!Y:Y,"Male")</f>
        <v>0</v>
      </c>
      <c r="U266">
        <f>COUNTIFS(Responses!H:H,AllSongs!$N266,Responses!Y:Y,"Male")+COUNTIFS(Responses!I:I,AllSongs!$N266,Responses!Y:Y,"Male")+COUNTIFS(Responses!J:J,AllSongs!$N266,Responses!Y:Y,"Male")</f>
        <v>0</v>
      </c>
      <c r="V266">
        <f>COUNTIFS(Responses!E:E,AllSongs!$N266,Responses!Y:Y,"Female")+COUNTIFS(Responses!F:F,AllSongs!$N266,Responses!Y:Y,"Female")+COUNTIFS(Responses!G:G,AllSongs!$N266,Responses!Y:Y,"Female")</f>
        <v>0</v>
      </c>
      <c r="W266">
        <f>COUNTIFS(Responses!H:H,AllSongs!$N266,Responses!Y:Y,"Female")+COUNTIFS(Responses!I:I,AllSongs!$N266,Responses!Y:Y,"Female")+COUNTIFS(Responses!J:J,AllSongs!$N266,Responses!Y:Y,"Female")</f>
        <v>1</v>
      </c>
    </row>
    <row r="267" spans="1:23" ht="13.5" thickBot="1">
      <c r="A267" s="28">
        <v>126</v>
      </c>
      <c r="B267" s="29">
        <v>0.76600000000000001</v>
      </c>
      <c r="C267" s="29">
        <v>0.77200000000000002</v>
      </c>
      <c r="D267" s="29">
        <v>0</v>
      </c>
      <c r="E267" s="30">
        <v>-9362</v>
      </c>
      <c r="F267" s="29">
        <v>1</v>
      </c>
      <c r="G267" s="29">
        <v>3.5299999999999998E-2</v>
      </c>
      <c r="H267" s="29">
        <v>0.40300000000000002</v>
      </c>
      <c r="I267" s="31">
        <v>5.8400000000000001E-2</v>
      </c>
      <c r="J267" s="29">
        <v>0.183</v>
      </c>
      <c r="K267" s="29">
        <v>0.92</v>
      </c>
      <c r="L267" s="30">
        <v>128166</v>
      </c>
      <c r="M267" s="29" t="s">
        <v>513</v>
      </c>
      <c r="N267" s="29" t="s">
        <v>324</v>
      </c>
      <c r="O267" s="29" t="s">
        <v>1285</v>
      </c>
      <c r="P267" s="29" t="s">
        <v>1286</v>
      </c>
      <c r="Q267" s="29" t="s">
        <v>1287</v>
      </c>
      <c r="R267" s="29">
        <v>220893</v>
      </c>
      <c r="S267" s="29">
        <v>4</v>
      </c>
      <c r="T267">
        <f>COUNTIFS(Responses!E:E,AllSongs!$N267,Responses!Y:Y,"Male")+COUNTIFS(Responses!F:F,AllSongs!$N267,Responses!Y:Y,"Male")+COUNTIFS(Responses!G:G,AllSongs!$N267,Responses!Y:Y,"Male")</f>
        <v>0</v>
      </c>
      <c r="U267">
        <f>COUNTIFS(Responses!H:H,AllSongs!$N267,Responses!Y:Y,"Male")+COUNTIFS(Responses!I:I,AllSongs!$N267,Responses!Y:Y,"Male")+COUNTIFS(Responses!J:J,AllSongs!$N267,Responses!Y:Y,"Male")</f>
        <v>0</v>
      </c>
      <c r="V267">
        <f>COUNTIFS(Responses!E:E,AllSongs!$N267,Responses!Y:Y,"Female")+COUNTIFS(Responses!F:F,AllSongs!$N267,Responses!Y:Y,"Female")+COUNTIFS(Responses!G:G,AllSongs!$N267,Responses!Y:Y,"Female")</f>
        <v>0</v>
      </c>
      <c r="W267">
        <f>COUNTIFS(Responses!H:H,AllSongs!$N267,Responses!Y:Y,"Female")+COUNTIFS(Responses!I:I,AllSongs!$N267,Responses!Y:Y,"Female")+COUNTIFS(Responses!J:J,AllSongs!$N267,Responses!Y:Y,"Female")</f>
        <v>1</v>
      </c>
    </row>
    <row r="268" spans="1:23" ht="13.5" thickBot="1">
      <c r="A268" s="28">
        <v>127</v>
      </c>
      <c r="B268" s="29">
        <v>0.433</v>
      </c>
      <c r="C268" s="29">
        <v>0.97</v>
      </c>
      <c r="D268" s="29">
        <v>6</v>
      </c>
      <c r="E268" s="30">
        <v>-3020</v>
      </c>
      <c r="F268" s="29">
        <v>1</v>
      </c>
      <c r="G268" s="29">
        <v>9.8799999999999999E-2</v>
      </c>
      <c r="H268" s="29">
        <v>1.14E-2</v>
      </c>
      <c r="I268" s="31">
        <v>2.65E-5</v>
      </c>
      <c r="J268" s="29">
        <v>0.159</v>
      </c>
      <c r="K268" s="29">
        <v>0.307</v>
      </c>
      <c r="L268" s="30">
        <v>95034</v>
      </c>
      <c r="M268" s="29" t="s">
        <v>513</v>
      </c>
      <c r="N268" s="29" t="s">
        <v>325</v>
      </c>
      <c r="O268" s="29" t="s">
        <v>1288</v>
      </c>
      <c r="P268" s="29" t="s">
        <v>1289</v>
      </c>
      <c r="Q268" s="29" t="s">
        <v>1290</v>
      </c>
      <c r="R268" s="29">
        <v>164728</v>
      </c>
      <c r="S268" s="29">
        <v>4</v>
      </c>
      <c r="T268">
        <f>COUNTIFS(Responses!E:E,AllSongs!$N268,Responses!Y:Y,"Male")+COUNTIFS(Responses!F:F,AllSongs!$N268,Responses!Y:Y,"Male")+COUNTIFS(Responses!G:G,AllSongs!$N268,Responses!Y:Y,"Male")</f>
        <v>0</v>
      </c>
      <c r="U268">
        <f>COUNTIFS(Responses!H:H,AllSongs!$N268,Responses!Y:Y,"Male")+COUNTIFS(Responses!I:I,AllSongs!$N268,Responses!Y:Y,"Male")+COUNTIFS(Responses!J:J,AllSongs!$N268,Responses!Y:Y,"Male")</f>
        <v>0</v>
      </c>
      <c r="V268">
        <f>COUNTIFS(Responses!E:E,AllSongs!$N268,Responses!Y:Y,"Female")+COUNTIFS(Responses!F:F,AllSongs!$N268,Responses!Y:Y,"Female")+COUNTIFS(Responses!G:G,AllSongs!$N268,Responses!Y:Y,"Female")</f>
        <v>0</v>
      </c>
      <c r="W268">
        <f>COUNTIFS(Responses!H:H,AllSongs!$N268,Responses!Y:Y,"Female")+COUNTIFS(Responses!I:I,AllSongs!$N268,Responses!Y:Y,"Female")+COUNTIFS(Responses!J:J,AllSongs!$N268,Responses!Y:Y,"Female")</f>
        <v>1</v>
      </c>
    </row>
    <row r="269" spans="1:23" ht="13.5" thickBot="1">
      <c r="A269" s="28">
        <v>129</v>
      </c>
      <c r="B269" s="29">
        <v>0.58799999999999997</v>
      </c>
      <c r="C269" s="29">
        <v>0.92300000000000004</v>
      </c>
      <c r="D269" s="29">
        <v>1</v>
      </c>
      <c r="E269" s="30">
        <v>-2076</v>
      </c>
      <c r="F269" s="29">
        <v>0</v>
      </c>
      <c r="G269" s="29">
        <v>4.7500000000000001E-2</v>
      </c>
      <c r="H269" s="29">
        <v>6.0000000000000001E-3</v>
      </c>
      <c r="I269" s="31">
        <v>4.3700000000000003E-2</v>
      </c>
      <c r="J269" s="29">
        <v>0.35699999999999998</v>
      </c>
      <c r="K269" s="29">
        <v>0.56799999999999995</v>
      </c>
      <c r="L269" s="30">
        <v>128047</v>
      </c>
      <c r="M269" s="29" t="s">
        <v>513</v>
      </c>
      <c r="N269" s="29" t="s">
        <v>468</v>
      </c>
      <c r="O269" s="29" t="s">
        <v>1291</v>
      </c>
      <c r="P269" s="29" t="s">
        <v>1292</v>
      </c>
      <c r="Q269" s="29" t="s">
        <v>1293</v>
      </c>
      <c r="R269" s="29">
        <v>191250</v>
      </c>
      <c r="S269" s="29">
        <v>4</v>
      </c>
      <c r="T269">
        <f>COUNTIFS(Responses!E:E,AllSongs!$N269,Responses!Y:Y,"Male")+COUNTIFS(Responses!F:F,AllSongs!$N269,Responses!Y:Y,"Male")+COUNTIFS(Responses!G:G,AllSongs!$N269,Responses!Y:Y,"Male")</f>
        <v>0</v>
      </c>
      <c r="U269">
        <f>COUNTIFS(Responses!H:H,AllSongs!$N269,Responses!Y:Y,"Male")+COUNTIFS(Responses!I:I,AllSongs!$N269,Responses!Y:Y,"Male")+COUNTIFS(Responses!J:J,AllSongs!$N269,Responses!Y:Y,"Male")</f>
        <v>1</v>
      </c>
      <c r="V269">
        <f>COUNTIFS(Responses!E:E,AllSongs!$N269,Responses!Y:Y,"Female")+COUNTIFS(Responses!F:F,AllSongs!$N269,Responses!Y:Y,"Female")+COUNTIFS(Responses!G:G,AllSongs!$N269,Responses!Y:Y,"Female")</f>
        <v>0</v>
      </c>
      <c r="W269">
        <f>COUNTIFS(Responses!H:H,AllSongs!$N269,Responses!Y:Y,"Female")+COUNTIFS(Responses!I:I,AllSongs!$N269,Responses!Y:Y,"Female")+COUNTIFS(Responses!J:J,AllSongs!$N269,Responses!Y:Y,"Female")</f>
        <v>0</v>
      </c>
    </row>
    <row r="270" spans="1:23" ht="13.5" thickBot="1">
      <c r="A270" s="28">
        <v>130</v>
      </c>
      <c r="B270" s="29">
        <v>0.97499999999999998</v>
      </c>
      <c r="C270" s="29">
        <v>0.71099999999999997</v>
      </c>
      <c r="D270" s="29">
        <v>8</v>
      </c>
      <c r="E270" s="30">
        <v>-3904</v>
      </c>
      <c r="F270" s="29">
        <v>1</v>
      </c>
      <c r="G270" s="29">
        <v>6.3200000000000006E-2</v>
      </c>
      <c r="H270" s="29">
        <v>0.16800000000000001</v>
      </c>
      <c r="I270" s="31">
        <v>5.5199999999999997E-4</v>
      </c>
      <c r="J270" s="29">
        <v>7.9899999999999999E-2</v>
      </c>
      <c r="K270" s="29">
        <v>0.81499999999999995</v>
      </c>
      <c r="L270" s="30">
        <v>110621</v>
      </c>
      <c r="M270" s="29" t="s">
        <v>513</v>
      </c>
      <c r="N270" s="29" t="s">
        <v>327</v>
      </c>
      <c r="O270" s="29" t="s">
        <v>1294</v>
      </c>
      <c r="P270" s="29" t="s">
        <v>1295</v>
      </c>
      <c r="Q270" s="29" t="s">
        <v>1296</v>
      </c>
      <c r="R270" s="29">
        <v>234027</v>
      </c>
      <c r="S270" s="29">
        <v>4</v>
      </c>
      <c r="T270">
        <f>COUNTIFS(Responses!E:E,AllSongs!$N270,Responses!Y:Y,"Male")+COUNTIFS(Responses!F:F,AllSongs!$N270,Responses!Y:Y,"Male")+COUNTIFS(Responses!G:G,AllSongs!$N270,Responses!Y:Y,"Male")</f>
        <v>0</v>
      </c>
      <c r="U270">
        <f>COUNTIFS(Responses!H:H,AllSongs!$N270,Responses!Y:Y,"Male")+COUNTIFS(Responses!I:I,AllSongs!$N270,Responses!Y:Y,"Male")+COUNTIFS(Responses!J:J,AllSongs!$N270,Responses!Y:Y,"Male")</f>
        <v>0</v>
      </c>
      <c r="V270">
        <f>COUNTIFS(Responses!E:E,AllSongs!$N270,Responses!Y:Y,"Female")+COUNTIFS(Responses!F:F,AllSongs!$N270,Responses!Y:Y,"Female")+COUNTIFS(Responses!G:G,AllSongs!$N270,Responses!Y:Y,"Female")</f>
        <v>0</v>
      </c>
      <c r="W270">
        <f>COUNTIFS(Responses!H:H,AllSongs!$N270,Responses!Y:Y,"Female")+COUNTIFS(Responses!I:I,AllSongs!$N270,Responses!Y:Y,"Female")+COUNTIFS(Responses!J:J,AllSongs!$N270,Responses!Y:Y,"Female")</f>
        <v>1</v>
      </c>
    </row>
    <row r="271" spans="1:23" ht="13.5" thickBot="1">
      <c r="A271" s="28">
        <v>131</v>
      </c>
      <c r="B271" s="29">
        <v>0.74299999999999999</v>
      </c>
      <c r="C271" s="29">
        <v>0.76600000000000001</v>
      </c>
      <c r="D271" s="29">
        <v>0</v>
      </c>
      <c r="E271" s="30">
        <v>-6375</v>
      </c>
      <c r="F271" s="29">
        <v>1</v>
      </c>
      <c r="G271" s="29">
        <v>2.6499999999999999E-2</v>
      </c>
      <c r="H271" s="29">
        <v>8.7300000000000003E-2</v>
      </c>
      <c r="I271" s="31">
        <v>0</v>
      </c>
      <c r="J271" s="29">
        <v>0.50900000000000001</v>
      </c>
      <c r="K271" s="29">
        <v>0.61</v>
      </c>
      <c r="L271" s="30">
        <v>127960</v>
      </c>
      <c r="M271" s="29" t="s">
        <v>513</v>
      </c>
      <c r="N271" s="29" t="s">
        <v>328</v>
      </c>
      <c r="O271" s="29" t="s">
        <v>1297</v>
      </c>
      <c r="P271" s="29" t="s">
        <v>1298</v>
      </c>
      <c r="Q271" s="29" t="s">
        <v>1299</v>
      </c>
      <c r="R271" s="29">
        <v>289133</v>
      </c>
      <c r="S271" s="29">
        <v>4</v>
      </c>
      <c r="T271">
        <f>COUNTIFS(Responses!E:E,AllSongs!$N271,Responses!Y:Y,"Male")+COUNTIFS(Responses!F:F,AllSongs!$N271,Responses!Y:Y,"Male")+COUNTIFS(Responses!G:G,AllSongs!$N271,Responses!Y:Y,"Male")</f>
        <v>0</v>
      </c>
      <c r="U271">
        <f>COUNTIFS(Responses!H:H,AllSongs!$N271,Responses!Y:Y,"Male")+COUNTIFS(Responses!I:I,AllSongs!$N271,Responses!Y:Y,"Male")+COUNTIFS(Responses!J:J,AllSongs!$N271,Responses!Y:Y,"Male")</f>
        <v>1</v>
      </c>
      <c r="V271">
        <f>COUNTIFS(Responses!E:E,AllSongs!$N271,Responses!Y:Y,"Female")+COUNTIFS(Responses!F:F,AllSongs!$N271,Responses!Y:Y,"Female")+COUNTIFS(Responses!G:G,AllSongs!$N271,Responses!Y:Y,"Female")</f>
        <v>0</v>
      </c>
      <c r="W271">
        <f>COUNTIFS(Responses!H:H,AllSongs!$N271,Responses!Y:Y,"Female")+COUNTIFS(Responses!I:I,AllSongs!$N271,Responses!Y:Y,"Female")+COUNTIFS(Responses!J:J,AllSongs!$N271,Responses!Y:Y,"Female")</f>
        <v>0</v>
      </c>
    </row>
    <row r="272" spans="1:23" ht="13.5" thickBot="1">
      <c r="A272" s="28">
        <v>133</v>
      </c>
      <c r="B272" s="29">
        <v>0.85399999999999998</v>
      </c>
      <c r="C272" s="29">
        <v>0.67100000000000004</v>
      </c>
      <c r="D272" s="29">
        <v>7</v>
      </c>
      <c r="E272" s="30">
        <v>-7158</v>
      </c>
      <c r="F272" s="29">
        <v>1</v>
      </c>
      <c r="G272" s="29">
        <v>5.4300000000000001E-2</v>
      </c>
      <c r="H272" s="31">
        <v>1.9E-2</v>
      </c>
      <c r="I272" s="31">
        <v>0.38300000000000001</v>
      </c>
      <c r="J272" s="29">
        <v>0.105</v>
      </c>
      <c r="K272" s="29">
        <v>0.63100000000000001</v>
      </c>
      <c r="L272" s="30">
        <v>107994</v>
      </c>
      <c r="M272" s="29" t="s">
        <v>513</v>
      </c>
      <c r="N272" s="29" t="s">
        <v>330</v>
      </c>
      <c r="O272" s="29" t="s">
        <v>1300</v>
      </c>
      <c r="P272" s="29" t="s">
        <v>1301</v>
      </c>
      <c r="Q272" s="29" t="s">
        <v>1302</v>
      </c>
      <c r="R272" s="29">
        <v>234372</v>
      </c>
      <c r="S272" s="29">
        <v>4</v>
      </c>
      <c r="T272">
        <f>COUNTIFS(Responses!E:E,AllSongs!$N272,Responses!Y:Y,"Male")+COUNTIFS(Responses!F:F,AllSongs!$N272,Responses!Y:Y,"Male")+COUNTIFS(Responses!G:G,AllSongs!$N272,Responses!Y:Y,"Male")</f>
        <v>0</v>
      </c>
      <c r="U272">
        <f>COUNTIFS(Responses!H:H,AllSongs!$N272,Responses!Y:Y,"Male")+COUNTIFS(Responses!I:I,AllSongs!$N272,Responses!Y:Y,"Male")+COUNTIFS(Responses!J:J,AllSongs!$N272,Responses!Y:Y,"Male")</f>
        <v>1</v>
      </c>
      <c r="V272">
        <f>COUNTIFS(Responses!E:E,AllSongs!$N272,Responses!Y:Y,"Female")+COUNTIFS(Responses!F:F,AllSongs!$N272,Responses!Y:Y,"Female")+COUNTIFS(Responses!G:G,AllSongs!$N272,Responses!Y:Y,"Female")</f>
        <v>0</v>
      </c>
      <c r="W272">
        <f>COUNTIFS(Responses!H:H,AllSongs!$N272,Responses!Y:Y,"Female")+COUNTIFS(Responses!I:I,AllSongs!$N272,Responses!Y:Y,"Female")+COUNTIFS(Responses!J:J,AllSongs!$N272,Responses!Y:Y,"Female")</f>
        <v>0</v>
      </c>
    </row>
    <row r="273" spans="1:23" ht="13.5" thickBot="1">
      <c r="A273" s="28">
        <v>135</v>
      </c>
      <c r="B273" s="29">
        <v>0.57599999999999996</v>
      </c>
      <c r="C273" s="29">
        <v>0.28999999999999998</v>
      </c>
      <c r="D273" s="29">
        <v>4</v>
      </c>
      <c r="E273" s="30">
        <v>-10499</v>
      </c>
      <c r="F273" s="29">
        <v>0</v>
      </c>
      <c r="G273" s="29">
        <v>5.1299999999999998E-2</v>
      </c>
      <c r="H273" s="31">
        <v>0.86799999999999999</v>
      </c>
      <c r="I273" s="31">
        <v>0</v>
      </c>
      <c r="J273" s="29">
        <v>0.11600000000000001</v>
      </c>
      <c r="K273" s="29">
        <v>0.17</v>
      </c>
      <c r="L273" s="30">
        <v>93705</v>
      </c>
      <c r="M273" s="29" t="s">
        <v>513</v>
      </c>
      <c r="N273" s="29" t="s">
        <v>265</v>
      </c>
      <c r="O273" s="29" t="s">
        <v>1003</v>
      </c>
      <c r="P273" s="29" t="s">
        <v>1004</v>
      </c>
      <c r="Q273" s="29" t="s">
        <v>1005</v>
      </c>
      <c r="R273" s="29">
        <v>156122</v>
      </c>
      <c r="S273" s="29">
        <v>4</v>
      </c>
      <c r="T273">
        <f>COUNTIFS(Responses!E:E,AllSongs!$N273,Responses!Y:Y,"Male")+COUNTIFS(Responses!F:F,AllSongs!$N273,Responses!Y:Y,"Male")+COUNTIFS(Responses!G:G,AllSongs!$N273,Responses!Y:Y,"Male")</f>
        <v>0</v>
      </c>
      <c r="U273">
        <f>COUNTIFS(Responses!H:H,AllSongs!$N273,Responses!Y:Y,"Male")+COUNTIFS(Responses!I:I,AllSongs!$N273,Responses!Y:Y,"Male")+COUNTIFS(Responses!J:J,AllSongs!$N273,Responses!Y:Y,"Male")</f>
        <v>1</v>
      </c>
      <c r="V273">
        <f>COUNTIFS(Responses!E:E,AllSongs!$N273,Responses!Y:Y,"Female")+COUNTIFS(Responses!F:F,AllSongs!$N273,Responses!Y:Y,"Female")+COUNTIFS(Responses!G:G,AllSongs!$N273,Responses!Y:Y,"Female")</f>
        <v>0</v>
      </c>
      <c r="W273">
        <f>COUNTIFS(Responses!H:H,AllSongs!$N273,Responses!Y:Y,"Female")+COUNTIFS(Responses!I:I,AllSongs!$N273,Responses!Y:Y,"Female")+COUNTIFS(Responses!J:J,AllSongs!$N273,Responses!Y:Y,"Female")</f>
        <v>1</v>
      </c>
    </row>
    <row r="274" spans="1:23" ht="13.5" thickBot="1">
      <c r="A274" s="28">
        <v>137</v>
      </c>
      <c r="B274" s="29">
        <v>0.68400000000000005</v>
      </c>
      <c r="C274" s="29">
        <v>0.996</v>
      </c>
      <c r="D274" s="29">
        <v>5</v>
      </c>
      <c r="E274" s="30">
        <v>-7632</v>
      </c>
      <c r="F274" s="29">
        <v>1</v>
      </c>
      <c r="G274" s="29">
        <v>7.2999999999999995E-2</v>
      </c>
      <c r="H274" s="31">
        <v>6.5199999999999994E-2</v>
      </c>
      <c r="I274" s="31">
        <v>0.87</v>
      </c>
      <c r="J274" s="29">
        <v>7.3999999999999996E-2</v>
      </c>
      <c r="K274" s="29">
        <v>0.20699999999999999</v>
      </c>
      <c r="L274" s="30">
        <v>138007</v>
      </c>
      <c r="M274" s="29" t="s">
        <v>513</v>
      </c>
      <c r="N274" s="29" t="s">
        <v>470</v>
      </c>
      <c r="O274" s="29" t="s">
        <v>1303</v>
      </c>
      <c r="P274" s="29" t="s">
        <v>1304</v>
      </c>
      <c r="Q274" s="29" t="s">
        <v>1305</v>
      </c>
      <c r="R274" s="29">
        <v>397560</v>
      </c>
      <c r="S274" s="29">
        <v>4</v>
      </c>
      <c r="T274">
        <f>COUNTIFS(Responses!E:E,AllSongs!$N274,Responses!Y:Y,"Male")+COUNTIFS(Responses!F:F,AllSongs!$N274,Responses!Y:Y,"Male")+COUNTIFS(Responses!G:G,AllSongs!$N274,Responses!Y:Y,"Male")</f>
        <v>0</v>
      </c>
      <c r="U274">
        <f>COUNTIFS(Responses!H:H,AllSongs!$N274,Responses!Y:Y,"Male")+COUNTIFS(Responses!I:I,AllSongs!$N274,Responses!Y:Y,"Male")+COUNTIFS(Responses!J:J,AllSongs!$N274,Responses!Y:Y,"Male")</f>
        <v>1</v>
      </c>
      <c r="V274">
        <f>COUNTIFS(Responses!E:E,AllSongs!$N274,Responses!Y:Y,"Female")+COUNTIFS(Responses!F:F,AllSongs!$N274,Responses!Y:Y,"Female")+COUNTIFS(Responses!G:G,AllSongs!$N274,Responses!Y:Y,"Female")</f>
        <v>0</v>
      </c>
      <c r="W274">
        <f>COUNTIFS(Responses!H:H,AllSongs!$N274,Responses!Y:Y,"Female")+COUNTIFS(Responses!I:I,AllSongs!$N274,Responses!Y:Y,"Female")+COUNTIFS(Responses!J:J,AllSongs!$N274,Responses!Y:Y,"Female")</f>
        <v>0</v>
      </c>
    </row>
    <row r="275" spans="1:23" ht="13.5" thickBot="1">
      <c r="A275" s="28">
        <v>140</v>
      </c>
      <c r="B275" s="29">
        <v>0.438</v>
      </c>
      <c r="C275" s="29">
        <v>0.96599999999999997</v>
      </c>
      <c r="D275" s="29">
        <v>9</v>
      </c>
      <c r="E275" s="30">
        <v>-3223</v>
      </c>
      <c r="F275" s="29">
        <v>0</v>
      </c>
      <c r="G275" s="29">
        <v>9.3600000000000003E-2</v>
      </c>
      <c r="H275" s="31">
        <v>2.4199999999999998E-3</v>
      </c>
      <c r="I275" s="31">
        <v>4.1500000000000001E-6</v>
      </c>
      <c r="J275" s="29">
        <v>0.377</v>
      </c>
      <c r="K275" s="29">
        <v>0.40300000000000002</v>
      </c>
      <c r="L275" s="30">
        <v>149989</v>
      </c>
      <c r="M275" s="29" t="s">
        <v>513</v>
      </c>
      <c r="N275" s="29" t="s">
        <v>333</v>
      </c>
      <c r="O275" s="29" t="s">
        <v>1306</v>
      </c>
      <c r="P275" s="29" t="s">
        <v>1307</v>
      </c>
      <c r="Q275" s="29" t="s">
        <v>1308</v>
      </c>
      <c r="R275" s="29">
        <v>230400</v>
      </c>
      <c r="S275" s="29">
        <v>4</v>
      </c>
      <c r="T275">
        <f>COUNTIFS(Responses!E:E,AllSongs!$N275,Responses!Y:Y,"Male")+COUNTIFS(Responses!F:F,AllSongs!$N275,Responses!Y:Y,"Male")+COUNTIFS(Responses!G:G,AllSongs!$N275,Responses!Y:Y,"Male")</f>
        <v>0</v>
      </c>
      <c r="U275">
        <f>COUNTIFS(Responses!H:H,AllSongs!$N275,Responses!Y:Y,"Male")+COUNTIFS(Responses!I:I,AllSongs!$N275,Responses!Y:Y,"Male")+COUNTIFS(Responses!J:J,AllSongs!$N275,Responses!Y:Y,"Male")</f>
        <v>1</v>
      </c>
      <c r="V275">
        <f>COUNTIFS(Responses!E:E,AllSongs!$N275,Responses!Y:Y,"Female")+COUNTIFS(Responses!F:F,AllSongs!$N275,Responses!Y:Y,"Female")+COUNTIFS(Responses!G:G,AllSongs!$N275,Responses!Y:Y,"Female")</f>
        <v>0</v>
      </c>
      <c r="W275">
        <f>COUNTIFS(Responses!H:H,AllSongs!$N275,Responses!Y:Y,"Female")+COUNTIFS(Responses!I:I,AllSongs!$N275,Responses!Y:Y,"Female")+COUNTIFS(Responses!J:J,AllSongs!$N275,Responses!Y:Y,"Female")</f>
        <v>0</v>
      </c>
    </row>
    <row r="276" spans="1:23" ht="13.5" thickBot="1">
      <c r="A276" s="28">
        <v>141</v>
      </c>
      <c r="B276" s="29">
        <v>0.72699999999999998</v>
      </c>
      <c r="C276" s="29">
        <v>0.70099999999999996</v>
      </c>
      <c r="D276" s="29">
        <v>5</v>
      </c>
      <c r="E276" s="30">
        <v>-5001</v>
      </c>
      <c r="F276" s="29">
        <v>1</v>
      </c>
      <c r="G276" s="29">
        <v>7.3999999999999996E-2</v>
      </c>
      <c r="H276" s="31">
        <v>0.13800000000000001</v>
      </c>
      <c r="I276" s="31">
        <v>1.9100000000000001E-4</v>
      </c>
      <c r="J276" s="29">
        <v>0.16800000000000001</v>
      </c>
      <c r="K276" s="29">
        <v>0.65300000000000002</v>
      </c>
      <c r="L276" s="30">
        <v>94027</v>
      </c>
      <c r="M276" s="29" t="s">
        <v>513</v>
      </c>
      <c r="N276" s="29" t="s">
        <v>124</v>
      </c>
      <c r="O276" s="29" t="s">
        <v>1309</v>
      </c>
      <c r="P276" s="29" t="s">
        <v>1310</v>
      </c>
      <c r="Q276" s="29" t="s">
        <v>1311</v>
      </c>
      <c r="R276" s="29">
        <v>218754</v>
      </c>
      <c r="S276" s="29">
        <v>4</v>
      </c>
      <c r="T276">
        <f>COUNTIFS(Responses!E:E,AllSongs!$N276,Responses!Y:Y,"Male")+COUNTIFS(Responses!F:F,AllSongs!$N276,Responses!Y:Y,"Male")+COUNTIFS(Responses!G:G,AllSongs!$N276,Responses!Y:Y,"Male")</f>
        <v>0</v>
      </c>
      <c r="U276">
        <f>COUNTIFS(Responses!H:H,AllSongs!$N276,Responses!Y:Y,"Male")+COUNTIFS(Responses!I:I,AllSongs!$N276,Responses!Y:Y,"Male")+COUNTIFS(Responses!J:J,AllSongs!$N276,Responses!Y:Y,"Male")</f>
        <v>0</v>
      </c>
      <c r="V276">
        <f>COUNTIFS(Responses!E:E,AllSongs!$N276,Responses!Y:Y,"Female")+COUNTIFS(Responses!F:F,AllSongs!$N276,Responses!Y:Y,"Female")+COUNTIFS(Responses!G:G,AllSongs!$N276,Responses!Y:Y,"Female")</f>
        <v>0</v>
      </c>
      <c r="W276">
        <f>COUNTIFS(Responses!H:H,AllSongs!$N276,Responses!Y:Y,"Female")+COUNTIFS(Responses!I:I,AllSongs!$N276,Responses!Y:Y,"Female")+COUNTIFS(Responses!J:J,AllSongs!$N276,Responses!Y:Y,"Female")</f>
        <v>1</v>
      </c>
    </row>
    <row r="277" spans="1:23" ht="13.5" thickBot="1">
      <c r="A277" s="28">
        <v>142</v>
      </c>
      <c r="B277" s="29">
        <v>0.871</v>
      </c>
      <c r="C277" s="29">
        <v>0.78500000000000003</v>
      </c>
      <c r="D277" s="29">
        <v>1</v>
      </c>
      <c r="E277" s="30">
        <v>-4753</v>
      </c>
      <c r="F277" s="29">
        <v>1</v>
      </c>
      <c r="G277" s="29">
        <v>0.40200000000000002</v>
      </c>
      <c r="H277" s="31">
        <v>0.32200000000000001</v>
      </c>
      <c r="I277" s="31">
        <v>0</v>
      </c>
      <c r="J277" s="29">
        <v>0.318</v>
      </c>
      <c r="K277" s="29">
        <v>0.91600000000000004</v>
      </c>
      <c r="L277" s="30">
        <v>140034</v>
      </c>
      <c r="M277" s="29" t="s">
        <v>513</v>
      </c>
      <c r="N277" s="29" t="s">
        <v>471</v>
      </c>
      <c r="O277" s="29" t="s">
        <v>1312</v>
      </c>
      <c r="P277" s="29" t="s">
        <v>1313</v>
      </c>
      <c r="Q277" s="29" t="s">
        <v>1314</v>
      </c>
      <c r="R277" s="29">
        <v>209190</v>
      </c>
      <c r="S277" s="29">
        <v>4</v>
      </c>
      <c r="T277">
        <f>COUNTIFS(Responses!E:E,AllSongs!$N277,Responses!Y:Y,"Male")+COUNTIFS(Responses!F:F,AllSongs!$N277,Responses!Y:Y,"Male")+COUNTIFS(Responses!G:G,AllSongs!$N277,Responses!Y:Y,"Male")</f>
        <v>0</v>
      </c>
      <c r="U277">
        <f>COUNTIFS(Responses!H:H,AllSongs!$N277,Responses!Y:Y,"Male")+COUNTIFS(Responses!I:I,AllSongs!$N277,Responses!Y:Y,"Male")+COUNTIFS(Responses!J:J,AllSongs!$N277,Responses!Y:Y,"Male")</f>
        <v>0</v>
      </c>
      <c r="V277">
        <f>COUNTIFS(Responses!E:E,AllSongs!$N277,Responses!Y:Y,"Female")+COUNTIFS(Responses!F:F,AllSongs!$N277,Responses!Y:Y,"Female")+COUNTIFS(Responses!G:G,AllSongs!$N277,Responses!Y:Y,"Female")</f>
        <v>0</v>
      </c>
      <c r="W277">
        <f>COUNTIFS(Responses!H:H,AllSongs!$N277,Responses!Y:Y,"Female")+COUNTIFS(Responses!I:I,AllSongs!$N277,Responses!Y:Y,"Female")+COUNTIFS(Responses!J:J,AllSongs!$N277,Responses!Y:Y,"Female")</f>
        <v>1</v>
      </c>
    </row>
    <row r="278" spans="1:23" ht="13.5" thickBot="1">
      <c r="A278" s="28">
        <v>143</v>
      </c>
      <c r="B278" s="29">
        <v>0.52</v>
      </c>
      <c r="C278" s="29">
        <v>0.83299999999999996</v>
      </c>
      <c r="D278" s="29">
        <v>7</v>
      </c>
      <c r="E278" s="30">
        <v>-5250</v>
      </c>
      <c r="F278" s="29">
        <v>1</v>
      </c>
      <c r="G278" s="29">
        <v>0.105</v>
      </c>
      <c r="H278" s="31">
        <v>5.9199999999999999E-3</v>
      </c>
      <c r="I278" s="31">
        <v>0</v>
      </c>
      <c r="J278" s="29">
        <v>0.42199999999999999</v>
      </c>
      <c r="K278" s="29">
        <v>0.66400000000000003</v>
      </c>
      <c r="L278" s="30">
        <v>159914</v>
      </c>
      <c r="M278" s="29" t="s">
        <v>513</v>
      </c>
      <c r="N278" s="29" t="s">
        <v>472</v>
      </c>
      <c r="O278" s="29" t="s">
        <v>1315</v>
      </c>
      <c r="P278" s="29" t="s">
        <v>1316</v>
      </c>
      <c r="Q278" s="29" t="s">
        <v>1317</v>
      </c>
      <c r="R278" s="29">
        <v>158880</v>
      </c>
      <c r="S278" s="29">
        <v>4</v>
      </c>
      <c r="T278">
        <f>COUNTIFS(Responses!E:E,AllSongs!$N278,Responses!Y:Y,"Male")+COUNTIFS(Responses!F:F,AllSongs!$N278,Responses!Y:Y,"Male")+COUNTIFS(Responses!G:G,AllSongs!$N278,Responses!Y:Y,"Male")</f>
        <v>0</v>
      </c>
      <c r="U278">
        <f>COUNTIFS(Responses!H:H,AllSongs!$N278,Responses!Y:Y,"Male")+COUNTIFS(Responses!I:I,AllSongs!$N278,Responses!Y:Y,"Male")+COUNTIFS(Responses!J:J,AllSongs!$N278,Responses!Y:Y,"Male")</f>
        <v>0</v>
      </c>
      <c r="V278">
        <f>COUNTIFS(Responses!E:E,AllSongs!$N278,Responses!Y:Y,"Female")+COUNTIFS(Responses!F:F,AllSongs!$N278,Responses!Y:Y,"Female")+COUNTIFS(Responses!G:G,AllSongs!$N278,Responses!Y:Y,"Female")</f>
        <v>0</v>
      </c>
      <c r="W278">
        <f>COUNTIFS(Responses!H:H,AllSongs!$N278,Responses!Y:Y,"Female")+COUNTIFS(Responses!I:I,AllSongs!$N278,Responses!Y:Y,"Female")+COUNTIFS(Responses!J:J,AllSongs!$N278,Responses!Y:Y,"Female")</f>
        <v>1</v>
      </c>
    </row>
    <row r="279" spans="1:23" ht="13.5" thickBot="1">
      <c r="A279" s="28">
        <v>144</v>
      </c>
      <c r="B279" s="29">
        <v>0.53</v>
      </c>
      <c r="C279" s="29">
        <v>0.42199999999999999</v>
      </c>
      <c r="D279" s="29">
        <v>5</v>
      </c>
      <c r="E279" s="30">
        <v>-6262</v>
      </c>
      <c r="F279" s="29">
        <v>1</v>
      </c>
      <c r="G279" s="29">
        <v>3.4200000000000001E-2</v>
      </c>
      <c r="H279" s="31">
        <v>0.40699999999999997</v>
      </c>
      <c r="I279" s="31">
        <v>0</v>
      </c>
      <c r="J279" s="29">
        <v>0.107</v>
      </c>
      <c r="K279" s="29">
        <v>0.34899999999999998</v>
      </c>
      <c r="L279" s="30">
        <v>119964</v>
      </c>
      <c r="M279" s="29" t="s">
        <v>513</v>
      </c>
      <c r="N279" s="29" t="s">
        <v>334</v>
      </c>
      <c r="O279" s="29" t="s">
        <v>1318</v>
      </c>
      <c r="P279" s="29" t="s">
        <v>1319</v>
      </c>
      <c r="Q279" s="29" t="s">
        <v>1320</v>
      </c>
      <c r="R279" s="29">
        <v>221360</v>
      </c>
      <c r="S279" s="29">
        <v>4</v>
      </c>
      <c r="T279">
        <f>COUNTIFS(Responses!E:E,AllSongs!$N279,Responses!Y:Y,"Male")+COUNTIFS(Responses!F:F,AllSongs!$N279,Responses!Y:Y,"Male")+COUNTIFS(Responses!G:G,AllSongs!$N279,Responses!Y:Y,"Male")</f>
        <v>0</v>
      </c>
      <c r="U279">
        <f>COUNTIFS(Responses!H:H,AllSongs!$N279,Responses!Y:Y,"Male")+COUNTIFS(Responses!I:I,AllSongs!$N279,Responses!Y:Y,"Male")+COUNTIFS(Responses!J:J,AllSongs!$N279,Responses!Y:Y,"Male")</f>
        <v>0</v>
      </c>
      <c r="V279">
        <f>COUNTIFS(Responses!E:E,AllSongs!$N279,Responses!Y:Y,"Female")+COUNTIFS(Responses!F:F,AllSongs!$N279,Responses!Y:Y,"Female")+COUNTIFS(Responses!G:G,AllSongs!$N279,Responses!Y:Y,"Female")</f>
        <v>0</v>
      </c>
      <c r="W279">
        <f>COUNTIFS(Responses!H:H,AllSongs!$N279,Responses!Y:Y,"Female")+COUNTIFS(Responses!I:I,AllSongs!$N279,Responses!Y:Y,"Female")+COUNTIFS(Responses!J:J,AllSongs!$N279,Responses!Y:Y,"Female")</f>
        <v>1</v>
      </c>
    </row>
    <row r="280" spans="1:23" ht="13.5" thickBot="1">
      <c r="A280" s="22">
        <v>153</v>
      </c>
      <c r="B280" s="24">
        <v>0.75700000000000001</v>
      </c>
      <c r="C280" s="24">
        <v>0.67200000000000004</v>
      </c>
      <c r="D280" s="24">
        <v>0</v>
      </c>
      <c r="E280" s="25">
        <v>-6524</v>
      </c>
      <c r="F280" s="24">
        <v>0</v>
      </c>
      <c r="G280" s="24">
        <v>9.5500000000000002E-2</v>
      </c>
      <c r="H280" s="24">
        <v>1.8599999999999998E-2</v>
      </c>
      <c r="I280" s="26">
        <v>0</v>
      </c>
      <c r="J280" s="24">
        <v>0.158</v>
      </c>
      <c r="K280" s="24">
        <v>0.38200000000000001</v>
      </c>
      <c r="L280" s="25">
        <v>111996</v>
      </c>
      <c r="M280" s="24" t="s">
        <v>513</v>
      </c>
      <c r="N280" s="24" t="s">
        <v>222</v>
      </c>
      <c r="O280" s="24" t="s">
        <v>1321</v>
      </c>
      <c r="P280" s="24" t="s">
        <v>1322</v>
      </c>
      <c r="Q280" s="24" t="s">
        <v>1323</v>
      </c>
      <c r="R280" s="24">
        <v>251467</v>
      </c>
      <c r="S280" s="24">
        <v>4</v>
      </c>
      <c r="T280">
        <f>COUNTIFS(Responses!E:E,AllSongs!$N280,Responses!Y:Y,"Male")+COUNTIFS(Responses!F:F,AllSongs!$N280,Responses!Y:Y,"Male")+COUNTIFS(Responses!G:G,AllSongs!$N280,Responses!Y:Y,"Male")</f>
        <v>2</v>
      </c>
      <c r="U280">
        <f>COUNTIFS(Responses!H:H,AllSongs!$N280,Responses!Y:Y,"Male")+COUNTIFS(Responses!I:I,AllSongs!$N280,Responses!Y:Y,"Male")+COUNTIFS(Responses!J:J,AllSongs!$N280,Responses!Y:Y,"Male")</f>
        <v>0</v>
      </c>
      <c r="V280">
        <f>COUNTIFS(Responses!E:E,AllSongs!$N280,Responses!Y:Y,"Female")+COUNTIFS(Responses!F:F,AllSongs!$N280,Responses!Y:Y,"Female")+COUNTIFS(Responses!G:G,AllSongs!$N280,Responses!Y:Y,"Female")</f>
        <v>0</v>
      </c>
      <c r="W280">
        <f>COUNTIFS(Responses!H:H,AllSongs!$N280,Responses!Y:Y,"Female")+COUNTIFS(Responses!I:I,AllSongs!$N280,Responses!Y:Y,"Female")+COUNTIFS(Responses!J:J,AllSongs!$N280,Responses!Y:Y,"Female")</f>
        <v>0</v>
      </c>
    </row>
    <row r="281" spans="1:23" ht="13.5" thickBot="1">
      <c r="A281" s="28">
        <v>145</v>
      </c>
      <c r="B281" s="29">
        <v>0.89200000000000002</v>
      </c>
      <c r="C281" s="29">
        <v>0.628</v>
      </c>
      <c r="D281" s="29">
        <v>1</v>
      </c>
      <c r="E281" s="30">
        <v>-3832</v>
      </c>
      <c r="F281" s="29">
        <v>1</v>
      </c>
      <c r="G281" s="29">
        <v>0.216</v>
      </c>
      <c r="H281" s="31">
        <v>0.16900000000000001</v>
      </c>
      <c r="I281" s="31">
        <v>0</v>
      </c>
      <c r="J281" s="29">
        <v>0.10199999999999999</v>
      </c>
      <c r="K281" s="29">
        <v>0.67600000000000005</v>
      </c>
      <c r="L281" s="30">
        <v>92063</v>
      </c>
      <c r="M281" s="29" t="s">
        <v>513</v>
      </c>
      <c r="N281" s="29" t="s">
        <v>335</v>
      </c>
      <c r="O281" s="29" t="s">
        <v>1324</v>
      </c>
      <c r="P281" s="29" t="s">
        <v>1325</v>
      </c>
      <c r="Q281" s="29" t="s">
        <v>1326</v>
      </c>
      <c r="R281" s="29">
        <v>266067</v>
      </c>
      <c r="S281" s="29">
        <v>4</v>
      </c>
      <c r="T281">
        <f>COUNTIFS(Responses!E:E,AllSongs!$N281,Responses!Y:Y,"Male")+COUNTIFS(Responses!F:F,AllSongs!$N281,Responses!Y:Y,"Male")+COUNTIFS(Responses!G:G,AllSongs!$N281,Responses!Y:Y,"Male")</f>
        <v>0</v>
      </c>
      <c r="U281">
        <f>COUNTIFS(Responses!H:H,AllSongs!$N281,Responses!Y:Y,"Male")+COUNTIFS(Responses!I:I,AllSongs!$N281,Responses!Y:Y,"Male")+COUNTIFS(Responses!J:J,AllSongs!$N281,Responses!Y:Y,"Male")</f>
        <v>0</v>
      </c>
      <c r="V281">
        <f>COUNTIFS(Responses!E:E,AllSongs!$N281,Responses!Y:Y,"Female")+COUNTIFS(Responses!F:F,AllSongs!$N281,Responses!Y:Y,"Female")+COUNTIFS(Responses!G:G,AllSongs!$N281,Responses!Y:Y,"Female")</f>
        <v>0</v>
      </c>
      <c r="W281">
        <f>COUNTIFS(Responses!H:H,AllSongs!$N281,Responses!Y:Y,"Female")+COUNTIFS(Responses!I:I,AllSongs!$N281,Responses!Y:Y,"Female")+COUNTIFS(Responses!J:J,AllSongs!$N281,Responses!Y:Y,"Female")</f>
        <v>1</v>
      </c>
    </row>
    <row r="282" spans="1:23" ht="13.5" thickBot="1">
      <c r="A282" s="28">
        <v>134</v>
      </c>
      <c r="B282" s="29">
        <v>0.70099999999999996</v>
      </c>
      <c r="C282" s="29">
        <v>0.42499999999999999</v>
      </c>
      <c r="D282" s="29">
        <v>7</v>
      </c>
      <c r="E282" s="30">
        <v>-10965</v>
      </c>
      <c r="F282" s="29">
        <v>1</v>
      </c>
      <c r="G282" s="29">
        <v>0.375</v>
      </c>
      <c r="H282" s="31">
        <v>0.32800000000000001</v>
      </c>
      <c r="I282" s="31">
        <v>0.13</v>
      </c>
      <c r="J282" s="29">
        <v>0.1</v>
      </c>
      <c r="K282" s="29">
        <v>0.56200000000000006</v>
      </c>
      <c r="L282" s="30">
        <v>135128</v>
      </c>
      <c r="M282" s="29" t="s">
        <v>513</v>
      </c>
      <c r="N282" s="29" t="s">
        <v>331</v>
      </c>
      <c r="O282" s="29" t="s">
        <v>1327</v>
      </c>
      <c r="P282" s="29" t="s">
        <v>1328</v>
      </c>
      <c r="Q282" s="29" t="s">
        <v>1329</v>
      </c>
      <c r="R282" s="29">
        <v>194088</v>
      </c>
      <c r="S282" s="29">
        <v>4</v>
      </c>
      <c r="T282">
        <f>COUNTIFS(Responses!E:E,AllSongs!$N282,Responses!Y:Y,"Male")+COUNTIFS(Responses!F:F,AllSongs!$N282,Responses!Y:Y,"Male")+COUNTIFS(Responses!G:G,AllSongs!$N282,Responses!Y:Y,"Male")</f>
        <v>0</v>
      </c>
      <c r="U282">
        <f>COUNTIFS(Responses!H:H,AllSongs!$N282,Responses!Y:Y,"Male")+COUNTIFS(Responses!I:I,AllSongs!$N282,Responses!Y:Y,"Male")+COUNTIFS(Responses!J:J,AllSongs!$N282,Responses!Y:Y,"Male")</f>
        <v>0</v>
      </c>
      <c r="V282">
        <f>COUNTIFS(Responses!E:E,AllSongs!$N282,Responses!Y:Y,"Female")+COUNTIFS(Responses!F:F,AllSongs!$N282,Responses!Y:Y,"Female")+COUNTIFS(Responses!G:G,AllSongs!$N282,Responses!Y:Y,"Female")</f>
        <v>0</v>
      </c>
      <c r="W282">
        <f>COUNTIFS(Responses!H:H,AllSongs!$N282,Responses!Y:Y,"Female")+COUNTIFS(Responses!I:I,AllSongs!$N282,Responses!Y:Y,"Female")+COUNTIFS(Responses!J:J,AllSongs!$N282,Responses!Y:Y,"Female")</f>
        <v>0</v>
      </c>
    </row>
    <row r="283" spans="1:23" ht="13.5" thickBot="1">
      <c r="A283" s="28">
        <v>147</v>
      </c>
      <c r="B283" s="29">
        <v>0.95799999999999996</v>
      </c>
      <c r="C283" s="29">
        <v>0.47899999999999998</v>
      </c>
      <c r="D283" s="29">
        <v>10</v>
      </c>
      <c r="E283" s="30">
        <v>-9134</v>
      </c>
      <c r="F283" s="29">
        <v>0</v>
      </c>
      <c r="G283" s="29">
        <v>0.27200000000000002</v>
      </c>
      <c r="H283" s="31">
        <v>0.16700000000000001</v>
      </c>
      <c r="I283" s="31">
        <v>5.5899999999999997E-5</v>
      </c>
      <c r="J283" s="29">
        <v>0.32600000000000001</v>
      </c>
      <c r="K283" s="29">
        <v>0.68799999999999994</v>
      </c>
      <c r="L283" s="30">
        <v>128984</v>
      </c>
      <c r="M283" s="29" t="s">
        <v>513</v>
      </c>
      <c r="N283" s="29" t="s">
        <v>474</v>
      </c>
      <c r="O283" s="29" t="s">
        <v>1330</v>
      </c>
      <c r="P283" s="29" t="s">
        <v>1331</v>
      </c>
      <c r="Q283" s="29" t="s">
        <v>1332</v>
      </c>
      <c r="R283" s="29">
        <v>284775</v>
      </c>
      <c r="S283" s="29">
        <v>4</v>
      </c>
      <c r="T283">
        <f>COUNTIFS(Responses!E:E,AllSongs!$N283,Responses!Y:Y,"Male")+COUNTIFS(Responses!F:F,AllSongs!$N283,Responses!Y:Y,"Male")+COUNTIFS(Responses!G:G,AllSongs!$N283,Responses!Y:Y,"Male")</f>
        <v>0</v>
      </c>
      <c r="U283">
        <f>COUNTIFS(Responses!H:H,AllSongs!$N283,Responses!Y:Y,"Male")+COUNTIFS(Responses!I:I,AllSongs!$N283,Responses!Y:Y,"Male")+COUNTIFS(Responses!J:J,AllSongs!$N283,Responses!Y:Y,"Male")</f>
        <v>0</v>
      </c>
      <c r="V283">
        <f>COUNTIFS(Responses!E:E,AllSongs!$N283,Responses!Y:Y,"Female")+COUNTIFS(Responses!F:F,AllSongs!$N283,Responses!Y:Y,"Female")+COUNTIFS(Responses!G:G,AllSongs!$N283,Responses!Y:Y,"Female")</f>
        <v>0</v>
      </c>
      <c r="W283">
        <f>COUNTIFS(Responses!H:H,AllSongs!$N283,Responses!Y:Y,"Female")+COUNTIFS(Responses!I:I,AllSongs!$N283,Responses!Y:Y,"Female")+COUNTIFS(Responses!J:J,AllSongs!$N283,Responses!Y:Y,"Female")</f>
        <v>1</v>
      </c>
    </row>
    <row r="284" spans="1:23" ht="13.5" thickBot="1">
      <c r="A284" s="28">
        <v>136</v>
      </c>
      <c r="B284" s="29">
        <v>0.75</v>
      </c>
      <c r="C284" s="29">
        <v>0.40400000000000003</v>
      </c>
      <c r="D284" s="29">
        <v>2</v>
      </c>
      <c r="E284" s="30">
        <v>-11343</v>
      </c>
      <c r="F284" s="29">
        <v>1</v>
      </c>
      <c r="G284" s="29">
        <v>9.0300000000000005E-2</v>
      </c>
      <c r="H284" s="31">
        <v>0.161</v>
      </c>
      <c r="I284" s="31">
        <v>0</v>
      </c>
      <c r="J284" s="29">
        <v>8.6300000000000002E-2</v>
      </c>
      <c r="K284" s="29">
        <v>0.76300000000000001</v>
      </c>
      <c r="L284" s="30">
        <v>96965</v>
      </c>
      <c r="M284" s="29" t="s">
        <v>513</v>
      </c>
      <c r="N284" s="29" t="s">
        <v>469</v>
      </c>
      <c r="O284" s="29" t="s">
        <v>1333</v>
      </c>
      <c r="P284" s="29" t="s">
        <v>1334</v>
      </c>
      <c r="Q284" s="29" t="s">
        <v>1335</v>
      </c>
      <c r="R284" s="29">
        <v>195074</v>
      </c>
      <c r="S284" s="29">
        <v>4</v>
      </c>
      <c r="T284">
        <f>COUNTIFS(Responses!E:E,AllSongs!$N284,Responses!Y:Y,"Male")+COUNTIFS(Responses!F:F,AllSongs!$N284,Responses!Y:Y,"Male")+COUNTIFS(Responses!G:G,AllSongs!$N284,Responses!Y:Y,"Male")</f>
        <v>0</v>
      </c>
      <c r="U284">
        <f>COUNTIFS(Responses!H:H,AllSongs!$N284,Responses!Y:Y,"Male")+COUNTIFS(Responses!I:I,AllSongs!$N284,Responses!Y:Y,"Male")+COUNTIFS(Responses!J:J,AllSongs!$N284,Responses!Y:Y,"Male")</f>
        <v>0</v>
      </c>
      <c r="V284">
        <f>COUNTIFS(Responses!E:E,AllSongs!$N284,Responses!Y:Y,"Female")+COUNTIFS(Responses!F:F,AllSongs!$N284,Responses!Y:Y,"Female")+COUNTIFS(Responses!G:G,AllSongs!$N284,Responses!Y:Y,"Female")</f>
        <v>0</v>
      </c>
      <c r="W284">
        <f>COUNTIFS(Responses!H:H,AllSongs!$N284,Responses!Y:Y,"Female")+COUNTIFS(Responses!I:I,AllSongs!$N284,Responses!Y:Y,"Female")+COUNTIFS(Responses!J:J,AllSongs!$N284,Responses!Y:Y,"Female")</f>
        <v>1</v>
      </c>
    </row>
    <row r="285" spans="1:23" ht="13.5" thickBot="1">
      <c r="A285" s="28">
        <v>148</v>
      </c>
      <c r="B285" s="29">
        <v>0.80500000000000005</v>
      </c>
      <c r="C285" s="29">
        <v>0.79800000000000004</v>
      </c>
      <c r="D285" s="29">
        <v>9</v>
      </c>
      <c r="E285" s="30">
        <v>-4395</v>
      </c>
      <c r="F285" s="29">
        <v>1</v>
      </c>
      <c r="G285" s="29">
        <v>0.114</v>
      </c>
      <c r="H285" s="31">
        <v>0.22700000000000001</v>
      </c>
      <c r="I285" s="31">
        <v>0</v>
      </c>
      <c r="J285" s="29">
        <v>6.4899999999999999E-2</v>
      </c>
      <c r="K285" s="29">
        <v>0.69299999999999995</v>
      </c>
      <c r="L285" s="30">
        <v>120009</v>
      </c>
      <c r="M285" s="29" t="s">
        <v>513</v>
      </c>
      <c r="N285" s="29" t="s">
        <v>475</v>
      </c>
      <c r="O285" s="29" t="s">
        <v>1336</v>
      </c>
      <c r="P285" s="29" t="s">
        <v>1337</v>
      </c>
      <c r="Q285" s="29" t="s">
        <v>1338</v>
      </c>
      <c r="R285" s="29">
        <v>210195</v>
      </c>
      <c r="S285" s="29">
        <v>4</v>
      </c>
      <c r="T285">
        <f>COUNTIFS(Responses!E:E,AllSongs!$N285,Responses!Y:Y,"Male")+COUNTIFS(Responses!F:F,AllSongs!$N285,Responses!Y:Y,"Male")+COUNTIFS(Responses!G:G,AllSongs!$N285,Responses!Y:Y,"Male")</f>
        <v>0</v>
      </c>
      <c r="U285">
        <f>COUNTIFS(Responses!H:H,AllSongs!$N285,Responses!Y:Y,"Male")+COUNTIFS(Responses!I:I,AllSongs!$N285,Responses!Y:Y,"Male")+COUNTIFS(Responses!J:J,AllSongs!$N285,Responses!Y:Y,"Male")</f>
        <v>0</v>
      </c>
      <c r="V285">
        <f>COUNTIFS(Responses!E:E,AllSongs!$N285,Responses!Y:Y,"Female")+COUNTIFS(Responses!F:F,AllSongs!$N285,Responses!Y:Y,"Female")+COUNTIFS(Responses!G:G,AllSongs!$N285,Responses!Y:Y,"Female")</f>
        <v>0</v>
      </c>
      <c r="W285">
        <f>COUNTIFS(Responses!H:H,AllSongs!$N285,Responses!Y:Y,"Female")+COUNTIFS(Responses!I:I,AllSongs!$N285,Responses!Y:Y,"Female")+COUNTIFS(Responses!J:J,AllSongs!$N285,Responses!Y:Y,"Female")</f>
        <v>1</v>
      </c>
    </row>
    <row r="286" spans="1:23" ht="13.5" thickBot="1">
      <c r="A286" s="22">
        <v>156</v>
      </c>
      <c r="B286" s="24">
        <v>0.75700000000000001</v>
      </c>
      <c r="C286" s="24">
        <v>0.67200000000000004</v>
      </c>
      <c r="D286" s="24">
        <v>0</v>
      </c>
      <c r="E286" s="25">
        <v>-6524</v>
      </c>
      <c r="F286" s="24">
        <v>0</v>
      </c>
      <c r="G286" s="24">
        <v>9.5500000000000002E-2</v>
      </c>
      <c r="H286" s="24">
        <v>1.8599999999999998E-2</v>
      </c>
      <c r="I286" s="26">
        <v>0</v>
      </c>
      <c r="J286" s="24">
        <v>0.158</v>
      </c>
      <c r="K286" s="24">
        <v>0.38200000000000001</v>
      </c>
      <c r="L286" s="25">
        <v>111996</v>
      </c>
      <c r="M286" s="24" t="s">
        <v>513</v>
      </c>
      <c r="N286" s="24" t="s">
        <v>222</v>
      </c>
      <c r="O286" s="24" t="s">
        <v>1321</v>
      </c>
      <c r="P286" s="24" t="s">
        <v>1322</v>
      </c>
      <c r="Q286" s="24" t="s">
        <v>1323</v>
      </c>
      <c r="R286" s="24">
        <v>251467</v>
      </c>
      <c r="S286" s="24">
        <v>4</v>
      </c>
      <c r="T286">
        <f>COUNTIFS(Responses!E:E,AllSongs!$N286,Responses!Y:Y,"Male")+COUNTIFS(Responses!F:F,AllSongs!$N286,Responses!Y:Y,"Male")+COUNTIFS(Responses!G:G,AllSongs!$N286,Responses!Y:Y,"Male")</f>
        <v>2</v>
      </c>
      <c r="U286">
        <f>COUNTIFS(Responses!H:H,AllSongs!$N286,Responses!Y:Y,"Male")+COUNTIFS(Responses!I:I,AllSongs!$N286,Responses!Y:Y,"Male")+COUNTIFS(Responses!J:J,AllSongs!$N286,Responses!Y:Y,"Male")</f>
        <v>0</v>
      </c>
      <c r="V286">
        <f>COUNTIFS(Responses!E:E,AllSongs!$N286,Responses!Y:Y,"Female")+COUNTIFS(Responses!F:F,AllSongs!$N286,Responses!Y:Y,"Female")+COUNTIFS(Responses!G:G,AllSongs!$N286,Responses!Y:Y,"Female")</f>
        <v>0</v>
      </c>
      <c r="W286">
        <f>COUNTIFS(Responses!H:H,AllSongs!$N286,Responses!Y:Y,"Female")+COUNTIFS(Responses!I:I,AllSongs!$N286,Responses!Y:Y,"Female")+COUNTIFS(Responses!J:J,AllSongs!$N286,Responses!Y:Y,"Female")</f>
        <v>0</v>
      </c>
    </row>
    <row r="287" spans="1:23" ht="13.5" thickBot="1">
      <c r="A287" s="28">
        <v>139</v>
      </c>
      <c r="B287" s="29">
        <v>0.82</v>
      </c>
      <c r="C287" s="29">
        <v>0.80900000000000005</v>
      </c>
      <c r="D287" s="29">
        <v>4</v>
      </c>
      <c r="E287" s="30">
        <v>-6759</v>
      </c>
      <c r="F287" s="29">
        <v>0</v>
      </c>
      <c r="G287" s="29">
        <v>0.251</v>
      </c>
      <c r="H287" s="31">
        <v>0.443</v>
      </c>
      <c r="I287" s="31">
        <v>1.75E-3</v>
      </c>
      <c r="J287" s="29">
        <v>6.13E-2</v>
      </c>
      <c r="K287" s="29">
        <v>0.73699999999999999</v>
      </c>
      <c r="L287" s="30">
        <v>83011</v>
      </c>
      <c r="M287" s="29" t="s">
        <v>513</v>
      </c>
      <c r="N287" s="29" t="s">
        <v>332</v>
      </c>
      <c r="O287" s="29" t="s">
        <v>1339</v>
      </c>
      <c r="P287" s="29" t="s">
        <v>1340</v>
      </c>
      <c r="Q287" s="29" t="s">
        <v>1341</v>
      </c>
      <c r="R287" s="29">
        <v>231240</v>
      </c>
      <c r="S287" s="29">
        <v>4</v>
      </c>
      <c r="T287">
        <f>COUNTIFS(Responses!E:E,AllSongs!$N287,Responses!Y:Y,"Male")+COUNTIFS(Responses!F:F,AllSongs!$N287,Responses!Y:Y,"Male")+COUNTIFS(Responses!G:G,AllSongs!$N287,Responses!Y:Y,"Male")</f>
        <v>0</v>
      </c>
      <c r="U287">
        <f>COUNTIFS(Responses!H:H,AllSongs!$N287,Responses!Y:Y,"Male")+COUNTIFS(Responses!I:I,AllSongs!$N287,Responses!Y:Y,"Male")+COUNTIFS(Responses!J:J,AllSongs!$N287,Responses!Y:Y,"Male")</f>
        <v>1</v>
      </c>
      <c r="V287">
        <f>COUNTIFS(Responses!E:E,AllSongs!$N287,Responses!Y:Y,"Female")+COUNTIFS(Responses!F:F,AllSongs!$N287,Responses!Y:Y,"Female")+COUNTIFS(Responses!G:G,AllSongs!$N287,Responses!Y:Y,"Female")</f>
        <v>0</v>
      </c>
      <c r="W287">
        <f>COUNTIFS(Responses!H:H,AllSongs!$N287,Responses!Y:Y,"Female")+COUNTIFS(Responses!I:I,AllSongs!$N287,Responses!Y:Y,"Female")+COUNTIFS(Responses!J:J,AllSongs!$N287,Responses!Y:Y,"Female")</f>
        <v>0</v>
      </c>
    </row>
    <row r="288" spans="1:23" ht="13.5" thickBot="1">
      <c r="A288" s="28">
        <v>149</v>
      </c>
      <c r="B288" s="29">
        <v>0.94699999999999995</v>
      </c>
      <c r="C288" s="29">
        <v>0.78800000000000003</v>
      </c>
      <c r="D288" s="29">
        <v>10</v>
      </c>
      <c r="E288" s="30">
        <v>-6138</v>
      </c>
      <c r="F288" s="29">
        <v>0</v>
      </c>
      <c r="G288" s="29">
        <v>0.124</v>
      </c>
      <c r="H288" s="31">
        <v>0.107</v>
      </c>
      <c r="I288" s="31">
        <v>6.9099999999999999E-4</v>
      </c>
      <c r="J288" s="29">
        <v>0.108</v>
      </c>
      <c r="K288" s="29">
        <v>0.45400000000000001</v>
      </c>
      <c r="L288" s="30">
        <v>129977</v>
      </c>
      <c r="M288" s="29" t="s">
        <v>513</v>
      </c>
      <c r="N288" s="29" t="s">
        <v>476</v>
      </c>
      <c r="O288" s="29" t="s">
        <v>1342</v>
      </c>
      <c r="P288" s="29" t="s">
        <v>1343</v>
      </c>
      <c r="Q288" s="29" t="s">
        <v>1344</v>
      </c>
      <c r="R288" s="29">
        <v>229005</v>
      </c>
      <c r="S288" s="29">
        <v>4</v>
      </c>
      <c r="T288">
        <f>COUNTIFS(Responses!E:E,AllSongs!$N288,Responses!Y:Y,"Male")+COUNTIFS(Responses!F:F,AllSongs!$N288,Responses!Y:Y,"Male")+COUNTIFS(Responses!G:G,AllSongs!$N288,Responses!Y:Y,"Male")</f>
        <v>0</v>
      </c>
      <c r="U288">
        <f>COUNTIFS(Responses!H:H,AllSongs!$N288,Responses!Y:Y,"Male")+COUNTIFS(Responses!I:I,AllSongs!$N288,Responses!Y:Y,"Male")+COUNTIFS(Responses!J:J,AllSongs!$N288,Responses!Y:Y,"Male")</f>
        <v>0</v>
      </c>
      <c r="V288">
        <f>COUNTIFS(Responses!E:E,AllSongs!$N288,Responses!Y:Y,"Female")+COUNTIFS(Responses!F:F,AllSongs!$N288,Responses!Y:Y,"Female")+COUNTIFS(Responses!G:G,AllSongs!$N288,Responses!Y:Y,"Female")</f>
        <v>0</v>
      </c>
      <c r="W288">
        <f>COUNTIFS(Responses!H:H,AllSongs!$N288,Responses!Y:Y,"Female")+COUNTIFS(Responses!I:I,AllSongs!$N288,Responses!Y:Y,"Female")+COUNTIFS(Responses!J:J,AllSongs!$N288,Responses!Y:Y,"Female")</f>
        <v>1</v>
      </c>
    </row>
    <row r="289" spans="1:23" ht="13.5" thickBot="1">
      <c r="A289" s="28">
        <v>150</v>
      </c>
      <c r="B289" s="29">
        <v>0.59799999999999998</v>
      </c>
      <c r="C289" s="29">
        <v>0.42699999999999999</v>
      </c>
      <c r="D289" s="29">
        <v>7</v>
      </c>
      <c r="E289" s="30">
        <v>-8764</v>
      </c>
      <c r="F289" s="29">
        <v>0</v>
      </c>
      <c r="G289" s="29">
        <v>3.1699999999999999E-2</v>
      </c>
      <c r="H289" s="31">
        <v>5.4600000000000003E-2</v>
      </c>
      <c r="I289" s="31">
        <v>5.8300000000000001E-6</v>
      </c>
      <c r="J289" s="29">
        <v>0.21</v>
      </c>
      <c r="K289" s="29">
        <v>6.0499999999999998E-2</v>
      </c>
      <c r="L289" s="30">
        <v>76469</v>
      </c>
      <c r="M289" s="29" t="s">
        <v>513</v>
      </c>
      <c r="N289" s="29" t="s">
        <v>336</v>
      </c>
      <c r="O289" s="29" t="s">
        <v>1345</v>
      </c>
      <c r="P289" s="29" t="s">
        <v>1346</v>
      </c>
      <c r="Q289" s="29" t="s">
        <v>1347</v>
      </c>
      <c r="R289" s="29">
        <v>175721</v>
      </c>
      <c r="S289" s="29">
        <v>4</v>
      </c>
      <c r="T289">
        <f>COUNTIFS(Responses!E:E,AllSongs!$N289,Responses!Y:Y,"Male")+COUNTIFS(Responses!F:F,AllSongs!$N289,Responses!Y:Y,"Male")+COUNTIFS(Responses!G:G,AllSongs!$N289,Responses!Y:Y,"Male")</f>
        <v>0</v>
      </c>
      <c r="U289">
        <f>COUNTIFS(Responses!H:H,AllSongs!$N289,Responses!Y:Y,"Male")+COUNTIFS(Responses!I:I,AllSongs!$N289,Responses!Y:Y,"Male")+COUNTIFS(Responses!J:J,AllSongs!$N289,Responses!Y:Y,"Male")</f>
        <v>0</v>
      </c>
      <c r="V289">
        <f>COUNTIFS(Responses!E:E,AllSongs!$N289,Responses!Y:Y,"Female")+COUNTIFS(Responses!F:F,AllSongs!$N289,Responses!Y:Y,"Female")+COUNTIFS(Responses!G:G,AllSongs!$N289,Responses!Y:Y,"Female")</f>
        <v>0</v>
      </c>
      <c r="W289">
        <f>COUNTIFS(Responses!H:H,AllSongs!$N289,Responses!Y:Y,"Female")+COUNTIFS(Responses!I:I,AllSongs!$N289,Responses!Y:Y,"Female")+COUNTIFS(Responses!J:J,AllSongs!$N289,Responses!Y:Y,"Female")</f>
        <v>1</v>
      </c>
    </row>
    <row r="290" spans="1:23" ht="13.5" thickBot="1">
      <c r="A290" s="28">
        <v>152</v>
      </c>
      <c r="B290" s="29">
        <v>0.53700000000000003</v>
      </c>
      <c r="C290" s="29">
        <v>0.78600000000000003</v>
      </c>
      <c r="D290" s="29">
        <v>7</v>
      </c>
      <c r="E290" s="30">
        <v>-6653</v>
      </c>
      <c r="F290" s="29">
        <v>1</v>
      </c>
      <c r="G290" s="29">
        <v>8.0199999999999994E-2</v>
      </c>
      <c r="H290" s="31">
        <v>0.13</v>
      </c>
      <c r="I290" s="31">
        <v>0.38500000000000001</v>
      </c>
      <c r="J290" s="29">
        <v>0.29599999999999999</v>
      </c>
      <c r="K290" s="29">
        <v>0.73599999999999999</v>
      </c>
      <c r="L290" s="30">
        <v>109388</v>
      </c>
      <c r="M290" s="29" t="s">
        <v>513</v>
      </c>
      <c r="N290" s="29" t="s">
        <v>478</v>
      </c>
      <c r="O290" s="29" t="s">
        <v>1348</v>
      </c>
      <c r="P290" s="29" t="s">
        <v>1349</v>
      </c>
      <c r="Q290" s="29" t="s">
        <v>1350</v>
      </c>
      <c r="R290" s="29">
        <v>301440</v>
      </c>
      <c r="S290" s="29">
        <v>4</v>
      </c>
      <c r="T290">
        <f>COUNTIFS(Responses!E:E,AllSongs!$N290,Responses!Y:Y,"Male")+COUNTIFS(Responses!F:F,AllSongs!$N290,Responses!Y:Y,"Male")+COUNTIFS(Responses!G:G,AllSongs!$N290,Responses!Y:Y,"Male")</f>
        <v>0</v>
      </c>
      <c r="U290">
        <f>COUNTIFS(Responses!H:H,AllSongs!$N290,Responses!Y:Y,"Male")+COUNTIFS(Responses!I:I,AllSongs!$N290,Responses!Y:Y,"Male")+COUNTIFS(Responses!J:J,AllSongs!$N290,Responses!Y:Y,"Male")</f>
        <v>0</v>
      </c>
      <c r="V290">
        <f>COUNTIFS(Responses!E:E,AllSongs!$N290,Responses!Y:Y,"Female")+COUNTIFS(Responses!F:F,AllSongs!$N290,Responses!Y:Y,"Female")+COUNTIFS(Responses!G:G,AllSongs!$N290,Responses!Y:Y,"Female")</f>
        <v>0</v>
      </c>
      <c r="W290">
        <f>COUNTIFS(Responses!H:H,AllSongs!$N290,Responses!Y:Y,"Female")+COUNTIFS(Responses!I:I,AllSongs!$N290,Responses!Y:Y,"Female")+COUNTIFS(Responses!J:J,AllSongs!$N290,Responses!Y:Y,"Female")</f>
        <v>1</v>
      </c>
    </row>
    <row r="291" spans="1:23" ht="13.5" thickBot="1">
      <c r="A291" s="28">
        <v>153</v>
      </c>
      <c r="B291" s="29">
        <v>0.48</v>
      </c>
      <c r="C291" s="29">
        <v>0.61</v>
      </c>
      <c r="D291" s="29">
        <v>0</v>
      </c>
      <c r="E291" s="30">
        <v>-7042</v>
      </c>
      <c r="F291" s="29">
        <v>1</v>
      </c>
      <c r="G291" s="29">
        <v>0.30499999999999999</v>
      </c>
      <c r="H291" s="31">
        <v>4.5600000000000002E-2</v>
      </c>
      <c r="I291" s="31">
        <v>0</v>
      </c>
      <c r="J291" s="29">
        <v>0.313</v>
      </c>
      <c r="K291" s="29">
        <v>0.29699999999999999</v>
      </c>
      <c r="L291" s="30">
        <v>90034</v>
      </c>
      <c r="M291" s="29" t="s">
        <v>513</v>
      </c>
      <c r="N291" s="29" t="s">
        <v>337</v>
      </c>
      <c r="O291" s="29" t="s">
        <v>1351</v>
      </c>
      <c r="P291" s="29" t="s">
        <v>1352</v>
      </c>
      <c r="Q291" s="29" t="s">
        <v>1353</v>
      </c>
      <c r="R291" s="29">
        <v>255653</v>
      </c>
      <c r="S291" s="29">
        <v>4</v>
      </c>
      <c r="T291">
        <f>COUNTIFS(Responses!E:E,AllSongs!$N291,Responses!Y:Y,"Male")+COUNTIFS(Responses!F:F,AllSongs!$N291,Responses!Y:Y,"Male")+COUNTIFS(Responses!G:G,AllSongs!$N291,Responses!Y:Y,"Male")</f>
        <v>0</v>
      </c>
      <c r="U291">
        <f>COUNTIFS(Responses!H:H,AllSongs!$N291,Responses!Y:Y,"Male")+COUNTIFS(Responses!I:I,AllSongs!$N291,Responses!Y:Y,"Male")+COUNTIFS(Responses!J:J,AllSongs!$N291,Responses!Y:Y,"Male")</f>
        <v>1</v>
      </c>
      <c r="V291">
        <f>COUNTIFS(Responses!E:E,AllSongs!$N291,Responses!Y:Y,"Female")+COUNTIFS(Responses!F:F,AllSongs!$N291,Responses!Y:Y,"Female")+COUNTIFS(Responses!G:G,AllSongs!$N291,Responses!Y:Y,"Female")</f>
        <v>0</v>
      </c>
      <c r="W291">
        <f>COUNTIFS(Responses!H:H,AllSongs!$N291,Responses!Y:Y,"Female")+COUNTIFS(Responses!I:I,AllSongs!$N291,Responses!Y:Y,"Female")+COUNTIFS(Responses!J:J,AllSongs!$N291,Responses!Y:Y,"Female")</f>
        <v>0</v>
      </c>
    </row>
    <row r="292" spans="1:23" ht="13.5" thickBot="1">
      <c r="A292" s="28">
        <v>155</v>
      </c>
      <c r="B292" s="29">
        <v>0.628</v>
      </c>
      <c r="C292" s="29">
        <v>0.95599999999999996</v>
      </c>
      <c r="D292" s="29">
        <v>8</v>
      </c>
      <c r="E292" s="30">
        <v>-5682</v>
      </c>
      <c r="F292" s="29">
        <v>1</v>
      </c>
      <c r="G292" s="29">
        <v>3.9800000000000002E-2</v>
      </c>
      <c r="H292" s="31">
        <v>0.17199999999999999</v>
      </c>
      <c r="I292" s="31">
        <v>9.2099999999999999E-6</v>
      </c>
      <c r="J292" s="29">
        <v>0.93799999999999994</v>
      </c>
      <c r="K292" s="29">
        <v>0.879</v>
      </c>
      <c r="L292" s="30">
        <v>154024</v>
      </c>
      <c r="M292" s="29" t="s">
        <v>513</v>
      </c>
      <c r="N292" s="29" t="s">
        <v>479</v>
      </c>
      <c r="O292" s="29" t="s">
        <v>1354</v>
      </c>
      <c r="P292" s="29" t="s">
        <v>1355</v>
      </c>
      <c r="Q292" s="29" t="s">
        <v>1356</v>
      </c>
      <c r="R292" s="29">
        <v>222929</v>
      </c>
      <c r="S292" s="29">
        <v>4</v>
      </c>
      <c r="T292">
        <f>COUNTIFS(Responses!E:E,AllSongs!$N292,Responses!Y:Y,"Male")+COUNTIFS(Responses!F:F,AllSongs!$N292,Responses!Y:Y,"Male")+COUNTIFS(Responses!G:G,AllSongs!$N292,Responses!Y:Y,"Male")</f>
        <v>0</v>
      </c>
      <c r="U292">
        <f>COUNTIFS(Responses!H:H,AllSongs!$N292,Responses!Y:Y,"Male")+COUNTIFS(Responses!I:I,AllSongs!$N292,Responses!Y:Y,"Male")+COUNTIFS(Responses!J:J,AllSongs!$N292,Responses!Y:Y,"Male")</f>
        <v>0</v>
      </c>
      <c r="V292">
        <f>COUNTIFS(Responses!E:E,AllSongs!$N292,Responses!Y:Y,"Female")+COUNTIFS(Responses!F:F,AllSongs!$N292,Responses!Y:Y,"Female")+COUNTIFS(Responses!G:G,AllSongs!$N292,Responses!Y:Y,"Female")</f>
        <v>0</v>
      </c>
      <c r="W292">
        <f>COUNTIFS(Responses!H:H,AllSongs!$N292,Responses!Y:Y,"Female")+COUNTIFS(Responses!I:I,AllSongs!$N292,Responses!Y:Y,"Female")+COUNTIFS(Responses!J:J,AllSongs!$N292,Responses!Y:Y,"Female")</f>
        <v>1</v>
      </c>
    </row>
    <row r="293" spans="1:23" ht="13.5" thickBot="1">
      <c r="A293" s="28">
        <v>158</v>
      </c>
      <c r="B293" s="29">
        <v>0.79400000000000004</v>
      </c>
      <c r="C293" s="29">
        <v>0.79300000000000004</v>
      </c>
      <c r="D293" s="29">
        <v>11</v>
      </c>
      <c r="E293" s="30">
        <v>-4521</v>
      </c>
      <c r="F293" s="29">
        <v>0</v>
      </c>
      <c r="G293" s="29">
        <v>8.4199999999999997E-2</v>
      </c>
      <c r="H293" s="31">
        <v>1.2500000000000001E-2</v>
      </c>
      <c r="I293" s="31">
        <v>0</v>
      </c>
      <c r="J293" s="29">
        <v>9.5200000000000007E-2</v>
      </c>
      <c r="K293" s="29">
        <v>0.67700000000000005</v>
      </c>
      <c r="L293" s="30">
        <v>123941</v>
      </c>
      <c r="M293" s="29" t="s">
        <v>513</v>
      </c>
      <c r="N293" s="29" t="s">
        <v>339</v>
      </c>
      <c r="O293" s="29" t="s">
        <v>1357</v>
      </c>
      <c r="P293" s="29" t="s">
        <v>1358</v>
      </c>
      <c r="Q293" s="29" t="s">
        <v>1359</v>
      </c>
      <c r="R293" s="29">
        <v>183290</v>
      </c>
      <c r="S293" s="29">
        <v>4</v>
      </c>
      <c r="T293">
        <f>COUNTIFS(Responses!E:E,AllSongs!$N293,Responses!Y:Y,"Male")+COUNTIFS(Responses!F:F,AllSongs!$N293,Responses!Y:Y,"Male")+COUNTIFS(Responses!G:G,AllSongs!$N293,Responses!Y:Y,"Male")</f>
        <v>0</v>
      </c>
      <c r="U293">
        <f>COUNTIFS(Responses!H:H,AllSongs!$N293,Responses!Y:Y,"Male")+COUNTIFS(Responses!I:I,AllSongs!$N293,Responses!Y:Y,"Male")+COUNTIFS(Responses!J:J,AllSongs!$N293,Responses!Y:Y,"Male")</f>
        <v>0</v>
      </c>
      <c r="V293">
        <f>COUNTIFS(Responses!E:E,AllSongs!$N293,Responses!Y:Y,"Female")+COUNTIFS(Responses!F:F,AllSongs!$N293,Responses!Y:Y,"Female")+COUNTIFS(Responses!G:G,AllSongs!$N293,Responses!Y:Y,"Female")</f>
        <v>0</v>
      </c>
      <c r="W293">
        <f>COUNTIFS(Responses!H:H,AllSongs!$N293,Responses!Y:Y,"Female")+COUNTIFS(Responses!I:I,AllSongs!$N293,Responses!Y:Y,"Female")+COUNTIFS(Responses!J:J,AllSongs!$N293,Responses!Y:Y,"Female")</f>
        <v>1</v>
      </c>
    </row>
    <row r="294" spans="1:23" ht="13.5" thickBot="1">
      <c r="A294" s="28">
        <v>146</v>
      </c>
      <c r="B294" s="29">
        <v>0.65900000000000003</v>
      </c>
      <c r="C294" s="29">
        <v>0.80200000000000005</v>
      </c>
      <c r="D294" s="29">
        <v>2</v>
      </c>
      <c r="E294" s="30">
        <v>-4790</v>
      </c>
      <c r="F294" s="29">
        <v>1</v>
      </c>
      <c r="G294" s="29">
        <v>0.14799999999999999</v>
      </c>
      <c r="H294" s="31">
        <v>0.20799999999999999</v>
      </c>
      <c r="I294" s="31">
        <v>0</v>
      </c>
      <c r="J294" s="29">
        <v>0.123</v>
      </c>
      <c r="K294" s="29">
        <v>0.86299999999999999</v>
      </c>
      <c r="L294" s="30">
        <v>177936</v>
      </c>
      <c r="M294" s="29" t="s">
        <v>513</v>
      </c>
      <c r="N294" s="29" t="s">
        <v>473</v>
      </c>
      <c r="O294" s="29" t="s">
        <v>1360</v>
      </c>
      <c r="P294" s="29" t="s">
        <v>1361</v>
      </c>
      <c r="Q294" s="29" t="s">
        <v>1362</v>
      </c>
      <c r="R294" s="29">
        <v>228200</v>
      </c>
      <c r="S294" s="29">
        <v>4</v>
      </c>
      <c r="T294">
        <f>COUNTIFS(Responses!E:E,AllSongs!$N294,Responses!Y:Y,"Male")+COUNTIFS(Responses!F:F,AllSongs!$N294,Responses!Y:Y,"Male")+COUNTIFS(Responses!G:G,AllSongs!$N294,Responses!Y:Y,"Male")</f>
        <v>0</v>
      </c>
      <c r="U294">
        <f>COUNTIFS(Responses!H:H,AllSongs!$N294,Responses!Y:Y,"Male")+COUNTIFS(Responses!I:I,AllSongs!$N294,Responses!Y:Y,"Male")+COUNTIFS(Responses!J:J,AllSongs!$N294,Responses!Y:Y,"Male")</f>
        <v>0</v>
      </c>
      <c r="V294">
        <f>COUNTIFS(Responses!E:E,AllSongs!$N294,Responses!Y:Y,"Female")+COUNTIFS(Responses!F:F,AllSongs!$N294,Responses!Y:Y,"Female")+COUNTIFS(Responses!G:G,AllSongs!$N294,Responses!Y:Y,"Female")</f>
        <v>0</v>
      </c>
      <c r="W294">
        <f>COUNTIFS(Responses!H:H,AllSongs!$N294,Responses!Y:Y,"Female")+COUNTIFS(Responses!I:I,AllSongs!$N294,Responses!Y:Y,"Female")+COUNTIFS(Responses!J:J,AllSongs!$N294,Responses!Y:Y,"Female")</f>
        <v>1</v>
      </c>
    </row>
    <row r="295" spans="1:23" ht="13.5" thickBot="1">
      <c r="A295" s="28">
        <v>159</v>
      </c>
      <c r="B295" s="29">
        <v>0.71299999999999997</v>
      </c>
      <c r="C295" s="29">
        <v>0.78100000000000003</v>
      </c>
      <c r="D295" s="29">
        <v>1</v>
      </c>
      <c r="E295" s="30">
        <v>-4859</v>
      </c>
      <c r="F295" s="29">
        <v>1</v>
      </c>
      <c r="G295" s="29">
        <v>0.121</v>
      </c>
      <c r="H295" s="31">
        <v>3.5299999999999998E-2</v>
      </c>
      <c r="I295" s="31">
        <v>0</v>
      </c>
      <c r="J295" s="29">
        <v>0.155</v>
      </c>
      <c r="K295" s="29">
        <v>0.8</v>
      </c>
      <c r="L295" s="30">
        <v>102078</v>
      </c>
      <c r="M295" s="29" t="s">
        <v>513</v>
      </c>
      <c r="N295" s="29" t="s">
        <v>340</v>
      </c>
      <c r="O295" s="29" t="s">
        <v>1363</v>
      </c>
      <c r="P295" s="29" t="s">
        <v>1364</v>
      </c>
      <c r="Q295" s="29" t="s">
        <v>1365</v>
      </c>
      <c r="R295" s="29">
        <v>175333</v>
      </c>
      <c r="S295" s="29">
        <v>4</v>
      </c>
      <c r="T295">
        <f>COUNTIFS(Responses!E:E,AllSongs!$N295,Responses!Y:Y,"Male")+COUNTIFS(Responses!F:F,AllSongs!$N295,Responses!Y:Y,"Male")+COUNTIFS(Responses!G:G,AllSongs!$N295,Responses!Y:Y,"Male")</f>
        <v>0</v>
      </c>
      <c r="U295">
        <f>COUNTIFS(Responses!H:H,AllSongs!$N295,Responses!Y:Y,"Male")+COUNTIFS(Responses!I:I,AllSongs!$N295,Responses!Y:Y,"Male")+COUNTIFS(Responses!J:J,AllSongs!$N295,Responses!Y:Y,"Male")</f>
        <v>1</v>
      </c>
      <c r="V295">
        <f>COUNTIFS(Responses!E:E,AllSongs!$N295,Responses!Y:Y,"Female")+COUNTIFS(Responses!F:F,AllSongs!$N295,Responses!Y:Y,"Female")+COUNTIFS(Responses!G:G,AllSongs!$N295,Responses!Y:Y,"Female")</f>
        <v>0</v>
      </c>
      <c r="W295">
        <f>COUNTIFS(Responses!H:H,AllSongs!$N295,Responses!Y:Y,"Female")+COUNTIFS(Responses!I:I,AllSongs!$N295,Responses!Y:Y,"Female")+COUNTIFS(Responses!J:J,AllSongs!$N295,Responses!Y:Y,"Female")</f>
        <v>0</v>
      </c>
    </row>
    <row r="296" spans="1:23" ht="13.5" thickBot="1">
      <c r="A296" s="28">
        <v>160</v>
      </c>
      <c r="B296" s="29">
        <v>0.54800000000000004</v>
      </c>
      <c r="C296" s="29">
        <v>0.84699999999999998</v>
      </c>
      <c r="D296" s="29">
        <v>1</v>
      </c>
      <c r="E296" s="30">
        <v>-3237</v>
      </c>
      <c r="F296" s="29">
        <v>1</v>
      </c>
      <c r="G296" s="29">
        <v>0.186</v>
      </c>
      <c r="H296" s="31">
        <v>6.2199999999999998E-2</v>
      </c>
      <c r="I296" s="31">
        <v>0</v>
      </c>
      <c r="J296" s="29">
        <v>8.1600000000000006E-2</v>
      </c>
      <c r="K296" s="29">
        <v>0.1</v>
      </c>
      <c r="L296" s="30">
        <v>171447</v>
      </c>
      <c r="M296" s="29" t="s">
        <v>513</v>
      </c>
      <c r="N296" s="29" t="s">
        <v>341</v>
      </c>
      <c r="O296" s="29" t="s">
        <v>1366</v>
      </c>
      <c r="P296" s="29" t="s">
        <v>1367</v>
      </c>
      <c r="Q296" s="29" t="s">
        <v>1368</v>
      </c>
      <c r="R296" s="29">
        <v>297787</v>
      </c>
      <c r="S296" s="29">
        <v>4</v>
      </c>
      <c r="T296">
        <f>COUNTIFS(Responses!E:E,AllSongs!$N296,Responses!Y:Y,"Male")+COUNTIFS(Responses!F:F,AllSongs!$N296,Responses!Y:Y,"Male")+COUNTIFS(Responses!G:G,AllSongs!$N296,Responses!Y:Y,"Male")</f>
        <v>0</v>
      </c>
      <c r="U296">
        <f>COUNTIFS(Responses!H:H,AllSongs!$N296,Responses!Y:Y,"Male")+COUNTIFS(Responses!I:I,AllSongs!$N296,Responses!Y:Y,"Male")+COUNTIFS(Responses!J:J,AllSongs!$N296,Responses!Y:Y,"Male")</f>
        <v>0</v>
      </c>
      <c r="V296">
        <f>COUNTIFS(Responses!E:E,AllSongs!$N296,Responses!Y:Y,"Female")+COUNTIFS(Responses!F:F,AllSongs!$N296,Responses!Y:Y,"Female")+COUNTIFS(Responses!G:G,AllSongs!$N296,Responses!Y:Y,"Female")</f>
        <v>0</v>
      </c>
      <c r="W296">
        <f>COUNTIFS(Responses!H:H,AllSongs!$N296,Responses!Y:Y,"Female")+COUNTIFS(Responses!I:I,AllSongs!$N296,Responses!Y:Y,"Female")+COUNTIFS(Responses!J:J,AllSongs!$N296,Responses!Y:Y,"Female")</f>
        <v>1</v>
      </c>
    </row>
    <row r="297" spans="1:23" ht="13.5" thickBot="1">
      <c r="A297" s="28">
        <v>161</v>
      </c>
      <c r="B297" s="29">
        <v>0.71</v>
      </c>
      <c r="C297" s="29">
        <v>0.63</v>
      </c>
      <c r="D297" s="29">
        <v>8</v>
      </c>
      <c r="E297" s="30">
        <v>-7540</v>
      </c>
      <c r="F297" s="29">
        <v>0</v>
      </c>
      <c r="G297" s="29">
        <v>0.28599999999999998</v>
      </c>
      <c r="H297" s="31">
        <v>0.28199999999999997</v>
      </c>
      <c r="I297" s="31">
        <v>0</v>
      </c>
      <c r="J297" s="29">
        <v>0.111</v>
      </c>
      <c r="K297" s="29">
        <v>0.39400000000000002</v>
      </c>
      <c r="L297" s="30">
        <v>139941</v>
      </c>
      <c r="M297" s="29" t="s">
        <v>513</v>
      </c>
      <c r="N297" s="29" t="s">
        <v>480</v>
      </c>
      <c r="O297" s="29" t="s">
        <v>1369</v>
      </c>
      <c r="P297" s="29" t="s">
        <v>1370</v>
      </c>
      <c r="Q297" s="29" t="s">
        <v>1371</v>
      </c>
      <c r="R297" s="29">
        <v>168000</v>
      </c>
      <c r="S297" s="29">
        <v>4</v>
      </c>
      <c r="T297">
        <f>COUNTIFS(Responses!E:E,AllSongs!$N297,Responses!Y:Y,"Male")+COUNTIFS(Responses!F:F,AllSongs!$N297,Responses!Y:Y,"Male")+COUNTIFS(Responses!G:G,AllSongs!$N297,Responses!Y:Y,"Male")</f>
        <v>0</v>
      </c>
      <c r="U297">
        <f>COUNTIFS(Responses!H:H,AllSongs!$N297,Responses!Y:Y,"Male")+COUNTIFS(Responses!I:I,AllSongs!$N297,Responses!Y:Y,"Male")+COUNTIFS(Responses!J:J,AllSongs!$N297,Responses!Y:Y,"Male")</f>
        <v>1</v>
      </c>
      <c r="V297">
        <f>COUNTIFS(Responses!E:E,AllSongs!$N297,Responses!Y:Y,"Female")+COUNTIFS(Responses!F:F,AllSongs!$N297,Responses!Y:Y,"Female")+COUNTIFS(Responses!G:G,AllSongs!$N297,Responses!Y:Y,"Female")</f>
        <v>0</v>
      </c>
      <c r="W297">
        <f>COUNTIFS(Responses!H:H,AllSongs!$N297,Responses!Y:Y,"Female")+COUNTIFS(Responses!I:I,AllSongs!$N297,Responses!Y:Y,"Female")+COUNTIFS(Responses!J:J,AllSongs!$N297,Responses!Y:Y,"Female")</f>
        <v>0</v>
      </c>
    </row>
    <row r="298" spans="1:23" ht="13.5" thickBot="1">
      <c r="A298" s="28">
        <v>163</v>
      </c>
      <c r="B298" s="29">
        <v>0.82399999999999995</v>
      </c>
      <c r="C298" s="29">
        <v>0.58799999999999997</v>
      </c>
      <c r="D298" s="29">
        <v>6</v>
      </c>
      <c r="E298" s="30">
        <v>-6400</v>
      </c>
      <c r="F298" s="29">
        <v>0</v>
      </c>
      <c r="G298" s="29">
        <v>9.2399999999999996E-2</v>
      </c>
      <c r="H298" s="31">
        <v>0.69199999999999995</v>
      </c>
      <c r="I298" s="31">
        <v>1.0399999999999999E-4</v>
      </c>
      <c r="J298" s="29">
        <v>0.14899999999999999</v>
      </c>
      <c r="K298" s="29">
        <v>0.51300000000000001</v>
      </c>
      <c r="L298" s="30">
        <v>98027</v>
      </c>
      <c r="M298" s="29" t="s">
        <v>513</v>
      </c>
      <c r="N298" s="29" t="s">
        <v>342</v>
      </c>
      <c r="O298" s="29" t="s">
        <v>1372</v>
      </c>
      <c r="P298" s="29" t="s">
        <v>1373</v>
      </c>
      <c r="Q298" s="29" t="s">
        <v>1374</v>
      </c>
      <c r="R298" s="29">
        <v>209438</v>
      </c>
      <c r="S298" s="29">
        <v>4</v>
      </c>
      <c r="T298">
        <f>COUNTIFS(Responses!E:E,AllSongs!$N298,Responses!Y:Y,"Male")+COUNTIFS(Responses!F:F,AllSongs!$N298,Responses!Y:Y,"Male")+COUNTIFS(Responses!G:G,AllSongs!$N298,Responses!Y:Y,"Male")</f>
        <v>0</v>
      </c>
      <c r="U298">
        <f>COUNTIFS(Responses!H:H,AllSongs!$N298,Responses!Y:Y,"Male")+COUNTIFS(Responses!I:I,AllSongs!$N298,Responses!Y:Y,"Male")+COUNTIFS(Responses!J:J,AllSongs!$N298,Responses!Y:Y,"Male")</f>
        <v>0</v>
      </c>
      <c r="V298">
        <f>COUNTIFS(Responses!E:E,AllSongs!$N298,Responses!Y:Y,"Female")+COUNTIFS(Responses!F:F,AllSongs!$N298,Responses!Y:Y,"Female")+COUNTIFS(Responses!G:G,AllSongs!$N298,Responses!Y:Y,"Female")</f>
        <v>0</v>
      </c>
      <c r="W298">
        <f>COUNTIFS(Responses!H:H,AllSongs!$N298,Responses!Y:Y,"Female")+COUNTIFS(Responses!I:I,AllSongs!$N298,Responses!Y:Y,"Female")+COUNTIFS(Responses!J:J,AllSongs!$N298,Responses!Y:Y,"Female")</f>
        <v>1</v>
      </c>
    </row>
    <row r="299" spans="1:23" ht="13.5" thickBot="1">
      <c r="A299" s="28">
        <v>151</v>
      </c>
      <c r="B299" s="29">
        <v>0.47599999999999998</v>
      </c>
      <c r="C299" s="29">
        <v>0.99099999999999999</v>
      </c>
      <c r="D299" s="29">
        <v>4</v>
      </c>
      <c r="E299" s="30">
        <v>-2855</v>
      </c>
      <c r="F299" s="29">
        <v>0</v>
      </c>
      <c r="G299" s="29">
        <v>0.15</v>
      </c>
      <c r="H299" s="31">
        <v>1.91E-3</v>
      </c>
      <c r="I299" s="31">
        <v>0</v>
      </c>
      <c r="J299" s="29">
        <v>0.121</v>
      </c>
      <c r="K299" s="29">
        <v>0.20200000000000001</v>
      </c>
      <c r="L299" s="30">
        <v>82997</v>
      </c>
      <c r="M299" s="29" t="s">
        <v>513</v>
      </c>
      <c r="N299" s="29" t="s">
        <v>477</v>
      </c>
      <c r="O299" s="29" t="s">
        <v>1375</v>
      </c>
      <c r="P299" s="29" t="s">
        <v>1376</v>
      </c>
      <c r="Q299" s="29" t="s">
        <v>1377</v>
      </c>
      <c r="R299" s="29">
        <v>226349</v>
      </c>
      <c r="S299" s="29">
        <v>4</v>
      </c>
      <c r="T299">
        <f>COUNTIFS(Responses!E:E,AllSongs!$N299,Responses!Y:Y,"Male")+COUNTIFS(Responses!F:F,AllSongs!$N299,Responses!Y:Y,"Male")+COUNTIFS(Responses!G:G,AllSongs!$N299,Responses!Y:Y,"Male")</f>
        <v>0</v>
      </c>
      <c r="U299">
        <f>COUNTIFS(Responses!H:H,AllSongs!$N299,Responses!Y:Y,"Male")+COUNTIFS(Responses!I:I,AllSongs!$N299,Responses!Y:Y,"Male")+COUNTIFS(Responses!J:J,AllSongs!$N299,Responses!Y:Y,"Male")</f>
        <v>0</v>
      </c>
      <c r="V299">
        <f>COUNTIFS(Responses!E:E,AllSongs!$N299,Responses!Y:Y,"Female")+COUNTIFS(Responses!F:F,AllSongs!$N299,Responses!Y:Y,"Female")+COUNTIFS(Responses!G:G,AllSongs!$N299,Responses!Y:Y,"Female")</f>
        <v>0</v>
      </c>
      <c r="W299">
        <f>COUNTIFS(Responses!H:H,AllSongs!$N299,Responses!Y:Y,"Female")+COUNTIFS(Responses!I:I,AllSongs!$N299,Responses!Y:Y,"Female")+COUNTIFS(Responses!J:J,AllSongs!$N299,Responses!Y:Y,"Female")</f>
        <v>1</v>
      </c>
    </row>
    <row r="300" spans="1:23" ht="13.5" thickBot="1">
      <c r="A300" s="28">
        <v>164</v>
      </c>
      <c r="B300" s="29">
        <v>0.82399999999999995</v>
      </c>
      <c r="C300" s="29">
        <v>0.39600000000000002</v>
      </c>
      <c r="D300" s="29">
        <v>2</v>
      </c>
      <c r="E300" s="30">
        <v>-9663</v>
      </c>
      <c r="F300" s="29">
        <v>1</v>
      </c>
      <c r="G300" s="29">
        <v>0.33200000000000002</v>
      </c>
      <c r="H300" s="31">
        <v>3.2300000000000002E-2</v>
      </c>
      <c r="I300" s="31">
        <v>2.8900000000000002E-3</v>
      </c>
      <c r="J300" s="29">
        <v>0.108</v>
      </c>
      <c r="K300" s="29">
        <v>0.252</v>
      </c>
      <c r="L300" s="30">
        <v>118053</v>
      </c>
      <c r="M300" s="29" t="s">
        <v>513</v>
      </c>
      <c r="N300" s="29" t="s">
        <v>343</v>
      </c>
      <c r="O300" s="29" t="s">
        <v>1378</v>
      </c>
      <c r="P300" s="29" t="s">
        <v>1379</v>
      </c>
      <c r="Q300" s="29" t="s">
        <v>1380</v>
      </c>
      <c r="R300" s="29">
        <v>227707</v>
      </c>
      <c r="S300" s="29">
        <v>4</v>
      </c>
      <c r="T300">
        <f>COUNTIFS(Responses!E:E,AllSongs!$N300,Responses!Y:Y,"Male")+COUNTIFS(Responses!F:F,AllSongs!$N300,Responses!Y:Y,"Male")+COUNTIFS(Responses!G:G,AllSongs!$N300,Responses!Y:Y,"Male")</f>
        <v>0</v>
      </c>
      <c r="U300">
        <f>COUNTIFS(Responses!H:H,AllSongs!$N300,Responses!Y:Y,"Male")+COUNTIFS(Responses!I:I,AllSongs!$N300,Responses!Y:Y,"Male")+COUNTIFS(Responses!J:J,AllSongs!$N300,Responses!Y:Y,"Male")</f>
        <v>1</v>
      </c>
      <c r="V300">
        <f>COUNTIFS(Responses!E:E,AllSongs!$N300,Responses!Y:Y,"Female")+COUNTIFS(Responses!F:F,AllSongs!$N300,Responses!Y:Y,"Female")+COUNTIFS(Responses!G:G,AllSongs!$N300,Responses!Y:Y,"Female")</f>
        <v>0</v>
      </c>
      <c r="W300">
        <f>COUNTIFS(Responses!H:H,AllSongs!$N300,Responses!Y:Y,"Female")+COUNTIFS(Responses!I:I,AllSongs!$N300,Responses!Y:Y,"Female")+COUNTIFS(Responses!J:J,AllSongs!$N300,Responses!Y:Y,"Female")</f>
        <v>0</v>
      </c>
    </row>
    <row r="301" spans="1:23" ht="13.5" thickBot="1">
      <c r="A301" s="28">
        <v>165</v>
      </c>
      <c r="B301" s="29">
        <v>0.88400000000000001</v>
      </c>
      <c r="C301" s="29">
        <v>0.53400000000000003</v>
      </c>
      <c r="D301" s="29">
        <v>7</v>
      </c>
      <c r="E301" s="30">
        <v>-10853</v>
      </c>
      <c r="F301" s="29">
        <v>1</v>
      </c>
      <c r="G301" s="29">
        <v>0.17299999999999999</v>
      </c>
      <c r="H301" s="31">
        <v>1.7100000000000001E-2</v>
      </c>
      <c r="I301" s="31">
        <v>1.3100000000000001E-4</v>
      </c>
      <c r="J301" s="29">
        <v>9.4500000000000001E-2</v>
      </c>
      <c r="K301" s="29">
        <v>0.59099999999999997</v>
      </c>
      <c r="L301" s="30">
        <v>119915</v>
      </c>
      <c r="M301" s="29" t="s">
        <v>513</v>
      </c>
      <c r="N301" s="29" t="s">
        <v>344</v>
      </c>
      <c r="O301" s="29" t="s">
        <v>1381</v>
      </c>
      <c r="P301" s="29" t="s">
        <v>1382</v>
      </c>
      <c r="Q301" s="29" t="s">
        <v>1383</v>
      </c>
      <c r="R301" s="29">
        <v>220025</v>
      </c>
      <c r="S301" s="29">
        <v>4</v>
      </c>
      <c r="T301">
        <f>COUNTIFS(Responses!E:E,AllSongs!$N301,Responses!Y:Y,"Male")+COUNTIFS(Responses!F:F,AllSongs!$N301,Responses!Y:Y,"Male")+COUNTIFS(Responses!G:G,AllSongs!$N301,Responses!Y:Y,"Male")</f>
        <v>0</v>
      </c>
      <c r="U301">
        <f>COUNTIFS(Responses!H:H,AllSongs!$N301,Responses!Y:Y,"Male")+COUNTIFS(Responses!I:I,AllSongs!$N301,Responses!Y:Y,"Male")+COUNTIFS(Responses!J:J,AllSongs!$N301,Responses!Y:Y,"Male")</f>
        <v>0</v>
      </c>
      <c r="V301">
        <f>COUNTIFS(Responses!E:E,AllSongs!$N301,Responses!Y:Y,"Female")+COUNTIFS(Responses!F:F,AllSongs!$N301,Responses!Y:Y,"Female")+COUNTIFS(Responses!G:G,AllSongs!$N301,Responses!Y:Y,"Female")</f>
        <v>0</v>
      </c>
      <c r="W301">
        <f>COUNTIFS(Responses!H:H,AllSongs!$N301,Responses!Y:Y,"Female")+COUNTIFS(Responses!I:I,AllSongs!$N301,Responses!Y:Y,"Female")+COUNTIFS(Responses!J:J,AllSongs!$N301,Responses!Y:Y,"Female")</f>
        <v>1</v>
      </c>
    </row>
    <row r="302" spans="1:23" ht="13.5" thickBot="1">
      <c r="A302" s="28">
        <v>166</v>
      </c>
      <c r="B302" s="29">
        <v>0.81699999999999995</v>
      </c>
      <c r="C302" s="29">
        <v>0.52600000000000002</v>
      </c>
      <c r="D302" s="29">
        <v>0</v>
      </c>
      <c r="E302" s="30">
        <v>-7426</v>
      </c>
      <c r="F302" s="29">
        <v>0</v>
      </c>
      <c r="G302" s="29">
        <v>0.127</v>
      </c>
      <c r="H302" s="31">
        <v>2.23E-2</v>
      </c>
      <c r="I302" s="31">
        <v>0</v>
      </c>
      <c r="J302" s="29">
        <v>0.192</v>
      </c>
      <c r="K302" s="29">
        <v>0.41899999999999998</v>
      </c>
      <c r="L302" s="30">
        <v>125014</v>
      </c>
      <c r="M302" s="29" t="s">
        <v>513</v>
      </c>
      <c r="N302" s="29" t="s">
        <v>345</v>
      </c>
      <c r="O302" s="29" t="s">
        <v>1384</v>
      </c>
      <c r="P302" s="29" t="s">
        <v>1385</v>
      </c>
      <c r="Q302" s="29" t="s">
        <v>1386</v>
      </c>
      <c r="R302" s="29">
        <v>270823</v>
      </c>
      <c r="S302" s="29">
        <v>4</v>
      </c>
      <c r="T302">
        <f>COUNTIFS(Responses!E:E,AllSongs!$N302,Responses!Y:Y,"Male")+COUNTIFS(Responses!F:F,AllSongs!$N302,Responses!Y:Y,"Male")+COUNTIFS(Responses!G:G,AllSongs!$N302,Responses!Y:Y,"Male")</f>
        <v>0</v>
      </c>
      <c r="U302">
        <f>COUNTIFS(Responses!H:H,AllSongs!$N302,Responses!Y:Y,"Male")+COUNTIFS(Responses!I:I,AllSongs!$N302,Responses!Y:Y,"Male")+COUNTIFS(Responses!J:J,AllSongs!$N302,Responses!Y:Y,"Male")</f>
        <v>0</v>
      </c>
      <c r="V302">
        <f>COUNTIFS(Responses!E:E,AllSongs!$N302,Responses!Y:Y,"Female")+COUNTIFS(Responses!F:F,AllSongs!$N302,Responses!Y:Y,"Female")+COUNTIFS(Responses!G:G,AllSongs!$N302,Responses!Y:Y,"Female")</f>
        <v>0</v>
      </c>
      <c r="W302">
        <f>COUNTIFS(Responses!H:H,AllSongs!$N302,Responses!Y:Y,"Female")+COUNTIFS(Responses!I:I,AllSongs!$N302,Responses!Y:Y,"Female")+COUNTIFS(Responses!J:J,AllSongs!$N302,Responses!Y:Y,"Female")</f>
        <v>1</v>
      </c>
    </row>
    <row r="303" spans="1:23" ht="13.5" thickBot="1">
      <c r="A303" s="28">
        <v>168</v>
      </c>
      <c r="B303" s="29">
        <v>0.752</v>
      </c>
      <c r="C303" s="29">
        <v>0.72899999999999998</v>
      </c>
      <c r="D303" s="29">
        <v>1</v>
      </c>
      <c r="E303" s="30">
        <v>-5436</v>
      </c>
      <c r="F303" s="29">
        <v>1</v>
      </c>
      <c r="G303" s="29">
        <v>0.17299999999999999</v>
      </c>
      <c r="H303" s="31">
        <v>0.29199999999999998</v>
      </c>
      <c r="I303" s="31">
        <v>1.26E-6</v>
      </c>
      <c r="J303" s="29">
        <v>7.8299999999999995E-2</v>
      </c>
      <c r="K303" s="29">
        <v>0.36499999999999999</v>
      </c>
      <c r="L303" s="30">
        <v>134032</v>
      </c>
      <c r="M303" s="29" t="s">
        <v>513</v>
      </c>
      <c r="N303" s="29" t="s">
        <v>482</v>
      </c>
      <c r="O303" s="29" t="s">
        <v>1387</v>
      </c>
      <c r="P303" s="29" t="s">
        <v>1388</v>
      </c>
      <c r="Q303" s="29" t="s">
        <v>1389</v>
      </c>
      <c r="R303" s="29">
        <v>175297</v>
      </c>
      <c r="S303" s="29">
        <v>4</v>
      </c>
      <c r="T303">
        <f>COUNTIFS(Responses!E:E,AllSongs!$N303,Responses!Y:Y,"Male")+COUNTIFS(Responses!F:F,AllSongs!$N303,Responses!Y:Y,"Male")+COUNTIFS(Responses!G:G,AllSongs!$N303,Responses!Y:Y,"Male")</f>
        <v>0</v>
      </c>
      <c r="U303">
        <f>COUNTIFS(Responses!H:H,AllSongs!$N303,Responses!Y:Y,"Male")+COUNTIFS(Responses!I:I,AllSongs!$N303,Responses!Y:Y,"Male")+COUNTIFS(Responses!J:J,AllSongs!$N303,Responses!Y:Y,"Male")</f>
        <v>1</v>
      </c>
      <c r="V303">
        <f>COUNTIFS(Responses!E:E,AllSongs!$N303,Responses!Y:Y,"Female")+COUNTIFS(Responses!F:F,AllSongs!$N303,Responses!Y:Y,"Female")+COUNTIFS(Responses!G:G,AllSongs!$N303,Responses!Y:Y,"Female")</f>
        <v>0</v>
      </c>
      <c r="W303">
        <f>COUNTIFS(Responses!H:H,AllSongs!$N303,Responses!Y:Y,"Female")+COUNTIFS(Responses!I:I,AllSongs!$N303,Responses!Y:Y,"Female")+COUNTIFS(Responses!J:J,AllSongs!$N303,Responses!Y:Y,"Female")</f>
        <v>0</v>
      </c>
    </row>
    <row r="304" spans="1:23" ht="13.5" thickBot="1">
      <c r="A304" s="28">
        <v>156</v>
      </c>
      <c r="B304" s="29">
        <v>0.72799999999999998</v>
      </c>
      <c r="C304" s="29">
        <v>0.63300000000000001</v>
      </c>
      <c r="D304" s="29">
        <v>7</v>
      </c>
      <c r="E304" s="30">
        <v>-7502</v>
      </c>
      <c r="F304" s="29">
        <v>1</v>
      </c>
      <c r="G304" s="29">
        <v>9.35E-2</v>
      </c>
      <c r="H304" s="31">
        <v>5.8299999999999997E-4</v>
      </c>
      <c r="I304" s="31">
        <v>4.0899999999999999E-2</v>
      </c>
      <c r="J304" s="29">
        <v>8.5400000000000004E-2</v>
      </c>
      <c r="K304" s="29">
        <v>0.81</v>
      </c>
      <c r="L304" s="30">
        <v>115017</v>
      </c>
      <c r="M304" s="29" t="s">
        <v>513</v>
      </c>
      <c r="N304" s="29" t="s">
        <v>125</v>
      </c>
      <c r="O304" s="29" t="s">
        <v>1390</v>
      </c>
      <c r="P304" s="29" t="s">
        <v>1391</v>
      </c>
      <c r="Q304" s="29" t="s">
        <v>1392</v>
      </c>
      <c r="R304" s="29">
        <v>312813</v>
      </c>
      <c r="S304" s="29">
        <v>4</v>
      </c>
      <c r="T304">
        <f>COUNTIFS(Responses!E:E,AllSongs!$N304,Responses!Y:Y,"Male")+COUNTIFS(Responses!F:F,AllSongs!$N304,Responses!Y:Y,"Male")+COUNTIFS(Responses!G:G,AllSongs!$N304,Responses!Y:Y,"Male")</f>
        <v>0</v>
      </c>
      <c r="U304">
        <f>COUNTIFS(Responses!H:H,AllSongs!$N304,Responses!Y:Y,"Male")+COUNTIFS(Responses!I:I,AllSongs!$N304,Responses!Y:Y,"Male")+COUNTIFS(Responses!J:J,AllSongs!$N304,Responses!Y:Y,"Male")</f>
        <v>1</v>
      </c>
      <c r="V304">
        <f>COUNTIFS(Responses!E:E,AllSongs!$N304,Responses!Y:Y,"Female")+COUNTIFS(Responses!F:F,AllSongs!$N304,Responses!Y:Y,"Female")+COUNTIFS(Responses!G:G,AllSongs!$N304,Responses!Y:Y,"Female")</f>
        <v>0</v>
      </c>
      <c r="W304">
        <f>COUNTIFS(Responses!H:H,AllSongs!$N304,Responses!Y:Y,"Female")+COUNTIFS(Responses!I:I,AllSongs!$N304,Responses!Y:Y,"Female")+COUNTIFS(Responses!J:J,AllSongs!$N304,Responses!Y:Y,"Female")</f>
        <v>0</v>
      </c>
    </row>
    <row r="305" spans="1:23" ht="13.5" thickBot="1">
      <c r="A305" s="28">
        <v>170</v>
      </c>
      <c r="B305" s="29">
        <v>0.73699999999999999</v>
      </c>
      <c r="C305" s="29">
        <v>0.86</v>
      </c>
      <c r="D305" s="29">
        <v>8</v>
      </c>
      <c r="E305" s="30">
        <v>-2652</v>
      </c>
      <c r="F305" s="29">
        <v>0</v>
      </c>
      <c r="G305" s="29">
        <v>5.9299999999999999E-2</v>
      </c>
      <c r="H305" s="31">
        <v>0.11</v>
      </c>
      <c r="I305" s="31">
        <v>1.9400000000000001E-6</v>
      </c>
      <c r="J305" s="29">
        <v>5.74E-2</v>
      </c>
      <c r="K305" s="29">
        <v>0.65600000000000003</v>
      </c>
      <c r="L305" s="30">
        <v>93989</v>
      </c>
      <c r="M305" s="29" t="s">
        <v>513</v>
      </c>
      <c r="N305" s="29" t="s">
        <v>483</v>
      </c>
      <c r="O305" s="29" t="s">
        <v>1393</v>
      </c>
      <c r="P305" s="29" t="s">
        <v>1394</v>
      </c>
      <c r="Q305" s="29" t="s">
        <v>1395</v>
      </c>
      <c r="R305" s="29">
        <v>193227</v>
      </c>
      <c r="S305" s="29">
        <v>4</v>
      </c>
      <c r="T305">
        <f>COUNTIFS(Responses!E:E,AllSongs!$N305,Responses!Y:Y,"Male")+COUNTIFS(Responses!F:F,AllSongs!$N305,Responses!Y:Y,"Male")+COUNTIFS(Responses!G:G,AllSongs!$N305,Responses!Y:Y,"Male")</f>
        <v>0</v>
      </c>
      <c r="U305">
        <f>COUNTIFS(Responses!H:H,AllSongs!$N305,Responses!Y:Y,"Male")+COUNTIFS(Responses!I:I,AllSongs!$N305,Responses!Y:Y,"Male")+COUNTIFS(Responses!J:J,AllSongs!$N305,Responses!Y:Y,"Male")</f>
        <v>0</v>
      </c>
      <c r="V305">
        <f>COUNTIFS(Responses!E:E,AllSongs!$N305,Responses!Y:Y,"Female")+COUNTIFS(Responses!F:F,AllSongs!$N305,Responses!Y:Y,"Female")+COUNTIFS(Responses!G:G,AllSongs!$N305,Responses!Y:Y,"Female")</f>
        <v>0</v>
      </c>
      <c r="W305">
        <f>COUNTIFS(Responses!H:H,AllSongs!$N305,Responses!Y:Y,"Female")+COUNTIFS(Responses!I:I,AllSongs!$N305,Responses!Y:Y,"Female")+COUNTIFS(Responses!J:J,AllSongs!$N305,Responses!Y:Y,"Female")</f>
        <v>1</v>
      </c>
    </row>
    <row r="306" spans="1:23" ht="13.5" thickBot="1">
      <c r="A306" s="28">
        <v>171</v>
      </c>
      <c r="B306" s="29">
        <v>0.67900000000000005</v>
      </c>
      <c r="C306" s="29">
        <v>0.58699999999999997</v>
      </c>
      <c r="D306" s="29">
        <v>7</v>
      </c>
      <c r="E306" s="30">
        <v>-7015</v>
      </c>
      <c r="F306" s="29">
        <v>1</v>
      </c>
      <c r="G306" s="29">
        <v>0.27600000000000002</v>
      </c>
      <c r="H306" s="31">
        <v>0.14099999999999999</v>
      </c>
      <c r="I306" s="31">
        <v>6.3500000000000002E-6</v>
      </c>
      <c r="J306" s="29">
        <v>0.13700000000000001</v>
      </c>
      <c r="K306" s="29">
        <v>0.48599999999999999</v>
      </c>
      <c r="L306" s="30">
        <v>186003</v>
      </c>
      <c r="M306" s="29" t="s">
        <v>513</v>
      </c>
      <c r="N306" s="29" t="s">
        <v>348</v>
      </c>
      <c r="O306" s="29" t="s">
        <v>1396</v>
      </c>
      <c r="P306" s="29" t="s">
        <v>1397</v>
      </c>
      <c r="Q306" s="29" t="s">
        <v>1398</v>
      </c>
      <c r="R306" s="29">
        <v>230453</v>
      </c>
      <c r="S306" s="29">
        <v>4</v>
      </c>
      <c r="T306">
        <f>COUNTIFS(Responses!E:E,AllSongs!$N306,Responses!Y:Y,"Male")+COUNTIFS(Responses!F:F,AllSongs!$N306,Responses!Y:Y,"Male")+COUNTIFS(Responses!G:G,AllSongs!$N306,Responses!Y:Y,"Male")</f>
        <v>0</v>
      </c>
      <c r="U306">
        <f>COUNTIFS(Responses!H:H,AllSongs!$N306,Responses!Y:Y,"Male")+COUNTIFS(Responses!I:I,AllSongs!$N306,Responses!Y:Y,"Male")+COUNTIFS(Responses!J:J,AllSongs!$N306,Responses!Y:Y,"Male")</f>
        <v>0</v>
      </c>
      <c r="V306">
        <f>COUNTIFS(Responses!E:E,AllSongs!$N306,Responses!Y:Y,"Female")+COUNTIFS(Responses!F:F,AllSongs!$N306,Responses!Y:Y,"Female")+COUNTIFS(Responses!G:G,AllSongs!$N306,Responses!Y:Y,"Female")</f>
        <v>0</v>
      </c>
      <c r="W306">
        <f>COUNTIFS(Responses!H:H,AllSongs!$N306,Responses!Y:Y,"Female")+COUNTIFS(Responses!I:I,AllSongs!$N306,Responses!Y:Y,"Female")+COUNTIFS(Responses!J:J,AllSongs!$N306,Responses!Y:Y,"Female")</f>
        <v>1</v>
      </c>
    </row>
    <row r="307" spans="1:23" ht="13.5" thickBot="1">
      <c r="A307" s="28">
        <v>181</v>
      </c>
      <c r="B307" s="29">
        <v>0.79300000000000004</v>
      </c>
      <c r="C307" s="29">
        <v>0.875</v>
      </c>
      <c r="D307" s="29">
        <v>6</v>
      </c>
      <c r="E307" s="30">
        <v>-6872</v>
      </c>
      <c r="F307" s="29">
        <v>1</v>
      </c>
      <c r="G307" s="29">
        <v>0.124</v>
      </c>
      <c r="H307" s="31">
        <v>1.17E-2</v>
      </c>
      <c r="I307" s="31">
        <v>2.0099999999999998E-6</v>
      </c>
      <c r="J307" s="29">
        <v>7.5700000000000003E-2</v>
      </c>
      <c r="K307" s="29">
        <v>0.80800000000000005</v>
      </c>
      <c r="L307" s="30">
        <v>103022</v>
      </c>
      <c r="M307" s="29" t="s">
        <v>513</v>
      </c>
      <c r="N307" s="29" t="s">
        <v>351</v>
      </c>
      <c r="O307" s="29" t="s">
        <v>1399</v>
      </c>
      <c r="P307" s="29" t="s">
        <v>1400</v>
      </c>
      <c r="Q307" s="29" t="s">
        <v>1401</v>
      </c>
      <c r="R307" s="29">
        <v>200971</v>
      </c>
      <c r="S307" s="29">
        <v>4</v>
      </c>
      <c r="T307">
        <f>COUNTIFS(Responses!E:E,AllSongs!$N307,Responses!Y:Y,"Male")+COUNTIFS(Responses!F:F,AllSongs!$N307,Responses!Y:Y,"Male")+COUNTIFS(Responses!G:G,AllSongs!$N307,Responses!Y:Y,"Male")</f>
        <v>0</v>
      </c>
      <c r="U307">
        <f>COUNTIFS(Responses!H:H,AllSongs!$N307,Responses!Y:Y,"Male")+COUNTIFS(Responses!I:I,AllSongs!$N307,Responses!Y:Y,"Male")+COUNTIFS(Responses!J:J,AllSongs!$N307,Responses!Y:Y,"Male")</f>
        <v>0</v>
      </c>
      <c r="V307">
        <f>COUNTIFS(Responses!E:E,AllSongs!$N307,Responses!Y:Y,"Female")+COUNTIFS(Responses!F:F,AllSongs!$N307,Responses!Y:Y,"Female")+COUNTIFS(Responses!G:G,AllSongs!$N307,Responses!Y:Y,"Female")</f>
        <v>0</v>
      </c>
      <c r="W307">
        <f>COUNTIFS(Responses!H:H,AllSongs!$N307,Responses!Y:Y,"Female")+COUNTIFS(Responses!I:I,AllSongs!$N307,Responses!Y:Y,"Female")+COUNTIFS(Responses!J:J,AllSongs!$N307,Responses!Y:Y,"Female")</f>
        <v>1</v>
      </c>
    </row>
    <row r="308" spans="1:23" ht="13.5" thickBot="1">
      <c r="A308" s="28">
        <v>183</v>
      </c>
      <c r="B308" s="29">
        <v>0.874</v>
      </c>
      <c r="C308" s="29">
        <v>0.67</v>
      </c>
      <c r="D308" s="29">
        <v>11</v>
      </c>
      <c r="E308" s="30">
        <v>-6064</v>
      </c>
      <c r="F308" s="29">
        <v>0</v>
      </c>
      <c r="G308" s="29">
        <v>0.126</v>
      </c>
      <c r="H308" s="31">
        <v>0.16500000000000001</v>
      </c>
      <c r="I308" s="31">
        <v>0</v>
      </c>
      <c r="J308" s="29">
        <v>0.185</v>
      </c>
      <c r="K308" s="29">
        <v>0.68</v>
      </c>
      <c r="L308" s="30">
        <v>124011</v>
      </c>
      <c r="M308" s="29" t="s">
        <v>513</v>
      </c>
      <c r="N308" s="29" t="s">
        <v>353</v>
      </c>
      <c r="O308" s="29" t="s">
        <v>1402</v>
      </c>
      <c r="P308" s="29" t="s">
        <v>1403</v>
      </c>
      <c r="Q308" s="29" t="s">
        <v>1404</v>
      </c>
      <c r="R308" s="29">
        <v>213947</v>
      </c>
      <c r="S308" s="29">
        <v>4</v>
      </c>
      <c r="T308">
        <f>COUNTIFS(Responses!E:E,AllSongs!$N308,Responses!Y:Y,"Male")+COUNTIFS(Responses!F:F,AllSongs!$N308,Responses!Y:Y,"Male")+COUNTIFS(Responses!G:G,AllSongs!$N308,Responses!Y:Y,"Male")</f>
        <v>0</v>
      </c>
      <c r="U308">
        <f>COUNTIFS(Responses!H:H,AllSongs!$N308,Responses!Y:Y,"Male")+COUNTIFS(Responses!I:I,AllSongs!$N308,Responses!Y:Y,"Male")+COUNTIFS(Responses!J:J,AllSongs!$N308,Responses!Y:Y,"Male")</f>
        <v>0</v>
      </c>
      <c r="V308">
        <f>COUNTIFS(Responses!E:E,AllSongs!$N308,Responses!Y:Y,"Female")+COUNTIFS(Responses!F:F,AllSongs!$N308,Responses!Y:Y,"Female")+COUNTIFS(Responses!G:G,AllSongs!$N308,Responses!Y:Y,"Female")</f>
        <v>0</v>
      </c>
      <c r="W308">
        <f>COUNTIFS(Responses!H:H,AllSongs!$N308,Responses!Y:Y,"Female")+COUNTIFS(Responses!I:I,AllSongs!$N308,Responses!Y:Y,"Female")+COUNTIFS(Responses!J:J,AllSongs!$N308,Responses!Y:Y,"Female")</f>
        <v>1</v>
      </c>
    </row>
    <row r="309" spans="1:23" ht="13.5" thickBot="1">
      <c r="A309" s="28">
        <v>184</v>
      </c>
      <c r="B309" s="29">
        <v>0.70099999999999996</v>
      </c>
      <c r="C309" s="29">
        <v>0.48499999999999999</v>
      </c>
      <c r="D309" s="29">
        <v>11</v>
      </c>
      <c r="E309" s="30">
        <v>-10305</v>
      </c>
      <c r="F309" s="29">
        <v>0</v>
      </c>
      <c r="G309" s="29">
        <v>0.36399999999999999</v>
      </c>
      <c r="H309" s="31">
        <v>0.36699999999999999</v>
      </c>
      <c r="I309" s="31">
        <v>6.3100000000000002E-5</v>
      </c>
      <c r="J309" s="29">
        <v>8.5199999999999998E-2</v>
      </c>
      <c r="K309" s="29">
        <v>0.496</v>
      </c>
      <c r="L309" s="30">
        <v>78863</v>
      </c>
      <c r="M309" s="29" t="s">
        <v>513</v>
      </c>
      <c r="N309" s="29" t="s">
        <v>487</v>
      </c>
      <c r="O309" s="29" t="s">
        <v>1405</v>
      </c>
      <c r="P309" s="29" t="s">
        <v>1406</v>
      </c>
      <c r="Q309" s="29" t="s">
        <v>1407</v>
      </c>
      <c r="R309" s="29">
        <v>530253</v>
      </c>
      <c r="S309" s="29">
        <v>4</v>
      </c>
      <c r="T309">
        <f>COUNTIFS(Responses!E:E,AllSongs!$N309,Responses!Y:Y,"Male")+COUNTIFS(Responses!F:F,AllSongs!$N309,Responses!Y:Y,"Male")+COUNTIFS(Responses!G:G,AllSongs!$N309,Responses!Y:Y,"Male")</f>
        <v>0</v>
      </c>
      <c r="U309">
        <f>COUNTIFS(Responses!H:H,AllSongs!$N309,Responses!Y:Y,"Male")+COUNTIFS(Responses!I:I,AllSongs!$N309,Responses!Y:Y,"Male")+COUNTIFS(Responses!J:J,AllSongs!$N309,Responses!Y:Y,"Male")</f>
        <v>0</v>
      </c>
      <c r="V309">
        <f>COUNTIFS(Responses!E:E,AllSongs!$N309,Responses!Y:Y,"Female")+COUNTIFS(Responses!F:F,AllSongs!$N309,Responses!Y:Y,"Female")+COUNTIFS(Responses!G:G,AllSongs!$N309,Responses!Y:Y,"Female")</f>
        <v>0</v>
      </c>
      <c r="W309">
        <f>COUNTIFS(Responses!H:H,AllSongs!$N309,Responses!Y:Y,"Female")+COUNTIFS(Responses!I:I,AllSongs!$N309,Responses!Y:Y,"Female")+COUNTIFS(Responses!J:J,AllSongs!$N309,Responses!Y:Y,"Female")</f>
        <v>1</v>
      </c>
    </row>
    <row r="310" spans="1:23" ht="13.5" thickBot="1">
      <c r="A310" s="28">
        <v>162</v>
      </c>
      <c r="B310" s="29">
        <v>0.57599999999999996</v>
      </c>
      <c r="C310" s="29">
        <v>0.28999999999999998</v>
      </c>
      <c r="D310" s="29">
        <v>4</v>
      </c>
      <c r="E310" s="30">
        <v>-10499</v>
      </c>
      <c r="F310" s="29">
        <v>0</v>
      </c>
      <c r="G310" s="29">
        <v>5.1299999999999998E-2</v>
      </c>
      <c r="H310" s="31">
        <v>0.86799999999999999</v>
      </c>
      <c r="I310" s="31">
        <v>0</v>
      </c>
      <c r="J310" s="29">
        <v>0.11600000000000001</v>
      </c>
      <c r="K310" s="29">
        <v>0.17</v>
      </c>
      <c r="L310" s="30">
        <v>93705</v>
      </c>
      <c r="M310" s="29" t="s">
        <v>513</v>
      </c>
      <c r="N310" s="29" t="s">
        <v>481</v>
      </c>
      <c r="O310" s="29" t="s">
        <v>1408</v>
      </c>
      <c r="P310" s="29" t="s">
        <v>1409</v>
      </c>
      <c r="Q310" s="29" t="s">
        <v>1410</v>
      </c>
      <c r="R310" s="29">
        <v>156122</v>
      </c>
      <c r="S310" s="29">
        <v>4</v>
      </c>
      <c r="T310">
        <f>COUNTIFS(Responses!E:E,AllSongs!$N310,Responses!Y:Y,"Male")+COUNTIFS(Responses!F:F,AllSongs!$N310,Responses!Y:Y,"Male")+COUNTIFS(Responses!G:G,AllSongs!$N310,Responses!Y:Y,"Male")</f>
        <v>0</v>
      </c>
      <c r="U310">
        <f>COUNTIFS(Responses!H:H,AllSongs!$N310,Responses!Y:Y,"Male")+COUNTIFS(Responses!I:I,AllSongs!$N310,Responses!Y:Y,"Male")+COUNTIFS(Responses!J:J,AllSongs!$N310,Responses!Y:Y,"Male")</f>
        <v>0</v>
      </c>
      <c r="V310">
        <f>COUNTIFS(Responses!E:E,AllSongs!$N310,Responses!Y:Y,"Female")+COUNTIFS(Responses!F:F,AllSongs!$N310,Responses!Y:Y,"Female")+COUNTIFS(Responses!G:G,AllSongs!$N310,Responses!Y:Y,"Female")</f>
        <v>0</v>
      </c>
      <c r="W310">
        <f>COUNTIFS(Responses!H:H,AllSongs!$N310,Responses!Y:Y,"Female")+COUNTIFS(Responses!I:I,AllSongs!$N310,Responses!Y:Y,"Female")+COUNTIFS(Responses!J:J,AllSongs!$N310,Responses!Y:Y,"Female")</f>
        <v>0</v>
      </c>
    </row>
    <row r="311" spans="1:23" ht="13.5" thickBot="1">
      <c r="A311" s="28">
        <v>185</v>
      </c>
      <c r="B311" s="29">
        <v>0.65200000000000002</v>
      </c>
      <c r="C311" s="29">
        <v>0.59499999999999997</v>
      </c>
      <c r="D311" s="29">
        <v>11</v>
      </c>
      <c r="E311" s="30">
        <v>-4040</v>
      </c>
      <c r="F311" s="29">
        <v>1</v>
      </c>
      <c r="G311" s="29">
        <v>0.113</v>
      </c>
      <c r="H311" s="31">
        <v>0.15</v>
      </c>
      <c r="I311" s="31">
        <v>1.15E-4</v>
      </c>
      <c r="J311" s="29">
        <v>8.4199999999999997E-2</v>
      </c>
      <c r="K311" s="29">
        <v>0.44400000000000001</v>
      </c>
      <c r="L311" s="30">
        <v>172270</v>
      </c>
      <c r="M311" s="29" t="s">
        <v>513</v>
      </c>
      <c r="N311" s="29" t="s">
        <v>488</v>
      </c>
      <c r="O311" s="29" t="s">
        <v>1411</v>
      </c>
      <c r="P311" s="29" t="s">
        <v>1412</v>
      </c>
      <c r="Q311" s="29" t="s">
        <v>1413</v>
      </c>
      <c r="R311" s="29">
        <v>150853</v>
      </c>
      <c r="S311" s="29">
        <v>4</v>
      </c>
      <c r="T311">
        <f>COUNTIFS(Responses!E:E,AllSongs!$N311,Responses!Y:Y,"Male")+COUNTIFS(Responses!F:F,AllSongs!$N311,Responses!Y:Y,"Male")+COUNTIFS(Responses!G:G,AllSongs!$N311,Responses!Y:Y,"Male")</f>
        <v>0</v>
      </c>
      <c r="U311">
        <f>COUNTIFS(Responses!H:H,AllSongs!$N311,Responses!Y:Y,"Male")+COUNTIFS(Responses!I:I,AllSongs!$N311,Responses!Y:Y,"Male")+COUNTIFS(Responses!J:J,AllSongs!$N311,Responses!Y:Y,"Male")</f>
        <v>0</v>
      </c>
      <c r="V311">
        <f>COUNTIFS(Responses!E:E,AllSongs!$N311,Responses!Y:Y,"Female")+COUNTIFS(Responses!F:F,AllSongs!$N311,Responses!Y:Y,"Female")+COUNTIFS(Responses!G:G,AllSongs!$N311,Responses!Y:Y,"Female")</f>
        <v>0</v>
      </c>
      <c r="W311">
        <f>COUNTIFS(Responses!H:H,AllSongs!$N311,Responses!Y:Y,"Female")+COUNTIFS(Responses!I:I,AllSongs!$N311,Responses!Y:Y,"Female")+COUNTIFS(Responses!J:J,AllSongs!$N311,Responses!Y:Y,"Female")</f>
        <v>1</v>
      </c>
    </row>
    <row r="312" spans="1:23" ht="13.5" thickBot="1">
      <c r="A312" s="28">
        <v>186</v>
      </c>
      <c r="B312" s="29">
        <v>0.71099999999999997</v>
      </c>
      <c r="C312" s="29">
        <v>0.92200000000000004</v>
      </c>
      <c r="D312" s="29">
        <v>5</v>
      </c>
      <c r="E312" s="30">
        <v>-6003</v>
      </c>
      <c r="F312" s="29">
        <v>1</v>
      </c>
      <c r="G312" s="29">
        <v>6.6600000000000006E-2</v>
      </c>
      <c r="H312" s="31">
        <v>1.4500000000000001E-2</v>
      </c>
      <c r="I312" s="31">
        <v>5.2399999999999999E-3</v>
      </c>
      <c r="J312" s="29">
        <v>0.38200000000000001</v>
      </c>
      <c r="K312" s="29">
        <v>0.63600000000000001</v>
      </c>
      <c r="L312" s="30">
        <v>122938</v>
      </c>
      <c r="M312" s="29" t="s">
        <v>513</v>
      </c>
      <c r="N312" s="29" t="s">
        <v>354</v>
      </c>
      <c r="O312" s="29" t="s">
        <v>1414</v>
      </c>
      <c r="P312" s="29" t="s">
        <v>1415</v>
      </c>
      <c r="Q312" s="29" t="s">
        <v>1416</v>
      </c>
      <c r="R312" s="29">
        <v>165854</v>
      </c>
      <c r="S312" s="29">
        <v>4</v>
      </c>
      <c r="T312">
        <f>COUNTIFS(Responses!E:E,AllSongs!$N312,Responses!Y:Y,"Male")+COUNTIFS(Responses!F:F,AllSongs!$N312,Responses!Y:Y,"Male")+COUNTIFS(Responses!G:G,AllSongs!$N312,Responses!Y:Y,"Male")</f>
        <v>0</v>
      </c>
      <c r="U312">
        <f>COUNTIFS(Responses!H:H,AllSongs!$N312,Responses!Y:Y,"Male")+COUNTIFS(Responses!I:I,AllSongs!$N312,Responses!Y:Y,"Male")+COUNTIFS(Responses!J:J,AllSongs!$N312,Responses!Y:Y,"Male")</f>
        <v>0</v>
      </c>
      <c r="V312">
        <f>COUNTIFS(Responses!E:E,AllSongs!$N312,Responses!Y:Y,"Female")+COUNTIFS(Responses!F:F,AllSongs!$N312,Responses!Y:Y,"Female")+COUNTIFS(Responses!G:G,AllSongs!$N312,Responses!Y:Y,"Female")</f>
        <v>0</v>
      </c>
      <c r="W312">
        <f>COUNTIFS(Responses!H:H,AllSongs!$N312,Responses!Y:Y,"Female")+COUNTIFS(Responses!I:I,AllSongs!$N312,Responses!Y:Y,"Female")+COUNTIFS(Responses!J:J,AllSongs!$N312,Responses!Y:Y,"Female")</f>
        <v>0</v>
      </c>
    </row>
    <row r="313" spans="1:23" ht="13.5" thickBot="1">
      <c r="A313" s="28">
        <v>187</v>
      </c>
      <c r="B313" s="29">
        <v>0.54300000000000004</v>
      </c>
      <c r="C313" s="29">
        <v>0.83</v>
      </c>
      <c r="D313" s="29">
        <v>0</v>
      </c>
      <c r="E313" s="30">
        <v>-6413</v>
      </c>
      <c r="F313" s="29">
        <v>1</v>
      </c>
      <c r="G313" s="29">
        <v>3.1600000000000003E-2</v>
      </c>
      <c r="H313" s="31">
        <v>3.4799999999999999E-5</v>
      </c>
      <c r="I313" s="31">
        <v>0.89300000000000002</v>
      </c>
      <c r="J313" s="29">
        <v>0.34599999999999997</v>
      </c>
      <c r="K313" s="29">
        <v>0.53200000000000003</v>
      </c>
      <c r="L313" s="30">
        <v>122529</v>
      </c>
      <c r="M313" s="29" t="s">
        <v>513</v>
      </c>
      <c r="N313" s="29" t="s">
        <v>355</v>
      </c>
      <c r="O313" s="29" t="s">
        <v>1417</v>
      </c>
      <c r="P313" s="29" t="s">
        <v>1418</v>
      </c>
      <c r="Q313" s="29" t="s">
        <v>1419</v>
      </c>
      <c r="R313" s="29">
        <v>237213</v>
      </c>
      <c r="S313" s="29">
        <v>4</v>
      </c>
      <c r="T313">
        <f>COUNTIFS(Responses!E:E,AllSongs!$N313,Responses!Y:Y,"Male")+COUNTIFS(Responses!F:F,AllSongs!$N313,Responses!Y:Y,"Male")+COUNTIFS(Responses!G:G,AllSongs!$N313,Responses!Y:Y,"Male")</f>
        <v>0</v>
      </c>
      <c r="U313">
        <f>COUNTIFS(Responses!H:H,AllSongs!$N313,Responses!Y:Y,"Male")+COUNTIFS(Responses!I:I,AllSongs!$N313,Responses!Y:Y,"Male")+COUNTIFS(Responses!J:J,AllSongs!$N313,Responses!Y:Y,"Male")</f>
        <v>1</v>
      </c>
      <c r="V313">
        <f>COUNTIFS(Responses!E:E,AllSongs!$N313,Responses!Y:Y,"Female")+COUNTIFS(Responses!F:F,AllSongs!$N313,Responses!Y:Y,"Female")+COUNTIFS(Responses!G:G,AllSongs!$N313,Responses!Y:Y,"Female")</f>
        <v>0</v>
      </c>
      <c r="W313">
        <f>COUNTIFS(Responses!H:H,AllSongs!$N313,Responses!Y:Y,"Female")+COUNTIFS(Responses!I:I,AllSongs!$N313,Responses!Y:Y,"Female")+COUNTIFS(Responses!J:J,AllSongs!$N313,Responses!Y:Y,"Female")</f>
        <v>0</v>
      </c>
    </row>
    <row r="314" spans="1:23" ht="13.5" thickBot="1">
      <c r="A314" s="28">
        <v>188</v>
      </c>
      <c r="B314" s="29">
        <v>0.65500000000000003</v>
      </c>
      <c r="C314" s="29">
        <v>0.79700000000000004</v>
      </c>
      <c r="D314" s="29">
        <v>2</v>
      </c>
      <c r="E314" s="30">
        <v>-4787</v>
      </c>
      <c r="F314" s="29">
        <v>1</v>
      </c>
      <c r="G314" s="29">
        <v>0.153</v>
      </c>
      <c r="H314" s="31">
        <v>0.19800000000000001</v>
      </c>
      <c r="I314" s="31">
        <v>0</v>
      </c>
      <c r="J314" s="29">
        <v>6.7000000000000004E-2</v>
      </c>
      <c r="K314" s="29">
        <v>0.83899999999999997</v>
      </c>
      <c r="L314" s="30">
        <v>177928</v>
      </c>
      <c r="M314" s="29" t="s">
        <v>513</v>
      </c>
      <c r="N314" s="29" t="s">
        <v>356</v>
      </c>
      <c r="O314" s="29" t="s">
        <v>1420</v>
      </c>
      <c r="P314" s="29" t="s">
        <v>1421</v>
      </c>
      <c r="Q314" s="29" t="s">
        <v>1422</v>
      </c>
      <c r="R314" s="29">
        <v>229360</v>
      </c>
      <c r="S314" s="29">
        <v>4</v>
      </c>
      <c r="T314">
        <f>COUNTIFS(Responses!E:E,AllSongs!$N314,Responses!Y:Y,"Male")+COUNTIFS(Responses!F:F,AllSongs!$N314,Responses!Y:Y,"Male")+COUNTIFS(Responses!G:G,AllSongs!$N314,Responses!Y:Y,"Male")</f>
        <v>0</v>
      </c>
      <c r="U314">
        <f>COUNTIFS(Responses!H:H,AllSongs!$N314,Responses!Y:Y,"Male")+COUNTIFS(Responses!I:I,AllSongs!$N314,Responses!Y:Y,"Male")+COUNTIFS(Responses!J:J,AllSongs!$N314,Responses!Y:Y,"Male")</f>
        <v>1</v>
      </c>
      <c r="V314">
        <f>COUNTIFS(Responses!E:E,AllSongs!$N314,Responses!Y:Y,"Female")+COUNTIFS(Responses!F:F,AllSongs!$N314,Responses!Y:Y,"Female")+COUNTIFS(Responses!G:G,AllSongs!$N314,Responses!Y:Y,"Female")</f>
        <v>0</v>
      </c>
      <c r="W314">
        <f>COUNTIFS(Responses!H:H,AllSongs!$N314,Responses!Y:Y,"Female")+COUNTIFS(Responses!I:I,AllSongs!$N314,Responses!Y:Y,"Female")+COUNTIFS(Responses!J:J,AllSongs!$N314,Responses!Y:Y,"Female")</f>
        <v>0</v>
      </c>
    </row>
    <row r="315" spans="1:23" ht="13.5" thickBot="1">
      <c r="A315" s="28">
        <v>189</v>
      </c>
      <c r="B315" s="29">
        <v>0.79900000000000004</v>
      </c>
      <c r="C315" s="29">
        <v>0.30099999999999999</v>
      </c>
      <c r="D315" s="29">
        <v>7</v>
      </c>
      <c r="E315" s="30">
        <v>-11361</v>
      </c>
      <c r="F315" s="29">
        <v>1</v>
      </c>
      <c r="G315" s="29">
        <v>0.185</v>
      </c>
      <c r="H315" s="31">
        <v>0.19500000000000001</v>
      </c>
      <c r="I315" s="31">
        <v>0</v>
      </c>
      <c r="J315" s="29">
        <v>8.1600000000000006E-2</v>
      </c>
      <c r="K315" s="29">
        <v>0.51100000000000001</v>
      </c>
      <c r="L315" s="30">
        <v>100026</v>
      </c>
      <c r="M315" s="29" t="s">
        <v>513</v>
      </c>
      <c r="N315" s="29" t="s">
        <v>489</v>
      </c>
      <c r="O315" s="29" t="s">
        <v>1423</v>
      </c>
      <c r="P315" s="29" t="s">
        <v>1424</v>
      </c>
      <c r="Q315" s="29" t="s">
        <v>1425</v>
      </c>
      <c r="R315" s="29">
        <v>186587</v>
      </c>
      <c r="S315" s="29">
        <v>4</v>
      </c>
      <c r="T315">
        <f>COUNTIFS(Responses!E:E,AllSongs!$N315,Responses!Y:Y,"Male")+COUNTIFS(Responses!F:F,AllSongs!$N315,Responses!Y:Y,"Male")+COUNTIFS(Responses!G:G,AllSongs!$N315,Responses!Y:Y,"Male")</f>
        <v>0</v>
      </c>
      <c r="U315">
        <f>COUNTIFS(Responses!H:H,AllSongs!$N315,Responses!Y:Y,"Male")+COUNTIFS(Responses!I:I,AllSongs!$N315,Responses!Y:Y,"Male")+COUNTIFS(Responses!J:J,AllSongs!$N315,Responses!Y:Y,"Male")</f>
        <v>1</v>
      </c>
      <c r="V315">
        <f>COUNTIFS(Responses!E:E,AllSongs!$N315,Responses!Y:Y,"Female")+COUNTIFS(Responses!F:F,AllSongs!$N315,Responses!Y:Y,"Female")+COUNTIFS(Responses!G:G,AllSongs!$N315,Responses!Y:Y,"Female")</f>
        <v>0</v>
      </c>
      <c r="W315">
        <f>COUNTIFS(Responses!H:H,AllSongs!$N315,Responses!Y:Y,"Female")+COUNTIFS(Responses!I:I,AllSongs!$N315,Responses!Y:Y,"Female")+COUNTIFS(Responses!J:J,AllSongs!$N315,Responses!Y:Y,"Female")</f>
        <v>0</v>
      </c>
    </row>
    <row r="316" spans="1:23" ht="13.5" thickBot="1">
      <c r="A316" s="28">
        <v>169</v>
      </c>
      <c r="B316" s="29">
        <v>0.64600000000000002</v>
      </c>
      <c r="C316" s="29">
        <v>0.79600000000000004</v>
      </c>
      <c r="D316" s="29">
        <v>2</v>
      </c>
      <c r="E316" s="30">
        <v>-6152</v>
      </c>
      <c r="F316" s="29">
        <v>1</v>
      </c>
      <c r="G316" s="29">
        <v>0.36599999999999999</v>
      </c>
      <c r="H316" s="31">
        <v>0.40899999999999997</v>
      </c>
      <c r="I316" s="31">
        <v>0</v>
      </c>
      <c r="J316" s="29">
        <v>0.107</v>
      </c>
      <c r="K316" s="29">
        <v>0.67600000000000005</v>
      </c>
      <c r="L316" s="30">
        <v>83093</v>
      </c>
      <c r="M316" s="29" t="s">
        <v>513</v>
      </c>
      <c r="N316" s="29" t="s">
        <v>347</v>
      </c>
      <c r="O316" s="29" t="s">
        <v>1426</v>
      </c>
      <c r="P316" s="29" t="s">
        <v>1427</v>
      </c>
      <c r="Q316" s="29" t="s">
        <v>1428</v>
      </c>
      <c r="R316" s="29">
        <v>265480</v>
      </c>
      <c r="S316" s="29">
        <v>4</v>
      </c>
      <c r="T316">
        <f>COUNTIFS(Responses!E:E,AllSongs!$N316,Responses!Y:Y,"Male")+COUNTIFS(Responses!F:F,AllSongs!$N316,Responses!Y:Y,"Male")+COUNTIFS(Responses!G:G,AllSongs!$N316,Responses!Y:Y,"Male")</f>
        <v>0</v>
      </c>
      <c r="U316">
        <f>COUNTIFS(Responses!H:H,AllSongs!$N316,Responses!Y:Y,"Male")+COUNTIFS(Responses!I:I,AllSongs!$N316,Responses!Y:Y,"Male")+COUNTIFS(Responses!J:J,AllSongs!$N316,Responses!Y:Y,"Male")</f>
        <v>1</v>
      </c>
      <c r="V316">
        <f>COUNTIFS(Responses!E:E,AllSongs!$N316,Responses!Y:Y,"Female")+COUNTIFS(Responses!F:F,AllSongs!$N316,Responses!Y:Y,"Female")+COUNTIFS(Responses!G:G,AllSongs!$N316,Responses!Y:Y,"Female")</f>
        <v>0</v>
      </c>
      <c r="W316">
        <f>COUNTIFS(Responses!H:H,AllSongs!$N316,Responses!Y:Y,"Female")+COUNTIFS(Responses!I:I,AllSongs!$N316,Responses!Y:Y,"Female")+COUNTIFS(Responses!J:J,AllSongs!$N316,Responses!Y:Y,"Female")</f>
        <v>0</v>
      </c>
    </row>
    <row r="317" spans="1:23" ht="13.5" thickBot="1">
      <c r="A317" s="28">
        <v>191</v>
      </c>
      <c r="B317" s="29">
        <v>0.41399999999999998</v>
      </c>
      <c r="C317" s="29">
        <v>0.40400000000000003</v>
      </c>
      <c r="D317" s="29">
        <v>0</v>
      </c>
      <c r="E317" s="30">
        <v>-9928</v>
      </c>
      <c r="F317" s="29">
        <v>0</v>
      </c>
      <c r="G317" s="29">
        <v>4.99E-2</v>
      </c>
      <c r="H317" s="31">
        <v>0.27100000000000002</v>
      </c>
      <c r="I317" s="31">
        <v>0</v>
      </c>
      <c r="J317" s="29">
        <v>0.3</v>
      </c>
      <c r="K317" s="29">
        <v>0.224</v>
      </c>
      <c r="L317" s="30">
        <v>71105</v>
      </c>
      <c r="M317" s="29" t="s">
        <v>513</v>
      </c>
      <c r="N317" s="29" t="s">
        <v>357</v>
      </c>
      <c r="O317" s="29" t="s">
        <v>1429</v>
      </c>
      <c r="P317" s="29" t="s">
        <v>1430</v>
      </c>
      <c r="Q317" s="29" t="s">
        <v>1431</v>
      </c>
      <c r="R317" s="29">
        <v>354320</v>
      </c>
      <c r="S317" s="29">
        <v>4</v>
      </c>
      <c r="T317">
        <f>COUNTIFS(Responses!E:E,AllSongs!$N317,Responses!Y:Y,"Male")+COUNTIFS(Responses!F:F,AllSongs!$N317,Responses!Y:Y,"Male")+COUNTIFS(Responses!G:G,AllSongs!$N317,Responses!Y:Y,"Male")</f>
        <v>0</v>
      </c>
      <c r="U317">
        <f>COUNTIFS(Responses!H:H,AllSongs!$N317,Responses!Y:Y,"Male")+COUNTIFS(Responses!I:I,AllSongs!$N317,Responses!Y:Y,"Male")+COUNTIFS(Responses!J:J,AllSongs!$N317,Responses!Y:Y,"Male")</f>
        <v>0</v>
      </c>
      <c r="V317">
        <f>COUNTIFS(Responses!E:E,AllSongs!$N317,Responses!Y:Y,"Female")+COUNTIFS(Responses!F:F,AllSongs!$N317,Responses!Y:Y,"Female")+COUNTIFS(Responses!G:G,AllSongs!$N317,Responses!Y:Y,"Female")</f>
        <v>0</v>
      </c>
      <c r="W317">
        <f>COUNTIFS(Responses!H:H,AllSongs!$N317,Responses!Y:Y,"Female")+COUNTIFS(Responses!I:I,AllSongs!$N317,Responses!Y:Y,"Female")+COUNTIFS(Responses!J:J,AllSongs!$N317,Responses!Y:Y,"Female")</f>
        <v>1</v>
      </c>
    </row>
    <row r="318" spans="1:23" ht="13.5" thickBot="1">
      <c r="A318" s="28">
        <v>192</v>
      </c>
      <c r="B318" s="29">
        <v>0.57799999999999996</v>
      </c>
      <c r="C318" s="29">
        <v>0.98299999999999998</v>
      </c>
      <c r="D318" s="29">
        <v>7</v>
      </c>
      <c r="E318" s="30">
        <v>-3008</v>
      </c>
      <c r="F318" s="29">
        <v>1</v>
      </c>
      <c r="G318" s="29">
        <v>8.2400000000000001E-2</v>
      </c>
      <c r="H318" s="31">
        <v>3.7199999999999999E-4</v>
      </c>
      <c r="I318" s="31">
        <v>2.2100000000000002E-3</v>
      </c>
      <c r="J318" s="29">
        <v>0.32200000000000001</v>
      </c>
      <c r="K318" s="29">
        <v>0.39700000000000002</v>
      </c>
      <c r="L318" s="30">
        <v>105013</v>
      </c>
      <c r="M318" s="29" t="s">
        <v>513</v>
      </c>
      <c r="N318" s="29" t="s">
        <v>358</v>
      </c>
      <c r="O318" s="29" t="s">
        <v>1432</v>
      </c>
      <c r="P318" s="29" t="s">
        <v>1433</v>
      </c>
      <c r="Q318" s="29" t="s">
        <v>1434</v>
      </c>
      <c r="R318" s="29">
        <v>205126</v>
      </c>
      <c r="S318" s="29">
        <v>4</v>
      </c>
      <c r="T318">
        <f>COUNTIFS(Responses!E:E,AllSongs!$N318,Responses!Y:Y,"Male")+COUNTIFS(Responses!F:F,AllSongs!$N318,Responses!Y:Y,"Male")+COUNTIFS(Responses!G:G,AllSongs!$N318,Responses!Y:Y,"Male")</f>
        <v>0</v>
      </c>
      <c r="U318">
        <f>COUNTIFS(Responses!H:H,AllSongs!$N318,Responses!Y:Y,"Male")+COUNTIFS(Responses!I:I,AllSongs!$N318,Responses!Y:Y,"Male")+COUNTIFS(Responses!J:J,AllSongs!$N318,Responses!Y:Y,"Male")</f>
        <v>0</v>
      </c>
      <c r="V318">
        <f>COUNTIFS(Responses!E:E,AllSongs!$N318,Responses!Y:Y,"Female")+COUNTIFS(Responses!F:F,AllSongs!$N318,Responses!Y:Y,"Female")+COUNTIFS(Responses!G:G,AllSongs!$N318,Responses!Y:Y,"Female")</f>
        <v>0</v>
      </c>
      <c r="W318">
        <f>COUNTIFS(Responses!H:H,AllSongs!$N318,Responses!Y:Y,"Female")+COUNTIFS(Responses!I:I,AllSongs!$N318,Responses!Y:Y,"Female")+COUNTIFS(Responses!J:J,AllSongs!$N318,Responses!Y:Y,"Female")</f>
        <v>1</v>
      </c>
    </row>
    <row r="319" spans="1:23" ht="13.5" thickBot="1">
      <c r="A319" s="28">
        <v>172</v>
      </c>
      <c r="B319" s="29">
        <v>0.80600000000000005</v>
      </c>
      <c r="C319" s="29">
        <v>0.64900000000000002</v>
      </c>
      <c r="D319" s="29">
        <v>9</v>
      </c>
      <c r="E319" s="30">
        <v>-9004</v>
      </c>
      <c r="F319" s="29">
        <v>0</v>
      </c>
      <c r="G319" s="29">
        <v>3.4700000000000002E-2</v>
      </c>
      <c r="H319" s="31">
        <v>3.9100000000000003E-2</v>
      </c>
      <c r="I319" s="31">
        <v>5.5500000000000001E-5</v>
      </c>
      <c r="J319" s="29">
        <v>5.57E-2</v>
      </c>
      <c r="K319" s="29">
        <v>0.89700000000000002</v>
      </c>
      <c r="L319" s="30">
        <v>114834</v>
      </c>
      <c r="M319" s="29" t="s">
        <v>513</v>
      </c>
      <c r="N319" s="29" t="s">
        <v>349</v>
      </c>
      <c r="O319" s="29" t="s">
        <v>1435</v>
      </c>
      <c r="P319" s="29" t="s">
        <v>1436</v>
      </c>
      <c r="Q319" s="29" t="s">
        <v>1437</v>
      </c>
      <c r="R319" s="29">
        <v>249573</v>
      </c>
      <c r="S319" s="29">
        <v>4</v>
      </c>
      <c r="T319">
        <f>COUNTIFS(Responses!E:E,AllSongs!$N319,Responses!Y:Y,"Male")+COUNTIFS(Responses!F:F,AllSongs!$N319,Responses!Y:Y,"Male")+COUNTIFS(Responses!G:G,AllSongs!$N319,Responses!Y:Y,"Male")</f>
        <v>0</v>
      </c>
      <c r="U319">
        <f>COUNTIFS(Responses!H:H,AllSongs!$N319,Responses!Y:Y,"Male")+COUNTIFS(Responses!I:I,AllSongs!$N319,Responses!Y:Y,"Male")+COUNTIFS(Responses!J:J,AllSongs!$N319,Responses!Y:Y,"Male")</f>
        <v>1</v>
      </c>
      <c r="V319">
        <f>COUNTIFS(Responses!E:E,AllSongs!$N319,Responses!Y:Y,"Female")+COUNTIFS(Responses!F:F,AllSongs!$N319,Responses!Y:Y,"Female")+COUNTIFS(Responses!G:G,AllSongs!$N319,Responses!Y:Y,"Female")</f>
        <v>0</v>
      </c>
      <c r="W319">
        <f>COUNTIFS(Responses!H:H,AllSongs!$N319,Responses!Y:Y,"Female")+COUNTIFS(Responses!I:I,AllSongs!$N319,Responses!Y:Y,"Female")+COUNTIFS(Responses!J:J,AllSongs!$N319,Responses!Y:Y,"Female")</f>
        <v>0</v>
      </c>
    </row>
    <row r="320" spans="1:23" ht="13.5" thickBot="1">
      <c r="A320" s="28">
        <v>173</v>
      </c>
      <c r="B320" s="29">
        <v>0.91500000000000004</v>
      </c>
      <c r="C320" s="29">
        <v>0.38800000000000001</v>
      </c>
      <c r="D320" s="29">
        <v>6</v>
      </c>
      <c r="E320" s="30">
        <v>-5587</v>
      </c>
      <c r="F320" s="29">
        <v>1</v>
      </c>
      <c r="G320" s="29">
        <v>3.8199999999999998E-2</v>
      </c>
      <c r="H320" s="31">
        <v>5.8299999999999998E-2</v>
      </c>
      <c r="I320" s="31">
        <v>2.2900000000000001E-4</v>
      </c>
      <c r="J320" s="29">
        <v>0.106</v>
      </c>
      <c r="K320" s="29">
        <v>0.76</v>
      </c>
      <c r="L320" s="30">
        <v>110004</v>
      </c>
      <c r="M320" s="29" t="s">
        <v>513</v>
      </c>
      <c r="N320" s="29" t="s">
        <v>484</v>
      </c>
      <c r="O320" s="29" t="s">
        <v>1438</v>
      </c>
      <c r="P320" s="29" t="s">
        <v>1439</v>
      </c>
      <c r="Q320" s="29" t="s">
        <v>1440</v>
      </c>
      <c r="R320" s="29">
        <v>212727</v>
      </c>
      <c r="S320" s="29">
        <v>4</v>
      </c>
      <c r="T320">
        <f>COUNTIFS(Responses!E:E,AllSongs!$N320,Responses!Y:Y,"Male")+COUNTIFS(Responses!F:F,AllSongs!$N320,Responses!Y:Y,"Male")+COUNTIFS(Responses!G:G,AllSongs!$N320,Responses!Y:Y,"Male")</f>
        <v>0</v>
      </c>
      <c r="U320">
        <f>COUNTIFS(Responses!H:H,AllSongs!$N320,Responses!Y:Y,"Male")+COUNTIFS(Responses!I:I,AllSongs!$N320,Responses!Y:Y,"Male")+COUNTIFS(Responses!J:J,AllSongs!$N320,Responses!Y:Y,"Male")</f>
        <v>0</v>
      </c>
      <c r="V320">
        <f>COUNTIFS(Responses!E:E,AllSongs!$N320,Responses!Y:Y,"Female")+COUNTIFS(Responses!F:F,AllSongs!$N320,Responses!Y:Y,"Female")+COUNTIFS(Responses!G:G,AllSongs!$N320,Responses!Y:Y,"Female")</f>
        <v>0</v>
      </c>
      <c r="W320">
        <f>COUNTIFS(Responses!H:H,AllSongs!$N320,Responses!Y:Y,"Female")+COUNTIFS(Responses!I:I,AllSongs!$N320,Responses!Y:Y,"Female")+COUNTIFS(Responses!J:J,AllSongs!$N320,Responses!Y:Y,"Female")</f>
        <v>0</v>
      </c>
    </row>
    <row r="321" spans="1:23" ht="13.5" thickBot="1">
      <c r="A321" s="28">
        <v>174</v>
      </c>
      <c r="B321" s="29">
        <v>0.61199999999999999</v>
      </c>
      <c r="C321" s="29">
        <v>0.27700000000000002</v>
      </c>
      <c r="D321" s="29">
        <v>2</v>
      </c>
      <c r="E321" s="30">
        <v>-11348</v>
      </c>
      <c r="F321" s="29">
        <v>0</v>
      </c>
      <c r="G321" s="29">
        <v>3.5499999999999997E-2</v>
      </c>
      <c r="H321" s="31">
        <v>0.59</v>
      </c>
      <c r="I321" s="31">
        <v>2.2399999999999999E-5</v>
      </c>
      <c r="J321" s="29">
        <v>0.11799999999999999</v>
      </c>
      <c r="K321" s="29">
        <v>0.44400000000000001</v>
      </c>
      <c r="L321" s="30">
        <v>98581</v>
      </c>
      <c r="M321" s="29" t="s">
        <v>513</v>
      </c>
      <c r="N321" s="29" t="s">
        <v>126</v>
      </c>
      <c r="O321" s="29" t="s">
        <v>1441</v>
      </c>
      <c r="P321" s="29" t="s">
        <v>1442</v>
      </c>
      <c r="Q321" s="29" t="s">
        <v>1443</v>
      </c>
      <c r="R321" s="29">
        <v>164467</v>
      </c>
      <c r="S321" s="29">
        <v>4</v>
      </c>
      <c r="T321">
        <f>COUNTIFS(Responses!E:E,AllSongs!$N321,Responses!Y:Y,"Male")+COUNTIFS(Responses!F:F,AllSongs!$N321,Responses!Y:Y,"Male")+COUNTIFS(Responses!G:G,AllSongs!$N321,Responses!Y:Y,"Male")</f>
        <v>0</v>
      </c>
      <c r="U321">
        <f>COUNTIFS(Responses!H:H,AllSongs!$N321,Responses!Y:Y,"Male")+COUNTIFS(Responses!I:I,AllSongs!$N321,Responses!Y:Y,"Male")+COUNTIFS(Responses!J:J,AllSongs!$N321,Responses!Y:Y,"Male")</f>
        <v>0</v>
      </c>
      <c r="V321">
        <f>COUNTIFS(Responses!E:E,AllSongs!$N321,Responses!Y:Y,"Female")+COUNTIFS(Responses!F:F,AllSongs!$N321,Responses!Y:Y,"Female")+COUNTIFS(Responses!G:G,AllSongs!$N321,Responses!Y:Y,"Female")</f>
        <v>0</v>
      </c>
      <c r="W321">
        <f>COUNTIFS(Responses!H:H,AllSongs!$N321,Responses!Y:Y,"Female")+COUNTIFS(Responses!I:I,AllSongs!$N321,Responses!Y:Y,"Female")+COUNTIFS(Responses!J:J,AllSongs!$N321,Responses!Y:Y,"Female")</f>
        <v>1</v>
      </c>
    </row>
    <row r="322" spans="1:23" ht="13.5" thickBot="1">
      <c r="A322" s="28">
        <v>175</v>
      </c>
      <c r="B322" s="29">
        <v>0.45600000000000002</v>
      </c>
      <c r="C322" s="29">
        <v>8.4199999999999997E-2</v>
      </c>
      <c r="D322" s="29">
        <v>4</v>
      </c>
      <c r="E322" s="30">
        <v>-14990</v>
      </c>
      <c r="F322" s="29">
        <v>1</v>
      </c>
      <c r="G322" s="29">
        <v>5.7000000000000002E-2</v>
      </c>
      <c r="H322" s="31">
        <v>0.99199999999999999</v>
      </c>
      <c r="I322" s="31">
        <v>1.32E-2</v>
      </c>
      <c r="J322" s="29">
        <v>9.3200000000000005E-2</v>
      </c>
      <c r="K322" s="29">
        <v>0.37</v>
      </c>
      <c r="L322" s="30">
        <v>86097</v>
      </c>
      <c r="M322" s="29" t="s">
        <v>513</v>
      </c>
      <c r="N322" s="29" t="s">
        <v>485</v>
      </c>
      <c r="O322" s="29" t="s">
        <v>1444</v>
      </c>
      <c r="P322" s="29" t="s">
        <v>1445</v>
      </c>
      <c r="Q322" s="29" t="s">
        <v>1446</v>
      </c>
      <c r="R322" s="29">
        <v>197279</v>
      </c>
      <c r="S322" s="29">
        <v>4</v>
      </c>
      <c r="T322">
        <f>COUNTIFS(Responses!E:E,AllSongs!$N322,Responses!Y:Y,"Male")+COUNTIFS(Responses!F:F,AllSongs!$N322,Responses!Y:Y,"Male")+COUNTIFS(Responses!G:G,AllSongs!$N322,Responses!Y:Y,"Male")</f>
        <v>0</v>
      </c>
      <c r="U322">
        <f>COUNTIFS(Responses!H:H,AllSongs!$N322,Responses!Y:Y,"Male")+COUNTIFS(Responses!I:I,AllSongs!$N322,Responses!Y:Y,"Male")+COUNTIFS(Responses!J:J,AllSongs!$N322,Responses!Y:Y,"Male")</f>
        <v>1</v>
      </c>
      <c r="V322">
        <f>COUNTIFS(Responses!E:E,AllSongs!$N322,Responses!Y:Y,"Female")+COUNTIFS(Responses!F:F,AllSongs!$N322,Responses!Y:Y,"Female")+COUNTIFS(Responses!G:G,AllSongs!$N322,Responses!Y:Y,"Female")</f>
        <v>0</v>
      </c>
      <c r="W322">
        <f>COUNTIFS(Responses!H:H,AllSongs!$N322,Responses!Y:Y,"Female")+COUNTIFS(Responses!I:I,AllSongs!$N322,Responses!Y:Y,"Female")+COUNTIFS(Responses!J:J,AllSongs!$N322,Responses!Y:Y,"Female")</f>
        <v>0</v>
      </c>
    </row>
    <row r="323" spans="1:23" ht="13.5" thickBot="1">
      <c r="A323" s="28">
        <v>176</v>
      </c>
      <c r="B323" s="29">
        <v>0.68799999999999994</v>
      </c>
      <c r="C323" s="29">
        <v>0.68799999999999994</v>
      </c>
      <c r="D323" s="29">
        <v>6</v>
      </c>
      <c r="E323" s="30">
        <v>-4085</v>
      </c>
      <c r="F323" s="29">
        <v>1</v>
      </c>
      <c r="G323" s="29">
        <v>2.6800000000000001E-2</v>
      </c>
      <c r="H323" s="31">
        <v>0.44500000000000001</v>
      </c>
      <c r="I323" s="31">
        <v>0</v>
      </c>
      <c r="J323" s="29">
        <v>0.30599999999999999</v>
      </c>
      <c r="K323" s="29">
        <v>0.68700000000000006</v>
      </c>
      <c r="L323" s="30">
        <v>112028</v>
      </c>
      <c r="M323" s="29" t="s">
        <v>513</v>
      </c>
      <c r="N323" s="29" t="s">
        <v>127</v>
      </c>
      <c r="O323" s="29" t="s">
        <v>1447</v>
      </c>
      <c r="P323" s="29" t="s">
        <v>1448</v>
      </c>
      <c r="Q323" s="29" t="s">
        <v>1449</v>
      </c>
      <c r="R323" s="29">
        <v>167453</v>
      </c>
      <c r="S323" s="29">
        <v>4</v>
      </c>
      <c r="T323">
        <f>COUNTIFS(Responses!E:E,AllSongs!$N323,Responses!Y:Y,"Male")+COUNTIFS(Responses!F:F,AllSongs!$N323,Responses!Y:Y,"Male")+COUNTIFS(Responses!G:G,AllSongs!$N323,Responses!Y:Y,"Male")</f>
        <v>0</v>
      </c>
      <c r="U323">
        <f>COUNTIFS(Responses!H:H,AllSongs!$N323,Responses!Y:Y,"Male")+COUNTIFS(Responses!I:I,AllSongs!$N323,Responses!Y:Y,"Male")+COUNTIFS(Responses!J:J,AllSongs!$N323,Responses!Y:Y,"Male")</f>
        <v>0</v>
      </c>
      <c r="V323">
        <f>COUNTIFS(Responses!E:E,AllSongs!$N323,Responses!Y:Y,"Female")+COUNTIFS(Responses!F:F,AllSongs!$N323,Responses!Y:Y,"Female")+COUNTIFS(Responses!G:G,AllSongs!$N323,Responses!Y:Y,"Female")</f>
        <v>0</v>
      </c>
      <c r="W323">
        <f>COUNTIFS(Responses!H:H,AllSongs!$N323,Responses!Y:Y,"Female")+COUNTIFS(Responses!I:I,AllSongs!$N323,Responses!Y:Y,"Female")+COUNTIFS(Responses!J:J,AllSongs!$N323,Responses!Y:Y,"Female")</f>
        <v>1</v>
      </c>
    </row>
    <row r="324" spans="1:23" ht="13.5" thickBot="1">
      <c r="A324" s="28">
        <v>193</v>
      </c>
      <c r="B324" s="29">
        <v>0.69499999999999995</v>
      </c>
      <c r="C324" s="29">
        <v>0.81799999999999995</v>
      </c>
      <c r="D324" s="29">
        <v>5</v>
      </c>
      <c r="E324" s="30">
        <v>-5379</v>
      </c>
      <c r="F324" s="29">
        <v>0</v>
      </c>
      <c r="G324" s="29">
        <v>3.3399999999999999E-2</v>
      </c>
      <c r="H324" s="31">
        <v>6.4700000000000001E-3</v>
      </c>
      <c r="I324" s="31">
        <v>4.87E-6</v>
      </c>
      <c r="J324" s="29">
        <v>2.1899999999999999E-2</v>
      </c>
      <c r="K324" s="29">
        <v>0.91600000000000004</v>
      </c>
      <c r="L324" s="30">
        <v>119965</v>
      </c>
      <c r="M324" s="29" t="s">
        <v>513</v>
      </c>
      <c r="N324" s="29" t="s">
        <v>359</v>
      </c>
      <c r="O324" s="29" t="s">
        <v>1450</v>
      </c>
      <c r="P324" s="29" t="s">
        <v>1451</v>
      </c>
      <c r="Q324" s="29" t="s">
        <v>1452</v>
      </c>
      <c r="R324" s="29">
        <v>182693</v>
      </c>
      <c r="S324" s="29">
        <v>4</v>
      </c>
      <c r="T324">
        <f>COUNTIFS(Responses!E:E,AllSongs!$N324,Responses!Y:Y,"Male")+COUNTIFS(Responses!F:F,AllSongs!$N324,Responses!Y:Y,"Male")+COUNTIFS(Responses!G:G,AllSongs!$N324,Responses!Y:Y,"Male")</f>
        <v>0</v>
      </c>
      <c r="U324">
        <f>COUNTIFS(Responses!H:H,AllSongs!$N324,Responses!Y:Y,"Male")+COUNTIFS(Responses!I:I,AllSongs!$N324,Responses!Y:Y,"Male")+COUNTIFS(Responses!J:J,AllSongs!$N324,Responses!Y:Y,"Male")</f>
        <v>0</v>
      </c>
      <c r="V324">
        <f>COUNTIFS(Responses!E:E,AllSongs!$N324,Responses!Y:Y,"Female")+COUNTIFS(Responses!F:F,AllSongs!$N324,Responses!Y:Y,"Female")+COUNTIFS(Responses!G:G,AllSongs!$N324,Responses!Y:Y,"Female")</f>
        <v>0</v>
      </c>
      <c r="W324">
        <f>COUNTIFS(Responses!H:H,AllSongs!$N324,Responses!Y:Y,"Female")+COUNTIFS(Responses!I:I,AllSongs!$N324,Responses!Y:Y,"Female")+COUNTIFS(Responses!J:J,AllSongs!$N324,Responses!Y:Y,"Female")</f>
        <v>1</v>
      </c>
    </row>
    <row r="325" spans="1:23" ht="13.5" thickBot="1">
      <c r="A325" s="28">
        <v>178</v>
      </c>
      <c r="B325" s="29">
        <v>0.65300000000000002</v>
      </c>
      <c r="C325" s="29">
        <v>0.67800000000000005</v>
      </c>
      <c r="D325" s="29">
        <v>1</v>
      </c>
      <c r="E325" s="30">
        <v>-8093</v>
      </c>
      <c r="F325" s="29">
        <v>1</v>
      </c>
      <c r="G325" s="29">
        <v>0.28699999999999998</v>
      </c>
      <c r="H325" s="31">
        <v>0.56999999999999995</v>
      </c>
      <c r="I325" s="31">
        <v>0</v>
      </c>
      <c r="J325" s="29">
        <v>0.17399999999999999</v>
      </c>
      <c r="K325" s="29">
        <v>0.54</v>
      </c>
      <c r="L325" s="30">
        <v>79948</v>
      </c>
      <c r="M325" s="29" t="s">
        <v>513</v>
      </c>
      <c r="N325" s="29" t="s">
        <v>350</v>
      </c>
      <c r="O325" s="29" t="s">
        <v>1453</v>
      </c>
      <c r="P325" s="29" t="s">
        <v>1454</v>
      </c>
      <c r="Q325" s="29" t="s">
        <v>1455</v>
      </c>
      <c r="R325" s="29">
        <v>196493</v>
      </c>
      <c r="S325" s="29">
        <v>4</v>
      </c>
      <c r="T325">
        <f>COUNTIFS(Responses!E:E,AllSongs!$N325,Responses!Y:Y,"Male")+COUNTIFS(Responses!F:F,AllSongs!$N325,Responses!Y:Y,"Male")+COUNTIFS(Responses!G:G,AllSongs!$N325,Responses!Y:Y,"Male")</f>
        <v>0</v>
      </c>
      <c r="U325">
        <f>COUNTIFS(Responses!H:H,AllSongs!$N325,Responses!Y:Y,"Male")+COUNTIFS(Responses!I:I,AllSongs!$N325,Responses!Y:Y,"Male")+COUNTIFS(Responses!J:J,AllSongs!$N325,Responses!Y:Y,"Male")</f>
        <v>1</v>
      </c>
      <c r="V325">
        <f>COUNTIFS(Responses!E:E,AllSongs!$N325,Responses!Y:Y,"Female")+COUNTIFS(Responses!F:F,AllSongs!$N325,Responses!Y:Y,"Female")+COUNTIFS(Responses!G:G,AllSongs!$N325,Responses!Y:Y,"Female")</f>
        <v>0</v>
      </c>
      <c r="W325">
        <f>COUNTIFS(Responses!H:H,AllSongs!$N325,Responses!Y:Y,"Female")+COUNTIFS(Responses!I:I,AllSongs!$N325,Responses!Y:Y,"Female")+COUNTIFS(Responses!J:J,AllSongs!$N325,Responses!Y:Y,"Female")</f>
        <v>0</v>
      </c>
    </row>
    <row r="326" spans="1:23" ht="13.5" thickBot="1">
      <c r="A326" s="28">
        <v>179</v>
      </c>
      <c r="B326" s="29">
        <v>0.64300000000000002</v>
      </c>
      <c r="C326" s="29">
        <v>0.90900000000000003</v>
      </c>
      <c r="D326" s="29">
        <v>11</v>
      </c>
      <c r="E326" s="30">
        <v>-8467</v>
      </c>
      <c r="F326" s="29">
        <v>0</v>
      </c>
      <c r="G326" s="29">
        <v>9.5799999999999996E-2</v>
      </c>
      <c r="H326" s="31">
        <v>0.23300000000000001</v>
      </c>
      <c r="I326" s="31">
        <v>0</v>
      </c>
      <c r="J326" s="29">
        <v>8.1000000000000003E-2</v>
      </c>
      <c r="K326" s="29">
        <v>0.81899999999999995</v>
      </c>
      <c r="L326" s="30">
        <v>102203</v>
      </c>
      <c r="M326" s="29" t="s">
        <v>513</v>
      </c>
      <c r="N326" s="29" t="s">
        <v>486</v>
      </c>
      <c r="O326" s="29" t="s">
        <v>1456</v>
      </c>
      <c r="P326" s="29" t="s">
        <v>1457</v>
      </c>
      <c r="Q326" s="29" t="s">
        <v>1458</v>
      </c>
      <c r="R326" s="29">
        <v>209733</v>
      </c>
      <c r="S326" s="29">
        <v>4</v>
      </c>
      <c r="T326">
        <f>COUNTIFS(Responses!E:E,AllSongs!$N326,Responses!Y:Y,"Male")+COUNTIFS(Responses!F:F,AllSongs!$N326,Responses!Y:Y,"Male")+COUNTIFS(Responses!G:G,AllSongs!$N326,Responses!Y:Y,"Male")</f>
        <v>0</v>
      </c>
      <c r="U326">
        <f>COUNTIFS(Responses!H:H,AllSongs!$N326,Responses!Y:Y,"Male")+COUNTIFS(Responses!I:I,AllSongs!$N326,Responses!Y:Y,"Male")+COUNTIFS(Responses!J:J,AllSongs!$N326,Responses!Y:Y,"Male")</f>
        <v>0</v>
      </c>
      <c r="V326">
        <f>COUNTIFS(Responses!E:E,AllSongs!$N326,Responses!Y:Y,"Female")+COUNTIFS(Responses!F:F,AllSongs!$N326,Responses!Y:Y,"Female")+COUNTIFS(Responses!G:G,AllSongs!$N326,Responses!Y:Y,"Female")</f>
        <v>0</v>
      </c>
      <c r="W326">
        <f>COUNTIFS(Responses!H:H,AllSongs!$N326,Responses!Y:Y,"Female")+COUNTIFS(Responses!I:I,AllSongs!$N326,Responses!Y:Y,"Female")+COUNTIFS(Responses!J:J,AllSongs!$N326,Responses!Y:Y,"Female")</f>
        <v>1</v>
      </c>
    </row>
    <row r="327" spans="1:23" ht="13.5" thickBot="1">
      <c r="A327" s="28">
        <v>194</v>
      </c>
      <c r="B327" s="29">
        <v>0.72899999999999998</v>
      </c>
      <c r="C327" s="29">
        <v>0.95699999999999996</v>
      </c>
      <c r="D327" s="29">
        <v>2</v>
      </c>
      <c r="E327" s="30">
        <v>-5529</v>
      </c>
      <c r="F327" s="29">
        <v>1</v>
      </c>
      <c r="G327" s="29">
        <v>5.7200000000000001E-2</v>
      </c>
      <c r="H327" s="31">
        <v>1.6199999999999999E-2</v>
      </c>
      <c r="I327" s="31">
        <v>3.0500000000000002E-3</v>
      </c>
      <c r="J327" s="29">
        <v>0.13400000000000001</v>
      </c>
      <c r="K327" s="29">
        <v>0.65900000000000003</v>
      </c>
      <c r="L327" s="30">
        <v>124006</v>
      </c>
      <c r="M327" s="29" t="s">
        <v>513</v>
      </c>
      <c r="N327" s="29" t="s">
        <v>490</v>
      </c>
      <c r="O327" s="29" t="s">
        <v>1459</v>
      </c>
      <c r="P327" s="29" t="s">
        <v>1460</v>
      </c>
      <c r="Q327" s="29" t="s">
        <v>1461</v>
      </c>
      <c r="R327" s="29">
        <v>270745</v>
      </c>
      <c r="S327" s="29">
        <v>4</v>
      </c>
      <c r="T327">
        <f>COUNTIFS(Responses!E:E,AllSongs!$N327,Responses!Y:Y,"Male")+COUNTIFS(Responses!F:F,AllSongs!$N327,Responses!Y:Y,"Male")+COUNTIFS(Responses!G:G,AllSongs!$N327,Responses!Y:Y,"Male")</f>
        <v>0</v>
      </c>
      <c r="U327">
        <f>COUNTIFS(Responses!H:H,AllSongs!$N327,Responses!Y:Y,"Male")+COUNTIFS(Responses!I:I,AllSongs!$N327,Responses!Y:Y,"Male")+COUNTIFS(Responses!J:J,AllSongs!$N327,Responses!Y:Y,"Male")</f>
        <v>1</v>
      </c>
      <c r="V327">
        <f>COUNTIFS(Responses!E:E,AllSongs!$N327,Responses!Y:Y,"Female")+COUNTIFS(Responses!F:F,AllSongs!$N327,Responses!Y:Y,"Female")+COUNTIFS(Responses!G:G,AllSongs!$N327,Responses!Y:Y,"Female")</f>
        <v>0</v>
      </c>
      <c r="W327">
        <f>COUNTIFS(Responses!H:H,AllSongs!$N327,Responses!Y:Y,"Female")+COUNTIFS(Responses!I:I,AllSongs!$N327,Responses!Y:Y,"Female")+COUNTIFS(Responses!J:J,AllSongs!$N327,Responses!Y:Y,"Female")</f>
        <v>0</v>
      </c>
    </row>
    <row r="328" spans="1:23" ht="13.5" thickBot="1">
      <c r="A328" s="28">
        <v>195</v>
      </c>
      <c r="B328" s="29">
        <v>0.72599999999999998</v>
      </c>
      <c r="C328" s="29">
        <v>0.68400000000000005</v>
      </c>
      <c r="D328" s="29">
        <v>7</v>
      </c>
      <c r="E328" s="30">
        <v>-6252</v>
      </c>
      <c r="F328" s="29">
        <v>0</v>
      </c>
      <c r="G328" s="29">
        <v>5.1799999999999999E-2</v>
      </c>
      <c r="H328" s="31">
        <v>0.39700000000000002</v>
      </c>
      <c r="I328" s="31">
        <v>1.6699999999999999E-4</v>
      </c>
      <c r="J328" s="29">
        <v>0.115</v>
      </c>
      <c r="K328" s="29">
        <v>0.71799999999999997</v>
      </c>
      <c r="L328" s="30">
        <v>123986</v>
      </c>
      <c r="M328" s="29" t="s">
        <v>513</v>
      </c>
      <c r="N328" s="29" t="s">
        <v>360</v>
      </c>
      <c r="O328" s="29" t="s">
        <v>1462</v>
      </c>
      <c r="P328" s="29" t="s">
        <v>1463</v>
      </c>
      <c r="Q328" s="29" t="s">
        <v>1464</v>
      </c>
      <c r="R328" s="29">
        <v>213836</v>
      </c>
      <c r="S328" s="29">
        <v>4</v>
      </c>
      <c r="T328">
        <f>COUNTIFS(Responses!E:E,AllSongs!$N328,Responses!Y:Y,"Male")+COUNTIFS(Responses!F:F,AllSongs!$N328,Responses!Y:Y,"Male")+COUNTIFS(Responses!G:G,AllSongs!$N328,Responses!Y:Y,"Male")</f>
        <v>0</v>
      </c>
      <c r="U328">
        <f>COUNTIFS(Responses!H:H,AllSongs!$N328,Responses!Y:Y,"Male")+COUNTIFS(Responses!I:I,AllSongs!$N328,Responses!Y:Y,"Male")+COUNTIFS(Responses!J:J,AllSongs!$N328,Responses!Y:Y,"Male")</f>
        <v>0</v>
      </c>
      <c r="V328">
        <f>COUNTIFS(Responses!E:E,AllSongs!$N328,Responses!Y:Y,"Female")+COUNTIFS(Responses!F:F,AllSongs!$N328,Responses!Y:Y,"Female")+COUNTIFS(Responses!G:G,AllSongs!$N328,Responses!Y:Y,"Female")</f>
        <v>0</v>
      </c>
      <c r="W328">
        <f>COUNTIFS(Responses!H:H,AllSongs!$N328,Responses!Y:Y,"Female")+COUNTIFS(Responses!I:I,AllSongs!$N328,Responses!Y:Y,"Female")+COUNTIFS(Responses!J:J,AllSongs!$N328,Responses!Y:Y,"Female")</f>
        <v>1</v>
      </c>
    </row>
    <row r="329" spans="1:23" ht="13.5" thickBot="1">
      <c r="A329" s="28">
        <v>196</v>
      </c>
      <c r="B329" s="29">
        <v>0.81599999999999995</v>
      </c>
      <c r="C329" s="29">
        <v>0.72599999999999998</v>
      </c>
      <c r="D329" s="29">
        <v>5</v>
      </c>
      <c r="E329" s="30">
        <v>-3998</v>
      </c>
      <c r="F329" s="29">
        <v>0</v>
      </c>
      <c r="G329" s="29">
        <v>0.129</v>
      </c>
      <c r="H329" s="31">
        <v>9.9000000000000005E-2</v>
      </c>
      <c r="I329" s="31">
        <v>0</v>
      </c>
      <c r="J329" s="29">
        <v>0.372</v>
      </c>
      <c r="K329" s="29">
        <v>0.65</v>
      </c>
      <c r="L329" s="30">
        <v>136048</v>
      </c>
      <c r="M329" s="29" t="s">
        <v>513</v>
      </c>
      <c r="N329" s="29" t="s">
        <v>361</v>
      </c>
      <c r="O329" s="29" t="s">
        <v>1465</v>
      </c>
      <c r="P329" s="29" t="s">
        <v>1466</v>
      </c>
      <c r="Q329" s="29" t="s">
        <v>1467</v>
      </c>
      <c r="R329" s="29">
        <v>253390</v>
      </c>
      <c r="S329" s="29">
        <v>4</v>
      </c>
      <c r="T329">
        <f>COUNTIFS(Responses!E:E,AllSongs!$N329,Responses!Y:Y,"Male")+COUNTIFS(Responses!F:F,AllSongs!$N329,Responses!Y:Y,"Male")+COUNTIFS(Responses!G:G,AllSongs!$N329,Responses!Y:Y,"Male")</f>
        <v>0</v>
      </c>
      <c r="U329">
        <f>COUNTIFS(Responses!H:H,AllSongs!$N329,Responses!Y:Y,"Male")+COUNTIFS(Responses!I:I,AllSongs!$N329,Responses!Y:Y,"Male")+COUNTIFS(Responses!J:J,AllSongs!$N329,Responses!Y:Y,"Male")</f>
        <v>0</v>
      </c>
      <c r="V329">
        <f>COUNTIFS(Responses!E:E,AllSongs!$N329,Responses!Y:Y,"Female")+COUNTIFS(Responses!F:F,AllSongs!$N329,Responses!Y:Y,"Female")+COUNTIFS(Responses!G:G,AllSongs!$N329,Responses!Y:Y,"Female")</f>
        <v>0</v>
      </c>
      <c r="W329">
        <f>COUNTIFS(Responses!H:H,AllSongs!$N329,Responses!Y:Y,"Female")+COUNTIFS(Responses!I:I,AllSongs!$N329,Responses!Y:Y,"Female")+COUNTIFS(Responses!J:J,AllSongs!$N329,Responses!Y:Y,"Female")</f>
        <v>1</v>
      </c>
    </row>
    <row r="330" spans="1:23" ht="13.5" thickBot="1">
      <c r="A330" s="28">
        <v>197</v>
      </c>
      <c r="B330" s="29">
        <v>0.79500000000000004</v>
      </c>
      <c r="C330" s="29">
        <v>0.88500000000000001</v>
      </c>
      <c r="D330" s="29">
        <v>8</v>
      </c>
      <c r="E330" s="30">
        <v>-4129</v>
      </c>
      <c r="F330" s="29">
        <v>1</v>
      </c>
      <c r="G330" s="29">
        <v>7.1599999999999997E-2</v>
      </c>
      <c r="H330" s="31">
        <v>3.7199999999999997E-2</v>
      </c>
      <c r="I330" s="31">
        <v>7.5399999999999998E-3</v>
      </c>
      <c r="J330" s="29">
        <v>0.28499999999999998</v>
      </c>
      <c r="K330" s="29">
        <v>0.46</v>
      </c>
      <c r="L330" s="30">
        <v>126038</v>
      </c>
      <c r="M330" s="29" t="s">
        <v>513</v>
      </c>
      <c r="N330" s="29" t="s">
        <v>362</v>
      </c>
      <c r="O330" s="29" t="s">
        <v>1468</v>
      </c>
      <c r="P330" s="29" t="s">
        <v>1469</v>
      </c>
      <c r="Q330" s="29" t="s">
        <v>1470</v>
      </c>
      <c r="R330" s="29">
        <v>169998</v>
      </c>
      <c r="S330" s="29">
        <v>4</v>
      </c>
      <c r="T330">
        <f>COUNTIFS(Responses!E:E,AllSongs!$N330,Responses!Y:Y,"Male")+COUNTIFS(Responses!F:F,AllSongs!$N330,Responses!Y:Y,"Male")+COUNTIFS(Responses!G:G,AllSongs!$N330,Responses!Y:Y,"Male")</f>
        <v>0</v>
      </c>
      <c r="U330">
        <f>COUNTIFS(Responses!H:H,AllSongs!$N330,Responses!Y:Y,"Male")+COUNTIFS(Responses!I:I,AllSongs!$N330,Responses!Y:Y,"Male")+COUNTIFS(Responses!J:J,AllSongs!$N330,Responses!Y:Y,"Male")</f>
        <v>1</v>
      </c>
      <c r="V330">
        <f>COUNTIFS(Responses!E:E,AllSongs!$N330,Responses!Y:Y,"Female")+COUNTIFS(Responses!F:F,AllSongs!$N330,Responses!Y:Y,"Female")+COUNTIFS(Responses!G:G,AllSongs!$N330,Responses!Y:Y,"Female")</f>
        <v>0</v>
      </c>
      <c r="W330">
        <f>COUNTIFS(Responses!H:H,AllSongs!$N330,Responses!Y:Y,"Female")+COUNTIFS(Responses!I:I,AllSongs!$N330,Responses!Y:Y,"Female")+COUNTIFS(Responses!J:J,AllSongs!$N330,Responses!Y:Y,"Female")</f>
        <v>0</v>
      </c>
    </row>
    <row r="331" spans="1:23" ht="13.5" thickBot="1">
      <c r="A331" s="22">
        <v>74</v>
      </c>
      <c r="B331" s="24">
        <v>0.61</v>
      </c>
      <c r="C331" s="24">
        <v>3.1600000000000003E-2</v>
      </c>
      <c r="D331" s="24">
        <v>9</v>
      </c>
      <c r="E331" s="25">
        <v>-15186</v>
      </c>
      <c r="F331" s="24">
        <v>1</v>
      </c>
      <c r="G331" s="24">
        <v>4.8599999999999997E-2</v>
      </c>
      <c r="H331" s="24">
        <v>0.89600000000000002</v>
      </c>
      <c r="I331" s="26">
        <v>4.6100000000000004E-3</v>
      </c>
      <c r="J331" s="24">
        <v>0.108</v>
      </c>
      <c r="K331" s="24">
        <v>0.37</v>
      </c>
      <c r="L331" s="25">
        <v>151964</v>
      </c>
      <c r="M331" s="24" t="s">
        <v>513</v>
      </c>
      <c r="N331" s="24" t="s">
        <v>173</v>
      </c>
      <c r="O331" s="24" t="s">
        <v>1471</v>
      </c>
      <c r="P331" s="24" t="s">
        <v>1472</v>
      </c>
      <c r="Q331" s="24" t="s">
        <v>1473</v>
      </c>
      <c r="R331" s="24">
        <v>170360</v>
      </c>
      <c r="S331" s="24">
        <v>4</v>
      </c>
      <c r="T331">
        <f>COUNTIFS(Responses!E:E,AllSongs!$N331,Responses!Y:Y,"Male")+COUNTIFS(Responses!F:F,AllSongs!$N331,Responses!Y:Y,"Male")+COUNTIFS(Responses!G:G,AllSongs!$N331,Responses!Y:Y,"Male")</f>
        <v>1</v>
      </c>
      <c r="U331">
        <f>COUNTIFS(Responses!H:H,AllSongs!$N331,Responses!Y:Y,"Male")+COUNTIFS(Responses!I:I,AllSongs!$N331,Responses!Y:Y,"Male")+COUNTIFS(Responses!J:J,AllSongs!$N331,Responses!Y:Y,"Male")</f>
        <v>0</v>
      </c>
      <c r="V331">
        <f>COUNTIFS(Responses!E:E,AllSongs!$N331,Responses!Y:Y,"Female")+COUNTIFS(Responses!F:F,AllSongs!$N331,Responses!Y:Y,"Female")+COUNTIFS(Responses!G:G,AllSongs!$N331,Responses!Y:Y,"Female")</f>
        <v>1</v>
      </c>
      <c r="W331">
        <f>COUNTIFS(Responses!H:H,AllSongs!$N331,Responses!Y:Y,"Female")+COUNTIFS(Responses!I:I,AllSongs!$N331,Responses!Y:Y,"Female")+COUNTIFS(Responses!J:J,AllSongs!$N331,Responses!Y:Y,"Female")</f>
        <v>1</v>
      </c>
    </row>
    <row r="332" spans="1:23" ht="13.5" thickBot="1">
      <c r="A332" s="22">
        <v>140</v>
      </c>
      <c r="B332" s="24">
        <v>0.61</v>
      </c>
      <c r="C332" s="24">
        <v>3.1600000000000003E-2</v>
      </c>
      <c r="D332" s="24">
        <v>9</v>
      </c>
      <c r="E332" s="25">
        <v>-15186</v>
      </c>
      <c r="F332" s="24">
        <v>1</v>
      </c>
      <c r="G332" s="24">
        <v>4.8599999999999997E-2</v>
      </c>
      <c r="H332" s="24">
        <v>0.89600000000000002</v>
      </c>
      <c r="I332" s="26">
        <v>4.6100000000000004E-3</v>
      </c>
      <c r="J332" s="24">
        <v>0.108</v>
      </c>
      <c r="K332" s="24">
        <v>0.37</v>
      </c>
      <c r="L332" s="25">
        <v>151964</v>
      </c>
      <c r="M332" s="24" t="s">
        <v>513</v>
      </c>
      <c r="N332" s="24" t="s">
        <v>173</v>
      </c>
      <c r="O332" s="24" t="s">
        <v>1471</v>
      </c>
      <c r="P332" s="24" t="s">
        <v>1472</v>
      </c>
      <c r="Q332" s="24" t="s">
        <v>1473</v>
      </c>
      <c r="R332" s="24">
        <v>170360</v>
      </c>
      <c r="S332" s="24">
        <v>4</v>
      </c>
      <c r="T332">
        <f>COUNTIFS(Responses!E:E,AllSongs!$N332,Responses!Y:Y,"Male")+COUNTIFS(Responses!F:F,AllSongs!$N332,Responses!Y:Y,"Male")+COUNTIFS(Responses!G:G,AllSongs!$N332,Responses!Y:Y,"Male")</f>
        <v>1</v>
      </c>
      <c r="U332">
        <f>COUNTIFS(Responses!H:H,AllSongs!$N332,Responses!Y:Y,"Male")+COUNTIFS(Responses!I:I,AllSongs!$N332,Responses!Y:Y,"Male")+COUNTIFS(Responses!J:J,AllSongs!$N332,Responses!Y:Y,"Male")</f>
        <v>0</v>
      </c>
      <c r="V332">
        <f>COUNTIFS(Responses!E:E,AllSongs!$N332,Responses!Y:Y,"Female")+COUNTIFS(Responses!F:F,AllSongs!$N332,Responses!Y:Y,"Female")+COUNTIFS(Responses!G:G,AllSongs!$N332,Responses!Y:Y,"Female")</f>
        <v>1</v>
      </c>
      <c r="W332">
        <f>COUNTIFS(Responses!H:H,AllSongs!$N332,Responses!Y:Y,"Female")+COUNTIFS(Responses!I:I,AllSongs!$N332,Responses!Y:Y,"Female")+COUNTIFS(Responses!J:J,AllSongs!$N332,Responses!Y:Y,"Female")</f>
        <v>1</v>
      </c>
    </row>
    <row r="333" spans="1:23" ht="13.5" thickBot="1">
      <c r="A333" s="28">
        <v>11</v>
      </c>
      <c r="B333" s="29">
        <v>0.61</v>
      </c>
      <c r="C333" s="29">
        <v>3.1600000000000003E-2</v>
      </c>
      <c r="D333" s="29">
        <v>9</v>
      </c>
      <c r="E333" s="30">
        <v>-15186</v>
      </c>
      <c r="F333" s="29">
        <v>1</v>
      </c>
      <c r="G333" s="29">
        <v>4.8599999999999997E-2</v>
      </c>
      <c r="H333" s="31">
        <v>0.89600000000000002</v>
      </c>
      <c r="I333" s="31">
        <v>4.6100000000000004E-3</v>
      </c>
      <c r="J333" s="29">
        <v>0.108</v>
      </c>
      <c r="K333" s="29">
        <v>0.37</v>
      </c>
      <c r="L333" s="30">
        <v>151964</v>
      </c>
      <c r="M333" s="29" t="s">
        <v>513</v>
      </c>
      <c r="N333" s="29" t="s">
        <v>173</v>
      </c>
      <c r="O333" s="29" t="s">
        <v>1471</v>
      </c>
      <c r="P333" s="29" t="s">
        <v>1472</v>
      </c>
      <c r="Q333" s="29" t="s">
        <v>1473</v>
      </c>
      <c r="R333" s="29">
        <v>170360</v>
      </c>
      <c r="S333" s="29">
        <v>4</v>
      </c>
      <c r="T333">
        <f>COUNTIFS(Responses!E:E,AllSongs!$N333,Responses!Y:Y,"Male")+COUNTIFS(Responses!F:F,AllSongs!$N333,Responses!Y:Y,"Male")+COUNTIFS(Responses!G:G,AllSongs!$N333,Responses!Y:Y,"Male")</f>
        <v>1</v>
      </c>
      <c r="U333">
        <f>COUNTIFS(Responses!H:H,AllSongs!$N333,Responses!Y:Y,"Male")+COUNTIFS(Responses!I:I,AllSongs!$N333,Responses!Y:Y,"Male")+COUNTIFS(Responses!J:J,AllSongs!$N333,Responses!Y:Y,"Male")</f>
        <v>0</v>
      </c>
      <c r="V333">
        <f>COUNTIFS(Responses!E:E,AllSongs!$N333,Responses!Y:Y,"Female")+COUNTIFS(Responses!F:F,AllSongs!$N333,Responses!Y:Y,"Female")+COUNTIFS(Responses!G:G,AllSongs!$N333,Responses!Y:Y,"Female")</f>
        <v>1</v>
      </c>
      <c r="W333">
        <f>COUNTIFS(Responses!H:H,AllSongs!$N333,Responses!Y:Y,"Female")+COUNTIFS(Responses!I:I,AllSongs!$N333,Responses!Y:Y,"Female")+COUNTIFS(Responses!J:J,AllSongs!$N333,Responses!Y:Y,"Female")</f>
        <v>1</v>
      </c>
    </row>
    <row r="334" spans="1:23" ht="13.5" thickBot="1">
      <c r="A334" s="28">
        <v>24</v>
      </c>
      <c r="B334" s="29">
        <v>0.28499999999999998</v>
      </c>
      <c r="C334" s="29">
        <v>0.90800000000000003</v>
      </c>
      <c r="D334" s="29">
        <v>4</v>
      </c>
      <c r="E334" s="30">
        <v>-4601</v>
      </c>
      <c r="F334" s="29">
        <v>0</v>
      </c>
      <c r="G334" s="29">
        <v>7.0499999999999993E-2</v>
      </c>
      <c r="H334" s="31">
        <v>3.1800000000000002E-2</v>
      </c>
      <c r="I334" s="31">
        <v>9.0900000000000009E-3</v>
      </c>
      <c r="J334" s="29">
        <v>0.311</v>
      </c>
      <c r="K334" s="29">
        <v>0.66900000000000004</v>
      </c>
      <c r="L334" s="30">
        <v>159756</v>
      </c>
      <c r="M334" s="29" t="s">
        <v>513</v>
      </c>
      <c r="N334" s="29" t="s">
        <v>263</v>
      </c>
      <c r="O334" s="29" t="s">
        <v>1474</v>
      </c>
      <c r="P334" s="29" t="s">
        <v>1475</v>
      </c>
      <c r="Q334" s="29" t="s">
        <v>1476</v>
      </c>
      <c r="R334" s="29">
        <v>252733</v>
      </c>
      <c r="S334" s="29">
        <v>4</v>
      </c>
      <c r="T334">
        <f>COUNTIFS(Responses!E:E,AllSongs!$N334,Responses!Y:Y,"Male")+COUNTIFS(Responses!F:F,AllSongs!$N334,Responses!Y:Y,"Male")+COUNTIFS(Responses!G:G,AllSongs!$N334,Responses!Y:Y,"Male")</f>
        <v>0</v>
      </c>
      <c r="U334">
        <f>COUNTIFS(Responses!H:H,AllSongs!$N334,Responses!Y:Y,"Male")+COUNTIFS(Responses!I:I,AllSongs!$N334,Responses!Y:Y,"Male")+COUNTIFS(Responses!J:J,AllSongs!$N334,Responses!Y:Y,"Male")</f>
        <v>2</v>
      </c>
      <c r="V334">
        <f>COUNTIFS(Responses!E:E,AllSongs!$N334,Responses!Y:Y,"Female")+COUNTIFS(Responses!F:F,AllSongs!$N334,Responses!Y:Y,"Female")+COUNTIFS(Responses!G:G,AllSongs!$N334,Responses!Y:Y,"Female")</f>
        <v>0</v>
      </c>
      <c r="W334">
        <f>COUNTIFS(Responses!H:H,AllSongs!$N334,Responses!Y:Y,"Female")+COUNTIFS(Responses!I:I,AllSongs!$N334,Responses!Y:Y,"Female")+COUNTIFS(Responses!J:J,AllSongs!$N334,Responses!Y:Y,"Female")</f>
        <v>0</v>
      </c>
    </row>
    <row r="335" spans="1:23" ht="13.5" thickBot="1">
      <c r="A335" s="28">
        <v>27</v>
      </c>
      <c r="B335" s="29">
        <v>0.28499999999999998</v>
      </c>
      <c r="C335" s="29">
        <v>0.90800000000000003</v>
      </c>
      <c r="D335" s="29">
        <v>4</v>
      </c>
      <c r="E335" s="30">
        <v>-4601</v>
      </c>
      <c r="F335" s="29">
        <v>0</v>
      </c>
      <c r="G335" s="29">
        <v>7.0499999999999993E-2</v>
      </c>
      <c r="H335" s="31">
        <v>3.1800000000000002E-2</v>
      </c>
      <c r="I335" s="31">
        <v>9.0900000000000009E-3</v>
      </c>
      <c r="J335" s="29">
        <v>0.311</v>
      </c>
      <c r="K335" s="29">
        <v>0.66900000000000004</v>
      </c>
      <c r="L335" s="30">
        <v>159756</v>
      </c>
      <c r="M335" s="29" t="s">
        <v>513</v>
      </c>
      <c r="N335" s="29" t="s">
        <v>263</v>
      </c>
      <c r="O335" s="29" t="s">
        <v>1474</v>
      </c>
      <c r="P335" s="29" t="s">
        <v>1475</v>
      </c>
      <c r="Q335" s="29" t="s">
        <v>1476</v>
      </c>
      <c r="R335" s="29">
        <v>252733</v>
      </c>
      <c r="S335" s="29">
        <v>4</v>
      </c>
      <c r="T335">
        <f>COUNTIFS(Responses!E:E,AllSongs!$N335,Responses!Y:Y,"Male")+COUNTIFS(Responses!F:F,AllSongs!$N335,Responses!Y:Y,"Male")+COUNTIFS(Responses!G:G,AllSongs!$N335,Responses!Y:Y,"Male")</f>
        <v>0</v>
      </c>
      <c r="U335">
        <f>COUNTIFS(Responses!H:H,AllSongs!$N335,Responses!Y:Y,"Male")+COUNTIFS(Responses!I:I,AllSongs!$N335,Responses!Y:Y,"Male")+COUNTIFS(Responses!J:J,AllSongs!$N335,Responses!Y:Y,"Male")</f>
        <v>2</v>
      </c>
      <c r="V335">
        <f>COUNTIFS(Responses!E:E,AllSongs!$N335,Responses!Y:Y,"Female")+COUNTIFS(Responses!F:F,AllSongs!$N335,Responses!Y:Y,"Female")+COUNTIFS(Responses!G:G,AllSongs!$N335,Responses!Y:Y,"Female")</f>
        <v>0</v>
      </c>
      <c r="W335">
        <f>COUNTIFS(Responses!H:H,AllSongs!$N335,Responses!Y:Y,"Female")+COUNTIFS(Responses!I:I,AllSongs!$N335,Responses!Y:Y,"Female")+COUNTIFS(Responses!J:J,AllSongs!$N335,Responses!Y:Y,"Female")</f>
        <v>0</v>
      </c>
    </row>
    <row r="336" spans="1:23" ht="13.5" thickBot="1">
      <c r="A336" s="28">
        <v>30</v>
      </c>
      <c r="B336" s="29">
        <v>0.68200000000000005</v>
      </c>
      <c r="C336" s="29">
        <v>0.65300000000000002</v>
      </c>
      <c r="D336" s="29">
        <v>8</v>
      </c>
      <c r="E336" s="30">
        <v>-6062</v>
      </c>
      <c r="F336" s="29">
        <v>1</v>
      </c>
      <c r="G336" s="29">
        <v>0.33900000000000002</v>
      </c>
      <c r="H336" s="31">
        <v>0.13</v>
      </c>
      <c r="I336" s="31">
        <v>1.16E-3</v>
      </c>
      <c r="J336" s="29">
        <v>0.129</v>
      </c>
      <c r="K336" s="29">
        <v>0.42799999999999999</v>
      </c>
      <c r="L336" s="30">
        <v>188115</v>
      </c>
      <c r="M336" s="29" t="s">
        <v>513</v>
      </c>
      <c r="N336" s="29" t="s">
        <v>267</v>
      </c>
      <c r="O336" s="29" t="s">
        <v>1477</v>
      </c>
      <c r="P336" s="29" t="s">
        <v>1478</v>
      </c>
      <c r="Q336" s="29" t="s">
        <v>1479</v>
      </c>
      <c r="R336" s="29">
        <v>196267</v>
      </c>
      <c r="S336" s="29">
        <v>4</v>
      </c>
      <c r="T336">
        <f>COUNTIFS(Responses!E:E,AllSongs!$N336,Responses!Y:Y,"Male")+COUNTIFS(Responses!F:F,AllSongs!$N336,Responses!Y:Y,"Male")+COUNTIFS(Responses!G:G,AllSongs!$N336,Responses!Y:Y,"Male")</f>
        <v>0</v>
      </c>
      <c r="U336">
        <f>COUNTIFS(Responses!H:H,AllSongs!$N336,Responses!Y:Y,"Male")+COUNTIFS(Responses!I:I,AllSongs!$N336,Responses!Y:Y,"Male")+COUNTIFS(Responses!J:J,AllSongs!$N336,Responses!Y:Y,"Male")</f>
        <v>1</v>
      </c>
      <c r="V336">
        <f>COUNTIFS(Responses!E:E,AllSongs!$N336,Responses!Y:Y,"Female")+COUNTIFS(Responses!F:F,AllSongs!$N336,Responses!Y:Y,"Female")+COUNTIFS(Responses!G:G,AllSongs!$N336,Responses!Y:Y,"Female")</f>
        <v>0</v>
      </c>
      <c r="W336">
        <f>COUNTIFS(Responses!H:H,AllSongs!$N336,Responses!Y:Y,"Female")+COUNTIFS(Responses!I:I,AllSongs!$N336,Responses!Y:Y,"Female")+COUNTIFS(Responses!J:J,AllSongs!$N336,Responses!Y:Y,"Female")</f>
        <v>1</v>
      </c>
    </row>
    <row r="337" spans="1:23" ht="13.5" thickBot="1">
      <c r="A337" s="28">
        <v>90</v>
      </c>
      <c r="B337" s="29">
        <v>0.51</v>
      </c>
      <c r="C337" s="29">
        <v>0.91700000000000004</v>
      </c>
      <c r="D337" s="29">
        <v>4</v>
      </c>
      <c r="E337" s="30">
        <v>-4806</v>
      </c>
      <c r="F337" s="29">
        <v>0</v>
      </c>
      <c r="G337" s="29">
        <v>8.5400000000000004E-2</v>
      </c>
      <c r="H337" s="29">
        <v>5.4000000000000003E-3</v>
      </c>
      <c r="I337" s="31">
        <v>1.3300000000000001E-4</v>
      </c>
      <c r="J337" s="29">
        <v>0.39600000000000002</v>
      </c>
      <c r="K337" s="29">
        <v>0.313</v>
      </c>
      <c r="L337" s="30">
        <v>75098</v>
      </c>
      <c r="M337" s="29" t="s">
        <v>513</v>
      </c>
      <c r="N337" s="29" t="s">
        <v>301</v>
      </c>
      <c r="O337" s="29" t="s">
        <v>1480</v>
      </c>
      <c r="P337" s="29" t="s">
        <v>1481</v>
      </c>
      <c r="Q337" s="29" t="s">
        <v>1482</v>
      </c>
      <c r="R337" s="29">
        <v>272440</v>
      </c>
      <c r="S337" s="29">
        <v>4</v>
      </c>
      <c r="T337">
        <f>COUNTIFS(Responses!E:E,AllSongs!$N337,Responses!Y:Y,"Male")+COUNTIFS(Responses!F:F,AllSongs!$N337,Responses!Y:Y,"Male")+COUNTIFS(Responses!G:G,AllSongs!$N337,Responses!Y:Y,"Male")</f>
        <v>0</v>
      </c>
      <c r="U337">
        <f>COUNTIFS(Responses!H:H,AllSongs!$N337,Responses!Y:Y,"Male")+COUNTIFS(Responses!I:I,AllSongs!$N337,Responses!Y:Y,"Male")+COUNTIFS(Responses!J:J,AllSongs!$N337,Responses!Y:Y,"Male")</f>
        <v>2</v>
      </c>
      <c r="V337">
        <f>COUNTIFS(Responses!E:E,AllSongs!$N337,Responses!Y:Y,"Female")+COUNTIFS(Responses!F:F,AllSongs!$N337,Responses!Y:Y,"Female")+COUNTIFS(Responses!G:G,AllSongs!$N337,Responses!Y:Y,"Female")</f>
        <v>0</v>
      </c>
      <c r="W337">
        <f>COUNTIFS(Responses!H:H,AllSongs!$N337,Responses!Y:Y,"Female")+COUNTIFS(Responses!I:I,AllSongs!$N337,Responses!Y:Y,"Female")+COUNTIFS(Responses!J:J,AllSongs!$N337,Responses!Y:Y,"Female")</f>
        <v>0</v>
      </c>
    </row>
    <row r="338" spans="1:23" ht="13.5" thickBot="1">
      <c r="A338" s="28">
        <v>93</v>
      </c>
      <c r="B338" s="29">
        <v>0.51</v>
      </c>
      <c r="C338" s="29">
        <v>0.91700000000000004</v>
      </c>
      <c r="D338" s="29">
        <v>4</v>
      </c>
      <c r="E338" s="30">
        <v>-4806</v>
      </c>
      <c r="F338" s="29">
        <v>0</v>
      </c>
      <c r="G338" s="29">
        <v>8.5400000000000004E-2</v>
      </c>
      <c r="H338" s="29">
        <v>5.4000000000000003E-3</v>
      </c>
      <c r="I338" s="31">
        <v>1.3300000000000001E-4</v>
      </c>
      <c r="J338" s="29">
        <v>0.39600000000000002</v>
      </c>
      <c r="K338" s="29">
        <v>0.313</v>
      </c>
      <c r="L338" s="30">
        <v>75098</v>
      </c>
      <c r="M338" s="29" t="s">
        <v>513</v>
      </c>
      <c r="N338" s="29" t="s">
        <v>301</v>
      </c>
      <c r="O338" s="29" t="s">
        <v>1480</v>
      </c>
      <c r="P338" s="29" t="s">
        <v>1481</v>
      </c>
      <c r="Q338" s="29" t="s">
        <v>1482</v>
      </c>
      <c r="R338" s="29">
        <v>272440</v>
      </c>
      <c r="S338" s="29">
        <v>4</v>
      </c>
      <c r="T338">
        <f>COUNTIFS(Responses!E:E,AllSongs!$N338,Responses!Y:Y,"Male")+COUNTIFS(Responses!F:F,AllSongs!$N338,Responses!Y:Y,"Male")+COUNTIFS(Responses!G:G,AllSongs!$N338,Responses!Y:Y,"Male")</f>
        <v>0</v>
      </c>
      <c r="U338">
        <f>COUNTIFS(Responses!H:H,AllSongs!$N338,Responses!Y:Y,"Male")+COUNTIFS(Responses!I:I,AllSongs!$N338,Responses!Y:Y,"Male")+COUNTIFS(Responses!J:J,AllSongs!$N338,Responses!Y:Y,"Male")</f>
        <v>2</v>
      </c>
      <c r="V338">
        <f>COUNTIFS(Responses!E:E,AllSongs!$N338,Responses!Y:Y,"Female")+COUNTIFS(Responses!F:F,AllSongs!$N338,Responses!Y:Y,"Female")+COUNTIFS(Responses!G:G,AllSongs!$N338,Responses!Y:Y,"Female")</f>
        <v>0</v>
      </c>
      <c r="W338">
        <f>COUNTIFS(Responses!H:H,AllSongs!$N338,Responses!Y:Y,"Female")+COUNTIFS(Responses!I:I,AllSongs!$N338,Responses!Y:Y,"Female")+COUNTIFS(Responses!J:J,AllSongs!$N338,Responses!Y:Y,"Female")</f>
        <v>0</v>
      </c>
    </row>
    <row r="339" spans="1:23" ht="13.5" thickBot="1">
      <c r="A339" s="28">
        <v>109</v>
      </c>
      <c r="B339" s="29">
        <v>0.57299999999999995</v>
      </c>
      <c r="C339" s="29">
        <v>0.91300000000000003</v>
      </c>
      <c r="D339" s="29">
        <v>6</v>
      </c>
      <c r="E339" s="30">
        <v>-4793</v>
      </c>
      <c r="F339" s="29">
        <v>0</v>
      </c>
      <c r="G339" s="29">
        <v>0.13200000000000001</v>
      </c>
      <c r="H339" s="29">
        <v>5.91E-2</v>
      </c>
      <c r="I339" s="31">
        <v>1.73E-3</v>
      </c>
      <c r="J339" s="29">
        <v>0.156</v>
      </c>
      <c r="K339" s="29">
        <v>0.42199999999999999</v>
      </c>
      <c r="L339" s="30">
        <v>115715</v>
      </c>
      <c r="M339" s="29" t="s">
        <v>513</v>
      </c>
      <c r="N339" s="29" t="s">
        <v>338</v>
      </c>
      <c r="O339" s="29" t="s">
        <v>1483</v>
      </c>
      <c r="P339" s="29" t="s">
        <v>1484</v>
      </c>
      <c r="Q339" s="29" t="s">
        <v>1485</v>
      </c>
      <c r="R339" s="29">
        <v>208400</v>
      </c>
      <c r="S339" s="29">
        <v>4</v>
      </c>
      <c r="T339">
        <f>COUNTIFS(Responses!E:E,AllSongs!$N339,Responses!Y:Y,"Male")+COUNTIFS(Responses!F:F,AllSongs!$N339,Responses!Y:Y,"Male")+COUNTIFS(Responses!G:G,AllSongs!$N339,Responses!Y:Y,"Male")</f>
        <v>0</v>
      </c>
      <c r="U339">
        <f>COUNTIFS(Responses!H:H,AllSongs!$N339,Responses!Y:Y,"Male")+COUNTIFS(Responses!I:I,AllSongs!$N339,Responses!Y:Y,"Male")+COUNTIFS(Responses!J:J,AllSongs!$N339,Responses!Y:Y,"Male")</f>
        <v>2</v>
      </c>
      <c r="V339">
        <f>COUNTIFS(Responses!E:E,AllSongs!$N339,Responses!Y:Y,"Female")+COUNTIFS(Responses!F:F,AllSongs!$N339,Responses!Y:Y,"Female")+COUNTIFS(Responses!G:G,AllSongs!$N339,Responses!Y:Y,"Female")</f>
        <v>0</v>
      </c>
      <c r="W339">
        <f>COUNTIFS(Responses!H:H,AllSongs!$N339,Responses!Y:Y,"Female")+COUNTIFS(Responses!I:I,AllSongs!$N339,Responses!Y:Y,"Female")+COUNTIFS(Responses!J:J,AllSongs!$N339,Responses!Y:Y,"Female")</f>
        <v>0</v>
      </c>
    </row>
    <row r="340" spans="1:23" ht="13.5" thickBot="1">
      <c r="A340" s="28">
        <v>128</v>
      </c>
      <c r="B340" s="29">
        <v>0.66800000000000004</v>
      </c>
      <c r="C340" s="29">
        <v>0.89200000000000002</v>
      </c>
      <c r="D340" s="29">
        <v>5</v>
      </c>
      <c r="E340" s="30">
        <v>-3001</v>
      </c>
      <c r="F340" s="29">
        <v>0</v>
      </c>
      <c r="G340" s="29">
        <v>6.4500000000000002E-2</v>
      </c>
      <c r="H340" s="29">
        <v>0.29799999999999999</v>
      </c>
      <c r="I340" s="31">
        <v>0</v>
      </c>
      <c r="J340" s="29">
        <v>0.73499999999999999</v>
      </c>
      <c r="K340" s="29">
        <v>0.47799999999999998</v>
      </c>
      <c r="L340" s="30">
        <v>95927</v>
      </c>
      <c r="M340" s="29" t="s">
        <v>513</v>
      </c>
      <c r="N340" s="29" t="s">
        <v>326</v>
      </c>
      <c r="O340" s="29" t="s">
        <v>1486</v>
      </c>
      <c r="P340" s="29" t="s">
        <v>1487</v>
      </c>
      <c r="Q340" s="29" t="s">
        <v>1488</v>
      </c>
      <c r="R340" s="29">
        <v>159011</v>
      </c>
      <c r="S340" s="29">
        <v>4</v>
      </c>
      <c r="T340">
        <f>COUNTIFS(Responses!E:E,AllSongs!$N340,Responses!Y:Y,"Male")+COUNTIFS(Responses!F:F,AllSongs!$N340,Responses!Y:Y,"Male")+COUNTIFS(Responses!G:G,AllSongs!$N340,Responses!Y:Y,"Male")</f>
        <v>0</v>
      </c>
      <c r="U340">
        <f>COUNTIFS(Responses!H:H,AllSongs!$N340,Responses!Y:Y,"Male")+COUNTIFS(Responses!I:I,AllSongs!$N340,Responses!Y:Y,"Male")+COUNTIFS(Responses!J:J,AllSongs!$N340,Responses!Y:Y,"Male")</f>
        <v>0</v>
      </c>
      <c r="V340">
        <f>COUNTIFS(Responses!E:E,AllSongs!$N340,Responses!Y:Y,"Female")+COUNTIFS(Responses!F:F,AllSongs!$N340,Responses!Y:Y,"Female")+COUNTIFS(Responses!G:G,AllSongs!$N340,Responses!Y:Y,"Female")</f>
        <v>0</v>
      </c>
      <c r="W340">
        <f>COUNTIFS(Responses!H:H,AllSongs!$N340,Responses!Y:Y,"Female")+COUNTIFS(Responses!I:I,AllSongs!$N340,Responses!Y:Y,"Female")+COUNTIFS(Responses!J:J,AllSongs!$N340,Responses!Y:Y,"Female")</f>
        <v>2</v>
      </c>
    </row>
    <row r="341" spans="1:23" ht="13.5" thickBot="1">
      <c r="A341" s="28">
        <v>154</v>
      </c>
      <c r="B341" s="29">
        <v>0.57299999999999995</v>
      </c>
      <c r="C341" s="29">
        <v>0.91300000000000003</v>
      </c>
      <c r="D341" s="29">
        <v>6</v>
      </c>
      <c r="E341" s="30">
        <v>-4793</v>
      </c>
      <c r="F341" s="29">
        <v>0</v>
      </c>
      <c r="G341" s="29">
        <v>0.13200000000000001</v>
      </c>
      <c r="H341" s="31">
        <v>5.91E-2</v>
      </c>
      <c r="I341" s="31">
        <v>1.73E-3</v>
      </c>
      <c r="J341" s="29">
        <v>0.156</v>
      </c>
      <c r="K341" s="29">
        <v>0.42199999999999999</v>
      </c>
      <c r="L341" s="30">
        <v>115715</v>
      </c>
      <c r="M341" s="29" t="s">
        <v>513</v>
      </c>
      <c r="N341" s="29" t="s">
        <v>338</v>
      </c>
      <c r="O341" s="29" t="s">
        <v>1483</v>
      </c>
      <c r="P341" s="29" t="s">
        <v>1484</v>
      </c>
      <c r="Q341" s="29" t="s">
        <v>1485</v>
      </c>
      <c r="R341" s="29">
        <v>208400</v>
      </c>
      <c r="S341" s="29">
        <v>4</v>
      </c>
      <c r="T341">
        <f>COUNTIFS(Responses!E:E,AllSongs!$N341,Responses!Y:Y,"Male")+COUNTIFS(Responses!F:F,AllSongs!$N341,Responses!Y:Y,"Male")+COUNTIFS(Responses!G:G,AllSongs!$N341,Responses!Y:Y,"Male")</f>
        <v>0</v>
      </c>
      <c r="U341">
        <f>COUNTIFS(Responses!H:H,AllSongs!$N341,Responses!Y:Y,"Male")+COUNTIFS(Responses!I:I,AllSongs!$N341,Responses!Y:Y,"Male")+COUNTIFS(Responses!J:J,AllSongs!$N341,Responses!Y:Y,"Male")</f>
        <v>2</v>
      </c>
      <c r="V341">
        <f>COUNTIFS(Responses!E:E,AllSongs!$N341,Responses!Y:Y,"Female")+COUNTIFS(Responses!F:F,AllSongs!$N341,Responses!Y:Y,"Female")+COUNTIFS(Responses!G:G,AllSongs!$N341,Responses!Y:Y,"Female")</f>
        <v>0</v>
      </c>
      <c r="W341">
        <f>COUNTIFS(Responses!H:H,AllSongs!$N341,Responses!Y:Y,"Female")+COUNTIFS(Responses!I:I,AllSongs!$N341,Responses!Y:Y,"Female")+COUNTIFS(Responses!J:J,AllSongs!$N341,Responses!Y:Y,"Female")</f>
        <v>0</v>
      </c>
    </row>
    <row r="342" spans="1:23" ht="13.5" thickBot="1">
      <c r="A342" s="28">
        <v>157</v>
      </c>
      <c r="B342" s="29">
        <v>0.57299999999999995</v>
      </c>
      <c r="C342" s="29">
        <v>0.91300000000000003</v>
      </c>
      <c r="D342" s="29">
        <v>6</v>
      </c>
      <c r="E342" s="30">
        <v>-4793</v>
      </c>
      <c r="F342" s="29">
        <v>0</v>
      </c>
      <c r="G342" s="29">
        <v>0.13200000000000001</v>
      </c>
      <c r="H342" s="31">
        <v>5.91E-2</v>
      </c>
      <c r="I342" s="31">
        <v>1.73E-3</v>
      </c>
      <c r="J342" s="29">
        <v>0.156</v>
      </c>
      <c r="K342" s="29">
        <v>0.42199999999999999</v>
      </c>
      <c r="L342" s="30">
        <v>115715</v>
      </c>
      <c r="M342" s="29" t="s">
        <v>513</v>
      </c>
      <c r="N342" s="29" t="s">
        <v>338</v>
      </c>
      <c r="O342" s="29" t="s">
        <v>1483</v>
      </c>
      <c r="P342" s="29" t="s">
        <v>1484</v>
      </c>
      <c r="Q342" s="29" t="s">
        <v>1485</v>
      </c>
      <c r="R342" s="29">
        <v>208400</v>
      </c>
      <c r="S342" s="29">
        <v>4</v>
      </c>
      <c r="T342">
        <f>COUNTIFS(Responses!E:E,AllSongs!$N342,Responses!Y:Y,"Male")+COUNTIFS(Responses!F:F,AllSongs!$N342,Responses!Y:Y,"Male")+COUNTIFS(Responses!G:G,AllSongs!$N342,Responses!Y:Y,"Male")</f>
        <v>0</v>
      </c>
      <c r="U342">
        <f>COUNTIFS(Responses!H:H,AllSongs!$N342,Responses!Y:Y,"Male")+COUNTIFS(Responses!I:I,AllSongs!$N342,Responses!Y:Y,"Male")+COUNTIFS(Responses!J:J,AllSongs!$N342,Responses!Y:Y,"Male")</f>
        <v>2</v>
      </c>
      <c r="V342">
        <f>COUNTIFS(Responses!E:E,AllSongs!$N342,Responses!Y:Y,"Female")+COUNTIFS(Responses!F:F,AllSongs!$N342,Responses!Y:Y,"Female")+COUNTIFS(Responses!G:G,AllSongs!$N342,Responses!Y:Y,"Female")</f>
        <v>0</v>
      </c>
      <c r="W342">
        <f>COUNTIFS(Responses!H:H,AllSongs!$N342,Responses!Y:Y,"Female")+COUNTIFS(Responses!I:I,AllSongs!$N342,Responses!Y:Y,"Female")+COUNTIFS(Responses!J:J,AllSongs!$N342,Responses!Y:Y,"Female")</f>
        <v>0</v>
      </c>
    </row>
    <row r="343" spans="1:23" ht="13.5" thickBot="1">
      <c r="A343" s="28">
        <v>177</v>
      </c>
      <c r="B343" s="29">
        <v>0.68200000000000005</v>
      </c>
      <c r="C343" s="29">
        <v>0.65300000000000002</v>
      </c>
      <c r="D343" s="29">
        <v>8</v>
      </c>
      <c r="E343" s="30">
        <v>-6062</v>
      </c>
      <c r="F343" s="29">
        <v>1</v>
      </c>
      <c r="G343" s="29">
        <v>0.33900000000000002</v>
      </c>
      <c r="H343" s="31">
        <v>0.13</v>
      </c>
      <c r="I343" s="31">
        <v>1.16E-3</v>
      </c>
      <c r="J343" s="29">
        <v>0.129</v>
      </c>
      <c r="K343" s="29">
        <v>0.42799999999999999</v>
      </c>
      <c r="L343" s="30">
        <v>188115</v>
      </c>
      <c r="M343" s="29" t="s">
        <v>513</v>
      </c>
      <c r="N343" s="29" t="s">
        <v>267</v>
      </c>
      <c r="O343" s="29" t="s">
        <v>1477</v>
      </c>
      <c r="P343" s="29" t="s">
        <v>1478</v>
      </c>
      <c r="Q343" s="29" t="s">
        <v>1479</v>
      </c>
      <c r="R343" s="29">
        <v>196267</v>
      </c>
      <c r="S343" s="29">
        <v>4</v>
      </c>
      <c r="T343">
        <f>COUNTIFS(Responses!E:E,AllSongs!$N343,Responses!Y:Y,"Male")+COUNTIFS(Responses!F:F,AllSongs!$N343,Responses!Y:Y,"Male")+COUNTIFS(Responses!G:G,AllSongs!$N343,Responses!Y:Y,"Male")</f>
        <v>0</v>
      </c>
      <c r="U343">
        <f>COUNTIFS(Responses!H:H,AllSongs!$N343,Responses!Y:Y,"Male")+COUNTIFS(Responses!I:I,AllSongs!$N343,Responses!Y:Y,"Male")+COUNTIFS(Responses!J:J,AllSongs!$N343,Responses!Y:Y,"Male")</f>
        <v>1</v>
      </c>
      <c r="V343">
        <f>COUNTIFS(Responses!E:E,AllSongs!$N343,Responses!Y:Y,"Female")+COUNTIFS(Responses!F:F,AllSongs!$N343,Responses!Y:Y,"Female")+COUNTIFS(Responses!G:G,AllSongs!$N343,Responses!Y:Y,"Female")</f>
        <v>0</v>
      </c>
      <c r="W343">
        <f>COUNTIFS(Responses!H:H,AllSongs!$N343,Responses!Y:Y,"Female")+COUNTIFS(Responses!I:I,AllSongs!$N343,Responses!Y:Y,"Female")+COUNTIFS(Responses!J:J,AllSongs!$N343,Responses!Y:Y,"Female")</f>
        <v>1</v>
      </c>
    </row>
    <row r="344" spans="1:23" ht="13.5" thickBot="1">
      <c r="A344" s="28">
        <v>190</v>
      </c>
      <c r="B344" s="29">
        <v>0.66800000000000004</v>
      </c>
      <c r="C344" s="29">
        <v>0.89200000000000002</v>
      </c>
      <c r="D344" s="29">
        <v>5</v>
      </c>
      <c r="E344" s="30">
        <v>-3001</v>
      </c>
      <c r="F344" s="29">
        <v>0</v>
      </c>
      <c r="G344" s="29">
        <v>6.4500000000000002E-2</v>
      </c>
      <c r="H344" s="31">
        <v>0.29799999999999999</v>
      </c>
      <c r="I344" s="31">
        <v>0</v>
      </c>
      <c r="J344" s="29">
        <v>0.73499999999999999</v>
      </c>
      <c r="K344" s="29">
        <v>0.47799999999999998</v>
      </c>
      <c r="L344" s="30">
        <v>95927</v>
      </c>
      <c r="M344" s="29" t="s">
        <v>513</v>
      </c>
      <c r="N344" s="29" t="s">
        <v>326</v>
      </c>
      <c r="O344" s="29" t="s">
        <v>1486</v>
      </c>
      <c r="P344" s="29" t="s">
        <v>1487</v>
      </c>
      <c r="Q344" s="29" t="s">
        <v>1488</v>
      </c>
      <c r="R344" s="29">
        <v>159011</v>
      </c>
      <c r="S344" s="29">
        <v>4</v>
      </c>
      <c r="T344">
        <f>COUNTIFS(Responses!E:E,AllSongs!$N344,Responses!Y:Y,"Male")+COUNTIFS(Responses!F:F,AllSongs!$N344,Responses!Y:Y,"Male")+COUNTIFS(Responses!G:G,AllSongs!$N344,Responses!Y:Y,"Male")</f>
        <v>0</v>
      </c>
      <c r="U344">
        <f>COUNTIFS(Responses!H:H,AllSongs!$N344,Responses!Y:Y,"Male")+COUNTIFS(Responses!I:I,AllSongs!$N344,Responses!Y:Y,"Male")+COUNTIFS(Responses!J:J,AllSongs!$N344,Responses!Y:Y,"Male")</f>
        <v>0</v>
      </c>
      <c r="V344">
        <f>COUNTIFS(Responses!E:E,AllSongs!$N344,Responses!Y:Y,"Female")+COUNTIFS(Responses!F:F,AllSongs!$N344,Responses!Y:Y,"Female")+COUNTIFS(Responses!G:G,AllSongs!$N344,Responses!Y:Y,"Female")</f>
        <v>0</v>
      </c>
      <c r="W344">
        <f>COUNTIFS(Responses!H:H,AllSongs!$N344,Responses!Y:Y,"Female")+COUNTIFS(Responses!I:I,AllSongs!$N344,Responses!Y:Y,"Female")+COUNTIFS(Responses!J:J,AllSongs!$N344,Responses!Y:Y,"Female")</f>
        <v>2</v>
      </c>
    </row>
    <row r="345" spans="1:23" ht="13.5" thickBot="1">
      <c r="A345" s="22">
        <v>4</v>
      </c>
      <c r="B345" s="27">
        <v>0.63900000000000001</v>
      </c>
      <c r="C345" s="24">
        <v>0.65400000000000003</v>
      </c>
      <c r="D345" s="24">
        <v>7</v>
      </c>
      <c r="E345" s="25">
        <v>-6476</v>
      </c>
      <c r="F345" s="24">
        <v>0</v>
      </c>
      <c r="G345" s="24">
        <v>4.4699999999999997E-2</v>
      </c>
      <c r="H345" s="24">
        <v>0.82499999999999996</v>
      </c>
      <c r="I345" s="26">
        <v>0</v>
      </c>
      <c r="J345" s="24">
        <v>0.252</v>
      </c>
      <c r="K345" s="24">
        <v>0.88800000000000001</v>
      </c>
      <c r="L345" s="25">
        <v>83584</v>
      </c>
      <c r="M345" s="24" t="s">
        <v>513</v>
      </c>
      <c r="N345" s="24" t="s">
        <v>363</v>
      </c>
      <c r="O345" s="24" t="s">
        <v>1489</v>
      </c>
      <c r="P345" s="24" t="s">
        <v>1490</v>
      </c>
      <c r="Q345" s="24" t="s">
        <v>1491</v>
      </c>
      <c r="R345" s="24">
        <v>286800</v>
      </c>
      <c r="S345" s="24">
        <v>4</v>
      </c>
      <c r="T345">
        <f>COUNTIFS(Responses!E:E,AllSongs!$N345,Responses!Y:Y,"Male")+COUNTIFS(Responses!F:F,AllSongs!$N345,Responses!Y:Y,"Male")+COUNTIFS(Responses!G:G,AllSongs!$N345,Responses!Y:Y,"Male")</f>
        <v>1</v>
      </c>
      <c r="U345">
        <f>COUNTIFS(Responses!H:H,AllSongs!$N345,Responses!Y:Y,"Male")+COUNTIFS(Responses!I:I,AllSongs!$N345,Responses!Y:Y,"Male")+COUNTIFS(Responses!J:J,AllSongs!$N345,Responses!Y:Y,"Male")</f>
        <v>0</v>
      </c>
      <c r="V345">
        <f>COUNTIFS(Responses!E:E,AllSongs!$N345,Responses!Y:Y,"Female")+COUNTIFS(Responses!F:F,AllSongs!$N345,Responses!Y:Y,"Female")+COUNTIFS(Responses!G:G,AllSongs!$N345,Responses!Y:Y,"Female")</f>
        <v>0</v>
      </c>
      <c r="W345">
        <f>COUNTIFS(Responses!H:H,AllSongs!$N345,Responses!Y:Y,"Female")+COUNTIFS(Responses!I:I,AllSongs!$N345,Responses!Y:Y,"Female")+COUNTIFS(Responses!J:J,AllSongs!$N345,Responses!Y:Y,"Female")</f>
        <v>0</v>
      </c>
    </row>
    <row r="346" spans="1:23" ht="13.5" thickBot="1">
      <c r="A346" s="22">
        <v>8</v>
      </c>
      <c r="B346" s="27">
        <v>0.82</v>
      </c>
      <c r="C346" s="24">
        <v>0.59599999999999997</v>
      </c>
      <c r="D346" s="24">
        <v>11</v>
      </c>
      <c r="E346" s="25">
        <v>-7539</v>
      </c>
      <c r="F346" s="24">
        <v>1</v>
      </c>
      <c r="G346" s="24">
        <v>0.246</v>
      </c>
      <c r="H346" s="24">
        <v>0.51700000000000002</v>
      </c>
      <c r="I346" s="26">
        <v>1.5900000000000001E-3</v>
      </c>
      <c r="J346" s="24">
        <v>0.35799999999999998</v>
      </c>
      <c r="K346" s="24">
        <v>0.54</v>
      </c>
      <c r="L346" s="25">
        <v>94968</v>
      </c>
      <c r="M346" s="24" t="s">
        <v>513</v>
      </c>
      <c r="N346" s="24" t="s">
        <v>131</v>
      </c>
      <c r="O346" s="24" t="s">
        <v>1492</v>
      </c>
      <c r="P346" s="24" t="s">
        <v>1493</v>
      </c>
      <c r="Q346" s="24" t="s">
        <v>1494</v>
      </c>
      <c r="R346" s="24">
        <v>172653</v>
      </c>
      <c r="S346" s="24">
        <v>4</v>
      </c>
      <c r="T346">
        <f>COUNTIFS(Responses!E:E,AllSongs!$N346,Responses!Y:Y,"Male")+COUNTIFS(Responses!F:F,AllSongs!$N346,Responses!Y:Y,"Male")+COUNTIFS(Responses!G:G,AllSongs!$N346,Responses!Y:Y,"Male")</f>
        <v>2</v>
      </c>
      <c r="U346">
        <f>COUNTIFS(Responses!H:H,AllSongs!$N346,Responses!Y:Y,"Male")+COUNTIFS(Responses!I:I,AllSongs!$N346,Responses!Y:Y,"Male")+COUNTIFS(Responses!J:J,AllSongs!$N346,Responses!Y:Y,"Male")</f>
        <v>0</v>
      </c>
      <c r="V346">
        <f>COUNTIFS(Responses!E:E,AllSongs!$N346,Responses!Y:Y,"Female")+COUNTIFS(Responses!F:F,AllSongs!$N346,Responses!Y:Y,"Female")+COUNTIFS(Responses!G:G,AllSongs!$N346,Responses!Y:Y,"Female")</f>
        <v>0</v>
      </c>
      <c r="W346">
        <f>COUNTIFS(Responses!H:H,AllSongs!$N346,Responses!Y:Y,"Female")+COUNTIFS(Responses!I:I,AllSongs!$N346,Responses!Y:Y,"Female")+COUNTIFS(Responses!J:J,AllSongs!$N346,Responses!Y:Y,"Female")</f>
        <v>0</v>
      </c>
    </row>
    <row r="347" spans="1:23" ht="13.5" thickBot="1">
      <c r="A347" s="22">
        <v>16</v>
      </c>
      <c r="B347" s="27">
        <v>0.67600000000000005</v>
      </c>
      <c r="C347" s="24">
        <v>0.70699999999999996</v>
      </c>
      <c r="D347" s="24">
        <v>0</v>
      </c>
      <c r="E347" s="25">
        <v>-9811</v>
      </c>
      <c r="F347" s="24">
        <v>1</v>
      </c>
      <c r="G347" s="24">
        <v>5.7200000000000001E-2</v>
      </c>
      <c r="H347" s="24">
        <v>0.112</v>
      </c>
      <c r="I347" s="26">
        <v>0.91600000000000004</v>
      </c>
      <c r="J347" s="24">
        <v>9.1399999999999995E-2</v>
      </c>
      <c r="K347" s="24">
        <v>0.77200000000000002</v>
      </c>
      <c r="L347" s="25">
        <v>124000</v>
      </c>
      <c r="M347" s="24" t="s">
        <v>513</v>
      </c>
      <c r="N347" s="24" t="s">
        <v>369</v>
      </c>
      <c r="O347" s="24" t="s">
        <v>1495</v>
      </c>
      <c r="P347" s="24" t="s">
        <v>1496</v>
      </c>
      <c r="Q347" s="24" t="s">
        <v>1497</v>
      </c>
      <c r="R347" s="24">
        <v>340645</v>
      </c>
      <c r="S347" s="24">
        <v>4</v>
      </c>
      <c r="T347">
        <f>COUNTIFS(Responses!E:E,AllSongs!$N347,Responses!Y:Y,"Male")+COUNTIFS(Responses!F:F,AllSongs!$N347,Responses!Y:Y,"Male")+COUNTIFS(Responses!G:G,AllSongs!$N347,Responses!Y:Y,"Male")</f>
        <v>0</v>
      </c>
      <c r="U347">
        <f>COUNTIFS(Responses!H:H,AllSongs!$N347,Responses!Y:Y,"Male")+COUNTIFS(Responses!I:I,AllSongs!$N347,Responses!Y:Y,"Male")+COUNTIFS(Responses!J:J,AllSongs!$N347,Responses!Y:Y,"Male")</f>
        <v>0</v>
      </c>
      <c r="V347">
        <f>COUNTIFS(Responses!E:E,AllSongs!$N347,Responses!Y:Y,"Female")+COUNTIFS(Responses!F:F,AllSongs!$N347,Responses!Y:Y,"Female")+COUNTIFS(Responses!G:G,AllSongs!$N347,Responses!Y:Y,"Female")</f>
        <v>1</v>
      </c>
      <c r="W347">
        <f>COUNTIFS(Responses!H:H,AllSongs!$N347,Responses!Y:Y,"Female")+COUNTIFS(Responses!I:I,AllSongs!$N347,Responses!Y:Y,"Female")+COUNTIFS(Responses!J:J,AllSongs!$N347,Responses!Y:Y,"Female")</f>
        <v>0</v>
      </c>
    </row>
    <row r="348" spans="1:23" ht="13.5" thickBot="1">
      <c r="A348" s="22">
        <v>21</v>
      </c>
      <c r="B348" s="27">
        <v>0.55000000000000004</v>
      </c>
      <c r="C348" s="24">
        <v>0.66600000000000004</v>
      </c>
      <c r="D348" s="24">
        <v>5</v>
      </c>
      <c r="E348" s="25">
        <v>-6089</v>
      </c>
      <c r="F348" s="24">
        <v>1</v>
      </c>
      <c r="G348" s="24">
        <v>6.5600000000000006E-2</v>
      </c>
      <c r="H348" s="24">
        <v>0.308</v>
      </c>
      <c r="I348" s="26">
        <v>7.6299999999999996E-3</v>
      </c>
      <c r="J348" s="24">
        <v>0.185</v>
      </c>
      <c r="K348" s="24">
        <v>0.42299999999999999</v>
      </c>
      <c r="L348" s="25">
        <v>147828</v>
      </c>
      <c r="M348" s="24" t="s">
        <v>513</v>
      </c>
      <c r="N348" s="24" t="s">
        <v>138</v>
      </c>
      <c r="O348" s="24" t="s">
        <v>1498</v>
      </c>
      <c r="P348" s="24" t="s">
        <v>1499</v>
      </c>
      <c r="Q348" s="24" t="s">
        <v>1500</v>
      </c>
      <c r="R348" s="24">
        <v>205453</v>
      </c>
      <c r="S348" s="24">
        <v>4</v>
      </c>
      <c r="T348">
        <f>COUNTIFS(Responses!E:E,AllSongs!$N348,Responses!Y:Y,"Male")+COUNTIFS(Responses!F:F,AllSongs!$N348,Responses!Y:Y,"Male")+COUNTIFS(Responses!G:G,AllSongs!$N348,Responses!Y:Y,"Male")</f>
        <v>0</v>
      </c>
      <c r="U348">
        <f>COUNTIFS(Responses!H:H,AllSongs!$N348,Responses!Y:Y,"Male")+COUNTIFS(Responses!I:I,AllSongs!$N348,Responses!Y:Y,"Male")+COUNTIFS(Responses!J:J,AllSongs!$N348,Responses!Y:Y,"Male")</f>
        <v>0</v>
      </c>
      <c r="V348">
        <f>COUNTIFS(Responses!E:E,AllSongs!$N348,Responses!Y:Y,"Female")+COUNTIFS(Responses!F:F,AllSongs!$N348,Responses!Y:Y,"Female")+COUNTIFS(Responses!G:G,AllSongs!$N348,Responses!Y:Y,"Female")</f>
        <v>1</v>
      </c>
      <c r="W348">
        <f>COUNTIFS(Responses!H:H,AllSongs!$N348,Responses!Y:Y,"Female")+COUNTIFS(Responses!I:I,AllSongs!$N348,Responses!Y:Y,"Female")+COUNTIFS(Responses!J:J,AllSongs!$N348,Responses!Y:Y,"Female")</f>
        <v>0</v>
      </c>
    </row>
    <row r="349" spans="1:23" ht="13.5" thickBot="1">
      <c r="A349" s="22">
        <v>28</v>
      </c>
      <c r="B349" s="27">
        <v>0.49199999999999999</v>
      </c>
      <c r="C349" s="24">
        <v>0.23400000000000001</v>
      </c>
      <c r="D349" s="24">
        <v>8</v>
      </c>
      <c r="E349" s="25">
        <v>-18824</v>
      </c>
      <c r="F349" s="24">
        <v>1</v>
      </c>
      <c r="G349" s="24">
        <v>0.21199999999999999</v>
      </c>
      <c r="H349" s="24">
        <v>0.82599999999999996</v>
      </c>
      <c r="I349" s="26">
        <v>0.88500000000000001</v>
      </c>
      <c r="J349" s="24">
        <v>0.14000000000000001</v>
      </c>
      <c r="K349" s="24">
        <v>0.30199999999999999</v>
      </c>
      <c r="L349" s="25">
        <v>165798</v>
      </c>
      <c r="M349" s="24" t="s">
        <v>513</v>
      </c>
      <c r="N349" s="24" t="s">
        <v>142</v>
      </c>
      <c r="O349" s="24" t="s">
        <v>1501</v>
      </c>
      <c r="P349" s="24" t="s">
        <v>1502</v>
      </c>
      <c r="Q349" s="24" t="s">
        <v>1503</v>
      </c>
      <c r="R349" s="24">
        <v>181525</v>
      </c>
      <c r="S349" s="24">
        <v>4</v>
      </c>
      <c r="T349">
        <f>COUNTIFS(Responses!E:E,AllSongs!$N349,Responses!Y:Y,"Male")+COUNTIFS(Responses!F:F,AllSongs!$N349,Responses!Y:Y,"Male")+COUNTIFS(Responses!G:G,AllSongs!$N349,Responses!Y:Y,"Male")</f>
        <v>0</v>
      </c>
      <c r="U349">
        <f>COUNTIFS(Responses!H:H,AllSongs!$N349,Responses!Y:Y,"Male")+COUNTIFS(Responses!I:I,AllSongs!$N349,Responses!Y:Y,"Male")+COUNTIFS(Responses!J:J,AllSongs!$N349,Responses!Y:Y,"Male")</f>
        <v>0</v>
      </c>
      <c r="V349">
        <f>COUNTIFS(Responses!E:E,AllSongs!$N349,Responses!Y:Y,"Female")+COUNTIFS(Responses!F:F,AllSongs!$N349,Responses!Y:Y,"Female")+COUNTIFS(Responses!G:G,AllSongs!$N349,Responses!Y:Y,"Female")</f>
        <v>2</v>
      </c>
      <c r="W349">
        <f>COUNTIFS(Responses!H:H,AllSongs!$N349,Responses!Y:Y,"Female")+COUNTIFS(Responses!I:I,AllSongs!$N349,Responses!Y:Y,"Female")+COUNTIFS(Responses!J:J,AllSongs!$N349,Responses!Y:Y,"Female")</f>
        <v>0</v>
      </c>
    </row>
    <row r="350" spans="1:23" ht="13.5" thickBot="1">
      <c r="A350" s="22">
        <v>26</v>
      </c>
      <c r="B350" s="27">
        <v>0.76300000000000001</v>
      </c>
      <c r="C350" s="24">
        <v>0.51600000000000001</v>
      </c>
      <c r="D350" s="24">
        <v>3</v>
      </c>
      <c r="E350" s="25">
        <v>-9267</v>
      </c>
      <c r="F350" s="24">
        <v>1</v>
      </c>
      <c r="G350" s="24">
        <v>0.115</v>
      </c>
      <c r="H350" s="24">
        <v>5.4199999999999998E-2</v>
      </c>
      <c r="I350" s="26">
        <v>6.8900000000000005E-4</v>
      </c>
      <c r="J350" s="24">
        <v>0.16200000000000001</v>
      </c>
      <c r="K350" s="24">
        <v>0.36299999999999999</v>
      </c>
      <c r="L350" s="25">
        <v>93500</v>
      </c>
      <c r="M350" s="24" t="s">
        <v>513</v>
      </c>
      <c r="N350" s="24" t="s">
        <v>141</v>
      </c>
      <c r="O350" s="24" t="s">
        <v>1504</v>
      </c>
      <c r="P350" s="24" t="s">
        <v>1505</v>
      </c>
      <c r="Q350" s="24" t="s">
        <v>1506</v>
      </c>
      <c r="R350" s="24">
        <v>302347</v>
      </c>
      <c r="S350" s="24">
        <v>4</v>
      </c>
      <c r="T350">
        <f>COUNTIFS(Responses!E:E,AllSongs!$N350,Responses!Y:Y,"Male")+COUNTIFS(Responses!F:F,AllSongs!$N350,Responses!Y:Y,"Male")+COUNTIFS(Responses!G:G,AllSongs!$N350,Responses!Y:Y,"Male")</f>
        <v>1</v>
      </c>
      <c r="U350">
        <f>COUNTIFS(Responses!H:H,AllSongs!$N350,Responses!Y:Y,"Male")+COUNTIFS(Responses!I:I,AllSongs!$N350,Responses!Y:Y,"Male")+COUNTIFS(Responses!J:J,AllSongs!$N350,Responses!Y:Y,"Male")</f>
        <v>0</v>
      </c>
      <c r="V350">
        <f>COUNTIFS(Responses!E:E,AllSongs!$N350,Responses!Y:Y,"Female")+COUNTIFS(Responses!F:F,AllSongs!$N350,Responses!Y:Y,"Female")+COUNTIFS(Responses!G:G,AllSongs!$N350,Responses!Y:Y,"Female")</f>
        <v>0</v>
      </c>
      <c r="W350">
        <f>COUNTIFS(Responses!H:H,AllSongs!$N350,Responses!Y:Y,"Female")+COUNTIFS(Responses!I:I,AllSongs!$N350,Responses!Y:Y,"Female")+COUNTIFS(Responses!J:J,AllSongs!$N350,Responses!Y:Y,"Female")</f>
        <v>0</v>
      </c>
    </row>
    <row r="351" spans="1:23" ht="13.5" thickBot="1">
      <c r="A351" s="22">
        <v>34</v>
      </c>
      <c r="B351" s="27">
        <v>0.82</v>
      </c>
      <c r="C351" s="24">
        <v>0.59599999999999997</v>
      </c>
      <c r="D351" s="24">
        <v>11</v>
      </c>
      <c r="E351" s="25">
        <v>-7539</v>
      </c>
      <c r="F351" s="24">
        <v>1</v>
      </c>
      <c r="G351" s="24">
        <v>0.246</v>
      </c>
      <c r="H351" s="24">
        <v>0.51700000000000002</v>
      </c>
      <c r="I351" s="26">
        <v>1.5900000000000001E-3</v>
      </c>
      <c r="J351" s="24">
        <v>0.35799999999999998</v>
      </c>
      <c r="K351" s="24">
        <v>0.54</v>
      </c>
      <c r="L351" s="25">
        <v>94968</v>
      </c>
      <c r="M351" s="24" t="s">
        <v>513</v>
      </c>
      <c r="N351" s="24" t="s">
        <v>131</v>
      </c>
      <c r="O351" s="24" t="s">
        <v>1492</v>
      </c>
      <c r="P351" s="24" t="s">
        <v>1493</v>
      </c>
      <c r="Q351" s="24" t="s">
        <v>1494</v>
      </c>
      <c r="R351" s="24">
        <v>172653</v>
      </c>
      <c r="S351" s="24">
        <v>4</v>
      </c>
      <c r="T351">
        <f>COUNTIFS(Responses!E:E,AllSongs!$N351,Responses!Y:Y,"Male")+COUNTIFS(Responses!F:F,AllSongs!$N351,Responses!Y:Y,"Male")+COUNTIFS(Responses!G:G,AllSongs!$N351,Responses!Y:Y,"Male")</f>
        <v>2</v>
      </c>
      <c r="U351">
        <f>COUNTIFS(Responses!H:H,AllSongs!$N351,Responses!Y:Y,"Male")+COUNTIFS(Responses!I:I,AllSongs!$N351,Responses!Y:Y,"Male")+COUNTIFS(Responses!J:J,AllSongs!$N351,Responses!Y:Y,"Male")</f>
        <v>0</v>
      </c>
      <c r="V351">
        <f>COUNTIFS(Responses!E:E,AllSongs!$N351,Responses!Y:Y,"Female")+COUNTIFS(Responses!F:F,AllSongs!$N351,Responses!Y:Y,"Female")+COUNTIFS(Responses!G:G,AllSongs!$N351,Responses!Y:Y,"Female")</f>
        <v>0</v>
      </c>
      <c r="W351">
        <f>COUNTIFS(Responses!H:H,AllSongs!$N351,Responses!Y:Y,"Female")+COUNTIFS(Responses!I:I,AllSongs!$N351,Responses!Y:Y,"Female")+COUNTIFS(Responses!J:J,AllSongs!$N351,Responses!Y:Y,"Female")</f>
        <v>0</v>
      </c>
    </row>
    <row r="352" spans="1:23" ht="13.5" thickBot="1">
      <c r="A352" s="22">
        <v>49</v>
      </c>
      <c r="B352" s="27">
        <v>0.49199999999999999</v>
      </c>
      <c r="C352" s="24">
        <v>0.23400000000000001</v>
      </c>
      <c r="D352" s="24">
        <v>8</v>
      </c>
      <c r="E352" s="25">
        <v>-18824</v>
      </c>
      <c r="F352" s="24">
        <v>1</v>
      </c>
      <c r="G352" s="24">
        <v>0.21199999999999999</v>
      </c>
      <c r="H352" s="24">
        <v>0.82599999999999996</v>
      </c>
      <c r="I352" s="26">
        <v>0.88500000000000001</v>
      </c>
      <c r="J352" s="24">
        <v>0.14000000000000001</v>
      </c>
      <c r="K352" s="24">
        <v>0.30199999999999999</v>
      </c>
      <c r="L352" s="25">
        <v>165798</v>
      </c>
      <c r="M352" s="24" t="s">
        <v>513</v>
      </c>
      <c r="N352" s="24" t="s">
        <v>142</v>
      </c>
      <c r="O352" s="24" t="s">
        <v>1501</v>
      </c>
      <c r="P352" s="24" t="s">
        <v>1502</v>
      </c>
      <c r="Q352" s="24" t="s">
        <v>1503</v>
      </c>
      <c r="R352" s="24">
        <v>181525</v>
      </c>
      <c r="S352" s="24">
        <v>4</v>
      </c>
      <c r="T352">
        <f>COUNTIFS(Responses!E:E,AllSongs!$N352,Responses!Y:Y,"Male")+COUNTIFS(Responses!F:F,AllSongs!$N352,Responses!Y:Y,"Male")+COUNTIFS(Responses!G:G,AllSongs!$N352,Responses!Y:Y,"Male")</f>
        <v>0</v>
      </c>
      <c r="U352">
        <f>COUNTIFS(Responses!H:H,AllSongs!$N352,Responses!Y:Y,"Male")+COUNTIFS(Responses!I:I,AllSongs!$N352,Responses!Y:Y,"Male")+COUNTIFS(Responses!J:J,AllSongs!$N352,Responses!Y:Y,"Male")</f>
        <v>0</v>
      </c>
      <c r="V352">
        <f>COUNTIFS(Responses!E:E,AllSongs!$N352,Responses!Y:Y,"Female")+COUNTIFS(Responses!F:F,AllSongs!$N352,Responses!Y:Y,"Female")+COUNTIFS(Responses!G:G,AllSongs!$N352,Responses!Y:Y,"Female")</f>
        <v>2</v>
      </c>
      <c r="W352">
        <f>COUNTIFS(Responses!H:H,AllSongs!$N352,Responses!Y:Y,"Female")+COUNTIFS(Responses!I:I,AllSongs!$N352,Responses!Y:Y,"Female")+COUNTIFS(Responses!J:J,AllSongs!$N352,Responses!Y:Y,"Female")</f>
        <v>0</v>
      </c>
    </row>
    <row r="353" spans="1:23" ht="13.5" thickBot="1">
      <c r="A353" s="22">
        <v>39</v>
      </c>
      <c r="B353" s="27">
        <v>0.56999999999999995</v>
      </c>
      <c r="C353" s="24">
        <v>0.99299999999999999</v>
      </c>
      <c r="D353" s="24">
        <v>7</v>
      </c>
      <c r="E353" s="25">
        <v>-3757</v>
      </c>
      <c r="F353" s="24">
        <v>1</v>
      </c>
      <c r="G353" s="24">
        <v>0.33700000000000002</v>
      </c>
      <c r="H353" s="24">
        <v>6.28E-3</v>
      </c>
      <c r="I353" s="26">
        <v>7.9600000000000001E-3</v>
      </c>
      <c r="J353" s="24">
        <v>8.7599999999999997E-2</v>
      </c>
      <c r="K353" s="24">
        <v>0.40500000000000003</v>
      </c>
      <c r="L353" s="25">
        <v>87000</v>
      </c>
      <c r="M353" s="24" t="s">
        <v>513</v>
      </c>
      <c r="N353" s="24" t="s">
        <v>149</v>
      </c>
      <c r="O353" s="24" t="s">
        <v>1507</v>
      </c>
      <c r="P353" s="24" t="s">
        <v>1508</v>
      </c>
      <c r="Q353" s="24" t="s">
        <v>1509</v>
      </c>
      <c r="R353" s="24">
        <v>171867</v>
      </c>
      <c r="S353" s="24">
        <v>4</v>
      </c>
      <c r="T353">
        <f>COUNTIFS(Responses!E:E,AllSongs!$N353,Responses!Y:Y,"Male")+COUNTIFS(Responses!F:F,AllSongs!$N353,Responses!Y:Y,"Male")+COUNTIFS(Responses!G:G,AllSongs!$N353,Responses!Y:Y,"Male")</f>
        <v>1</v>
      </c>
      <c r="U353">
        <f>COUNTIFS(Responses!H:H,AllSongs!$N353,Responses!Y:Y,"Male")+COUNTIFS(Responses!I:I,AllSongs!$N353,Responses!Y:Y,"Male")+COUNTIFS(Responses!J:J,AllSongs!$N353,Responses!Y:Y,"Male")</f>
        <v>0</v>
      </c>
      <c r="V353">
        <f>COUNTIFS(Responses!E:E,AllSongs!$N353,Responses!Y:Y,"Female")+COUNTIFS(Responses!F:F,AllSongs!$N353,Responses!Y:Y,"Female")+COUNTIFS(Responses!G:G,AllSongs!$N353,Responses!Y:Y,"Female")</f>
        <v>0</v>
      </c>
      <c r="W353">
        <f>COUNTIFS(Responses!H:H,AllSongs!$N353,Responses!Y:Y,"Female")+COUNTIFS(Responses!I:I,AllSongs!$N353,Responses!Y:Y,"Female")+COUNTIFS(Responses!J:J,AllSongs!$N353,Responses!Y:Y,"Female")</f>
        <v>0</v>
      </c>
    </row>
    <row r="354" spans="1:23" ht="13.5" thickBot="1">
      <c r="A354" s="22">
        <v>42</v>
      </c>
      <c r="B354" s="27">
        <v>0.73299999999999998</v>
      </c>
      <c r="C354" s="24">
        <v>0.49</v>
      </c>
      <c r="D354" s="24">
        <v>4</v>
      </c>
      <c r="E354" s="25">
        <v>-7446</v>
      </c>
      <c r="F354" s="24">
        <v>0</v>
      </c>
      <c r="G354" s="24">
        <v>0.14199999999999999</v>
      </c>
      <c r="H354" s="24">
        <v>5.1299999999999998E-2</v>
      </c>
      <c r="I354" s="26">
        <v>0.40899999999999997</v>
      </c>
      <c r="J354" s="24">
        <v>0.14000000000000001</v>
      </c>
      <c r="K354" s="24">
        <v>5.2699999999999997E-2</v>
      </c>
      <c r="L354" s="25">
        <v>172030</v>
      </c>
      <c r="M354" s="24" t="s">
        <v>513</v>
      </c>
      <c r="N354" s="24" t="s">
        <v>151</v>
      </c>
      <c r="O354" s="24" t="s">
        <v>1510</v>
      </c>
      <c r="P354" s="24" t="s">
        <v>1511</v>
      </c>
      <c r="Q354" s="24" t="s">
        <v>1512</v>
      </c>
      <c r="R354" s="24">
        <v>309711</v>
      </c>
      <c r="S354" s="24">
        <v>4</v>
      </c>
      <c r="T354">
        <f>COUNTIFS(Responses!E:E,AllSongs!$N354,Responses!Y:Y,"Male")+COUNTIFS(Responses!F:F,AllSongs!$N354,Responses!Y:Y,"Male")+COUNTIFS(Responses!G:G,AllSongs!$N354,Responses!Y:Y,"Male")</f>
        <v>1</v>
      </c>
      <c r="U354">
        <f>COUNTIFS(Responses!H:H,AllSongs!$N354,Responses!Y:Y,"Male")+COUNTIFS(Responses!I:I,AllSongs!$N354,Responses!Y:Y,"Male")+COUNTIFS(Responses!J:J,AllSongs!$N354,Responses!Y:Y,"Male")</f>
        <v>0</v>
      </c>
      <c r="V354">
        <f>COUNTIFS(Responses!E:E,AllSongs!$N354,Responses!Y:Y,"Female")+COUNTIFS(Responses!F:F,AllSongs!$N354,Responses!Y:Y,"Female")+COUNTIFS(Responses!G:G,AllSongs!$N354,Responses!Y:Y,"Female")</f>
        <v>0</v>
      </c>
      <c r="W354">
        <f>COUNTIFS(Responses!H:H,AllSongs!$N354,Responses!Y:Y,"Female")+COUNTIFS(Responses!I:I,AllSongs!$N354,Responses!Y:Y,"Female")+COUNTIFS(Responses!J:J,AllSongs!$N354,Responses!Y:Y,"Female")</f>
        <v>0</v>
      </c>
    </row>
    <row r="355" spans="1:23" ht="13.5" thickBot="1">
      <c r="A355" s="22">
        <v>44</v>
      </c>
      <c r="B355" s="27">
        <v>0.76800000000000002</v>
      </c>
      <c r="C355" s="24">
        <v>0.48299999999999998</v>
      </c>
      <c r="D355" s="24">
        <v>2</v>
      </c>
      <c r="E355" s="25">
        <v>-12773</v>
      </c>
      <c r="F355" s="24">
        <v>1</v>
      </c>
      <c r="G355" s="24">
        <v>0.11</v>
      </c>
      <c r="H355" s="24">
        <v>0.185</v>
      </c>
      <c r="I355" s="26">
        <v>0.76900000000000002</v>
      </c>
      <c r="J355" s="24">
        <v>0.10100000000000001</v>
      </c>
      <c r="K355" s="24">
        <v>0.44800000000000001</v>
      </c>
      <c r="L355" s="25">
        <v>88056</v>
      </c>
      <c r="M355" s="24" t="s">
        <v>513</v>
      </c>
      <c r="N355" s="24" t="s">
        <v>152</v>
      </c>
      <c r="O355" s="24" t="s">
        <v>1513</v>
      </c>
      <c r="P355" s="24" t="s">
        <v>1514</v>
      </c>
      <c r="Q355" s="24" t="s">
        <v>1515</v>
      </c>
      <c r="R355" s="24">
        <v>98182</v>
      </c>
      <c r="S355" s="24">
        <v>4</v>
      </c>
      <c r="T355">
        <f>COUNTIFS(Responses!E:E,AllSongs!$N355,Responses!Y:Y,"Male")+COUNTIFS(Responses!F:F,AllSongs!$N355,Responses!Y:Y,"Male")+COUNTIFS(Responses!G:G,AllSongs!$N355,Responses!Y:Y,"Male")</f>
        <v>0</v>
      </c>
      <c r="U355">
        <f>COUNTIFS(Responses!H:H,AllSongs!$N355,Responses!Y:Y,"Male")+COUNTIFS(Responses!I:I,AllSongs!$N355,Responses!Y:Y,"Male")+COUNTIFS(Responses!J:J,AllSongs!$N355,Responses!Y:Y,"Male")</f>
        <v>0</v>
      </c>
      <c r="V355">
        <f>COUNTIFS(Responses!E:E,AllSongs!$N355,Responses!Y:Y,"Female")+COUNTIFS(Responses!F:F,AllSongs!$N355,Responses!Y:Y,"Female")+COUNTIFS(Responses!G:G,AllSongs!$N355,Responses!Y:Y,"Female")</f>
        <v>1</v>
      </c>
      <c r="W355">
        <f>COUNTIFS(Responses!H:H,AllSongs!$N355,Responses!Y:Y,"Female")+COUNTIFS(Responses!I:I,AllSongs!$N355,Responses!Y:Y,"Female")+COUNTIFS(Responses!J:J,AllSongs!$N355,Responses!Y:Y,"Female")</f>
        <v>0</v>
      </c>
    </row>
    <row r="356" spans="1:23" ht="13.5" thickBot="1">
      <c r="A356" s="22">
        <v>45</v>
      </c>
      <c r="B356" s="27">
        <v>0.82499999999999996</v>
      </c>
      <c r="C356" s="24">
        <v>0.74</v>
      </c>
      <c r="D356" s="24">
        <v>10</v>
      </c>
      <c r="E356" s="25">
        <v>-7354</v>
      </c>
      <c r="F356" s="24">
        <v>1</v>
      </c>
      <c r="G356" s="24">
        <v>3.27E-2</v>
      </c>
      <c r="H356" s="24">
        <v>0.29799999999999999</v>
      </c>
      <c r="I356" s="26">
        <v>5.2100000000000001E-6</v>
      </c>
      <c r="J356" s="24">
        <v>0.309</v>
      </c>
      <c r="K356" s="24">
        <v>0.93500000000000005</v>
      </c>
      <c r="L356" s="25">
        <v>128018</v>
      </c>
      <c r="M356" s="24" t="s">
        <v>513</v>
      </c>
      <c r="N356" s="24" t="s">
        <v>380</v>
      </c>
      <c r="O356" s="24" t="s">
        <v>1516</v>
      </c>
      <c r="P356" s="24" t="s">
        <v>1517</v>
      </c>
      <c r="Q356" s="24" t="s">
        <v>1518</v>
      </c>
      <c r="R356" s="24">
        <v>246973</v>
      </c>
      <c r="S356" s="24">
        <v>4</v>
      </c>
      <c r="T356">
        <f>COUNTIFS(Responses!E:E,AllSongs!$N356,Responses!Y:Y,"Male")+COUNTIFS(Responses!F:F,AllSongs!$N356,Responses!Y:Y,"Male")+COUNTIFS(Responses!G:G,AllSongs!$N356,Responses!Y:Y,"Male")</f>
        <v>1</v>
      </c>
      <c r="U356">
        <f>COUNTIFS(Responses!H:H,AllSongs!$N356,Responses!Y:Y,"Male")+COUNTIFS(Responses!I:I,AllSongs!$N356,Responses!Y:Y,"Male")+COUNTIFS(Responses!J:J,AllSongs!$N356,Responses!Y:Y,"Male")</f>
        <v>0</v>
      </c>
      <c r="V356">
        <f>COUNTIFS(Responses!E:E,AllSongs!$N356,Responses!Y:Y,"Female")+COUNTIFS(Responses!F:F,AllSongs!$N356,Responses!Y:Y,"Female")+COUNTIFS(Responses!G:G,AllSongs!$N356,Responses!Y:Y,"Female")</f>
        <v>0</v>
      </c>
      <c r="W356">
        <f>COUNTIFS(Responses!H:H,AllSongs!$N356,Responses!Y:Y,"Female")+COUNTIFS(Responses!I:I,AllSongs!$N356,Responses!Y:Y,"Female")+COUNTIFS(Responses!J:J,AllSongs!$N356,Responses!Y:Y,"Female")</f>
        <v>0</v>
      </c>
    </row>
    <row r="357" spans="1:23" ht="13.5" thickBot="1">
      <c r="A357" s="22">
        <v>46</v>
      </c>
      <c r="B357" s="27">
        <v>0.222</v>
      </c>
      <c r="C357" s="24">
        <v>0.54400000000000004</v>
      </c>
      <c r="D357" s="24">
        <v>2</v>
      </c>
      <c r="E357" s="25">
        <v>-11807</v>
      </c>
      <c r="F357" s="24">
        <v>1</v>
      </c>
      <c r="G357" s="24">
        <v>4.8599999999999997E-2</v>
      </c>
      <c r="H357" s="24">
        <v>7.2499999999999995E-2</v>
      </c>
      <c r="I357" s="26">
        <v>0.90800000000000003</v>
      </c>
      <c r="J357" s="24">
        <v>9.2700000000000005E-2</v>
      </c>
      <c r="K357" s="24">
        <v>0.186</v>
      </c>
      <c r="L357" s="25">
        <v>114373</v>
      </c>
      <c r="M357" s="24" t="s">
        <v>513</v>
      </c>
      <c r="N357" s="24" t="s">
        <v>153</v>
      </c>
      <c r="O357" s="24" t="s">
        <v>1519</v>
      </c>
      <c r="P357" s="24" t="s">
        <v>1520</v>
      </c>
      <c r="Q357" s="24" t="s">
        <v>1521</v>
      </c>
      <c r="R357" s="24">
        <v>217067</v>
      </c>
      <c r="S357" s="24">
        <v>4</v>
      </c>
      <c r="T357">
        <f>COUNTIFS(Responses!E:E,AllSongs!$N357,Responses!Y:Y,"Male")+COUNTIFS(Responses!F:F,AllSongs!$N357,Responses!Y:Y,"Male")+COUNTIFS(Responses!G:G,AllSongs!$N357,Responses!Y:Y,"Male")</f>
        <v>0</v>
      </c>
      <c r="U357">
        <f>COUNTIFS(Responses!H:H,AllSongs!$N357,Responses!Y:Y,"Male")+COUNTIFS(Responses!I:I,AllSongs!$N357,Responses!Y:Y,"Male")+COUNTIFS(Responses!J:J,AllSongs!$N357,Responses!Y:Y,"Male")</f>
        <v>0</v>
      </c>
      <c r="V357">
        <f>COUNTIFS(Responses!E:E,AllSongs!$N357,Responses!Y:Y,"Female")+COUNTIFS(Responses!F:F,AllSongs!$N357,Responses!Y:Y,"Female")+COUNTIFS(Responses!G:G,AllSongs!$N357,Responses!Y:Y,"Female")</f>
        <v>1</v>
      </c>
      <c r="W357">
        <f>COUNTIFS(Responses!H:H,AllSongs!$N357,Responses!Y:Y,"Female")+COUNTIFS(Responses!I:I,AllSongs!$N357,Responses!Y:Y,"Female")+COUNTIFS(Responses!J:J,AllSongs!$N357,Responses!Y:Y,"Female")</f>
        <v>0</v>
      </c>
    </row>
    <row r="358" spans="1:23" ht="13.5" thickBot="1">
      <c r="A358" s="22">
        <v>48</v>
      </c>
      <c r="B358" s="27">
        <v>6.2300000000000001E-2</v>
      </c>
      <c r="C358" s="24">
        <v>0.1</v>
      </c>
      <c r="D358" s="24">
        <v>0</v>
      </c>
      <c r="E358" s="25">
        <v>-20607</v>
      </c>
      <c r="F358" s="24">
        <v>1</v>
      </c>
      <c r="G358" s="24">
        <v>4.5900000000000003E-2</v>
      </c>
      <c r="H358" s="24">
        <v>0.98199999999999998</v>
      </c>
      <c r="I358" s="26">
        <v>0.93400000000000005</v>
      </c>
      <c r="J358" s="24">
        <v>0.11600000000000001</v>
      </c>
      <c r="K358" s="24">
        <v>3.5900000000000001E-2</v>
      </c>
      <c r="L358" s="25">
        <v>64791</v>
      </c>
      <c r="M358" s="24" t="s">
        <v>513</v>
      </c>
      <c r="N358" s="24" t="s">
        <v>155</v>
      </c>
      <c r="O358" s="24" t="s">
        <v>1522</v>
      </c>
      <c r="P358" s="24" t="s">
        <v>1523</v>
      </c>
      <c r="Q358" s="24" t="s">
        <v>1524</v>
      </c>
      <c r="R358" s="24">
        <v>185427</v>
      </c>
      <c r="S358" s="24">
        <v>4</v>
      </c>
      <c r="T358">
        <f>COUNTIFS(Responses!E:E,AllSongs!$N358,Responses!Y:Y,"Male")+COUNTIFS(Responses!F:F,AllSongs!$N358,Responses!Y:Y,"Male")+COUNTIFS(Responses!G:G,AllSongs!$N358,Responses!Y:Y,"Male")</f>
        <v>1</v>
      </c>
      <c r="U358">
        <f>COUNTIFS(Responses!H:H,AllSongs!$N358,Responses!Y:Y,"Male")+COUNTIFS(Responses!I:I,AllSongs!$N358,Responses!Y:Y,"Male")+COUNTIFS(Responses!J:J,AllSongs!$N358,Responses!Y:Y,"Male")</f>
        <v>0</v>
      </c>
      <c r="V358">
        <f>COUNTIFS(Responses!E:E,AllSongs!$N358,Responses!Y:Y,"Female")+COUNTIFS(Responses!F:F,AllSongs!$N358,Responses!Y:Y,"Female")+COUNTIFS(Responses!G:G,AllSongs!$N358,Responses!Y:Y,"Female")</f>
        <v>0</v>
      </c>
      <c r="W358">
        <f>COUNTIFS(Responses!H:H,AllSongs!$N358,Responses!Y:Y,"Female")+COUNTIFS(Responses!I:I,AllSongs!$N358,Responses!Y:Y,"Female")+COUNTIFS(Responses!J:J,AllSongs!$N358,Responses!Y:Y,"Female")</f>
        <v>0</v>
      </c>
    </row>
    <row r="359" spans="1:23" ht="13.5" thickBot="1">
      <c r="A359" s="28">
        <v>25</v>
      </c>
      <c r="B359" s="29">
        <v>0.83399999999999996</v>
      </c>
      <c r="C359" s="29">
        <v>0.45400000000000001</v>
      </c>
      <c r="D359" s="29">
        <v>1</v>
      </c>
      <c r="E359" s="30">
        <v>-9750</v>
      </c>
      <c r="F359" s="29">
        <v>0</v>
      </c>
      <c r="G359" s="29">
        <v>0.20100000000000001</v>
      </c>
      <c r="H359" s="31">
        <v>0.32100000000000001</v>
      </c>
      <c r="I359" s="31">
        <v>6.1500000000000004E-6</v>
      </c>
      <c r="J359" s="29">
        <v>0.114</v>
      </c>
      <c r="K359" s="29">
        <v>0.83699999999999997</v>
      </c>
      <c r="L359" s="30">
        <v>81618</v>
      </c>
      <c r="M359" s="29" t="s">
        <v>513</v>
      </c>
      <c r="N359" s="29" t="s">
        <v>352</v>
      </c>
      <c r="O359" s="29" t="s">
        <v>1525</v>
      </c>
      <c r="P359" s="29" t="s">
        <v>1526</v>
      </c>
      <c r="Q359" s="29" t="s">
        <v>1527</v>
      </c>
      <c r="R359" s="29">
        <v>247059</v>
      </c>
      <c r="S359" s="29">
        <v>4</v>
      </c>
      <c r="T359">
        <f>COUNTIFS(Responses!E:E,AllSongs!$N359,Responses!Y:Y,"Male")+COUNTIFS(Responses!F:F,AllSongs!$N359,Responses!Y:Y,"Male")+COUNTIFS(Responses!G:G,AllSongs!$N359,Responses!Y:Y,"Male")</f>
        <v>0</v>
      </c>
      <c r="U359">
        <f>COUNTIFS(Responses!H:H,AllSongs!$N359,Responses!Y:Y,"Male")+COUNTIFS(Responses!I:I,AllSongs!$N359,Responses!Y:Y,"Male")+COUNTIFS(Responses!J:J,AllSongs!$N359,Responses!Y:Y,"Male")</f>
        <v>1</v>
      </c>
      <c r="V359">
        <f>COUNTIFS(Responses!E:E,AllSongs!$N359,Responses!Y:Y,"Female")+COUNTIFS(Responses!F:F,AllSongs!$N359,Responses!Y:Y,"Female")+COUNTIFS(Responses!G:G,AllSongs!$N359,Responses!Y:Y,"Female")</f>
        <v>0</v>
      </c>
      <c r="W359">
        <f>COUNTIFS(Responses!H:H,AllSongs!$N359,Responses!Y:Y,"Female")+COUNTIFS(Responses!I:I,AllSongs!$N359,Responses!Y:Y,"Female")+COUNTIFS(Responses!J:J,AllSongs!$N359,Responses!Y:Y,"Female")</f>
        <v>2</v>
      </c>
    </row>
    <row r="360" spans="1:23" ht="13.5" thickBot="1">
      <c r="A360" s="22">
        <v>70</v>
      </c>
      <c r="B360" s="24">
        <v>0.91500000000000004</v>
      </c>
      <c r="C360" s="24">
        <v>0.58799999999999997</v>
      </c>
      <c r="D360" s="24">
        <v>7</v>
      </c>
      <c r="E360" s="25">
        <v>-6302</v>
      </c>
      <c r="F360" s="24">
        <v>0</v>
      </c>
      <c r="G360" s="24">
        <v>6.7699999999999996E-2</v>
      </c>
      <c r="H360" s="24">
        <v>8.2400000000000001E-2</v>
      </c>
      <c r="I360" s="26">
        <v>1.6899999999999999E-4</v>
      </c>
      <c r="J360" s="24">
        <v>0.104</v>
      </c>
      <c r="K360" s="24">
        <v>0.32900000000000001</v>
      </c>
      <c r="L360" s="25">
        <v>123936</v>
      </c>
      <c r="M360" s="24" t="s">
        <v>513</v>
      </c>
      <c r="N360" s="24" t="s">
        <v>382</v>
      </c>
      <c r="O360" s="24" t="s">
        <v>1528</v>
      </c>
      <c r="P360" s="24" t="s">
        <v>1529</v>
      </c>
      <c r="Q360" s="24" t="s">
        <v>1530</v>
      </c>
      <c r="R360" s="24">
        <v>218710</v>
      </c>
      <c r="S360" s="24">
        <v>4</v>
      </c>
      <c r="T360">
        <f>COUNTIFS(Responses!E:E,AllSongs!$N360,Responses!Y:Y,"Male")+COUNTIFS(Responses!F:F,AllSongs!$N360,Responses!Y:Y,"Male")+COUNTIFS(Responses!G:G,AllSongs!$N360,Responses!Y:Y,"Male")</f>
        <v>1</v>
      </c>
      <c r="U360">
        <f>COUNTIFS(Responses!H:H,AllSongs!$N360,Responses!Y:Y,"Male")+COUNTIFS(Responses!I:I,AllSongs!$N360,Responses!Y:Y,"Male")+COUNTIFS(Responses!J:J,AllSongs!$N360,Responses!Y:Y,"Male")</f>
        <v>0</v>
      </c>
      <c r="V360">
        <f>COUNTIFS(Responses!E:E,AllSongs!$N360,Responses!Y:Y,"Female")+COUNTIFS(Responses!F:F,AllSongs!$N360,Responses!Y:Y,"Female")+COUNTIFS(Responses!G:G,AllSongs!$N360,Responses!Y:Y,"Female")</f>
        <v>0</v>
      </c>
      <c r="W360">
        <f>COUNTIFS(Responses!H:H,AllSongs!$N360,Responses!Y:Y,"Female")+COUNTIFS(Responses!I:I,AllSongs!$N360,Responses!Y:Y,"Female")+COUNTIFS(Responses!J:J,AllSongs!$N360,Responses!Y:Y,"Female")</f>
        <v>0</v>
      </c>
    </row>
    <row r="361" spans="1:23" ht="13.5" thickBot="1">
      <c r="A361" s="22">
        <v>71</v>
      </c>
      <c r="B361" s="24">
        <v>0.83499999999999996</v>
      </c>
      <c r="C361" s="24">
        <v>0.35899999999999999</v>
      </c>
      <c r="D361" s="24">
        <v>0</v>
      </c>
      <c r="E361" s="25">
        <v>-12531</v>
      </c>
      <c r="F361" s="24">
        <v>1</v>
      </c>
      <c r="G361" s="24">
        <v>6.8500000000000005E-2</v>
      </c>
      <c r="H361" s="24">
        <v>1.2699999999999999E-2</v>
      </c>
      <c r="I361" s="26">
        <v>0.628</v>
      </c>
      <c r="J361" s="24">
        <v>0.112</v>
      </c>
      <c r="K361" s="24">
        <v>0.38900000000000001</v>
      </c>
      <c r="L361" s="25">
        <v>152185</v>
      </c>
      <c r="M361" s="24" t="s">
        <v>513</v>
      </c>
      <c r="N361" s="24" t="s">
        <v>383</v>
      </c>
      <c r="O361" s="24" t="s">
        <v>1531</v>
      </c>
      <c r="P361" s="24" t="s">
        <v>1532</v>
      </c>
      <c r="Q361" s="24" t="s">
        <v>1533</v>
      </c>
      <c r="R361" s="24">
        <v>183187</v>
      </c>
      <c r="S361" s="24">
        <v>4</v>
      </c>
      <c r="T361">
        <f>COUNTIFS(Responses!E:E,AllSongs!$N361,Responses!Y:Y,"Male")+COUNTIFS(Responses!F:F,AllSongs!$N361,Responses!Y:Y,"Male")+COUNTIFS(Responses!G:G,AllSongs!$N361,Responses!Y:Y,"Male")</f>
        <v>0</v>
      </c>
      <c r="U361">
        <f>COUNTIFS(Responses!H:H,AllSongs!$N361,Responses!Y:Y,"Male")+COUNTIFS(Responses!I:I,AllSongs!$N361,Responses!Y:Y,"Male")+COUNTIFS(Responses!J:J,AllSongs!$N361,Responses!Y:Y,"Male")</f>
        <v>0</v>
      </c>
      <c r="V361">
        <f>COUNTIFS(Responses!E:E,AllSongs!$N361,Responses!Y:Y,"Female")+COUNTIFS(Responses!F:F,AllSongs!$N361,Responses!Y:Y,"Female")+COUNTIFS(Responses!G:G,AllSongs!$N361,Responses!Y:Y,"Female")</f>
        <v>1</v>
      </c>
      <c r="W361">
        <f>COUNTIFS(Responses!H:H,AllSongs!$N361,Responses!Y:Y,"Female")+COUNTIFS(Responses!I:I,AllSongs!$N361,Responses!Y:Y,"Female")+COUNTIFS(Responses!J:J,AllSongs!$N361,Responses!Y:Y,"Female")</f>
        <v>0</v>
      </c>
    </row>
    <row r="362" spans="1:23" ht="13.5" thickBot="1">
      <c r="A362" s="22">
        <v>81</v>
      </c>
      <c r="B362" s="24">
        <v>0.66300000000000003</v>
      </c>
      <c r="C362" s="24">
        <v>0.65800000000000003</v>
      </c>
      <c r="D362" s="24">
        <v>2</v>
      </c>
      <c r="E362" s="25">
        <v>-10001</v>
      </c>
      <c r="F362" s="24">
        <v>1</v>
      </c>
      <c r="G362" s="24">
        <v>3.4500000000000003E-2</v>
      </c>
      <c r="H362" s="24">
        <v>0.29499999999999998</v>
      </c>
      <c r="I362" s="26">
        <v>0.86699999999999999</v>
      </c>
      <c r="J362" s="24">
        <v>0.10199999999999999</v>
      </c>
      <c r="K362" s="24">
        <v>5.3199999999999997E-2</v>
      </c>
      <c r="L362" s="25">
        <v>117986</v>
      </c>
      <c r="M362" s="24" t="s">
        <v>513</v>
      </c>
      <c r="N362" s="24" t="s">
        <v>387</v>
      </c>
      <c r="O362" s="24" t="s">
        <v>1534</v>
      </c>
      <c r="P362" s="24" t="s">
        <v>1535</v>
      </c>
      <c r="Q362" s="24" t="s">
        <v>1536</v>
      </c>
      <c r="R362" s="24">
        <v>390639</v>
      </c>
      <c r="S362" s="24">
        <v>4</v>
      </c>
      <c r="T362">
        <f>COUNTIFS(Responses!E:E,AllSongs!$N362,Responses!Y:Y,"Male")+COUNTIFS(Responses!F:F,AllSongs!$N362,Responses!Y:Y,"Male")+COUNTIFS(Responses!G:G,AllSongs!$N362,Responses!Y:Y,"Male")</f>
        <v>0</v>
      </c>
      <c r="U362">
        <f>COUNTIFS(Responses!H:H,AllSongs!$N362,Responses!Y:Y,"Male")+COUNTIFS(Responses!I:I,AllSongs!$N362,Responses!Y:Y,"Male")+COUNTIFS(Responses!J:J,AllSongs!$N362,Responses!Y:Y,"Male")</f>
        <v>0</v>
      </c>
      <c r="V362">
        <f>COUNTIFS(Responses!E:E,AllSongs!$N362,Responses!Y:Y,"Female")+COUNTIFS(Responses!F:F,AllSongs!$N362,Responses!Y:Y,"Female")+COUNTIFS(Responses!G:G,AllSongs!$N362,Responses!Y:Y,"Female")</f>
        <v>1</v>
      </c>
      <c r="W362">
        <f>COUNTIFS(Responses!H:H,AllSongs!$N362,Responses!Y:Y,"Female")+COUNTIFS(Responses!I:I,AllSongs!$N362,Responses!Y:Y,"Female")+COUNTIFS(Responses!J:J,AllSongs!$N362,Responses!Y:Y,"Female")</f>
        <v>0</v>
      </c>
    </row>
    <row r="363" spans="1:23" ht="13.5" thickBot="1">
      <c r="A363" s="22">
        <v>86</v>
      </c>
      <c r="B363" s="24">
        <v>0.76500000000000001</v>
      </c>
      <c r="C363" s="24">
        <v>0.437</v>
      </c>
      <c r="D363" s="24">
        <v>5</v>
      </c>
      <c r="E363" s="25">
        <v>-8994</v>
      </c>
      <c r="F363" s="24">
        <v>0</v>
      </c>
      <c r="G363" s="24">
        <v>3.73E-2</v>
      </c>
      <c r="H363" s="24">
        <v>0.73399999999999999</v>
      </c>
      <c r="I363" s="26">
        <v>3.47E-3</v>
      </c>
      <c r="J363" s="24">
        <v>0.16700000000000001</v>
      </c>
      <c r="K363" s="24">
        <v>0.66700000000000004</v>
      </c>
      <c r="L363" s="25">
        <v>117990</v>
      </c>
      <c r="M363" s="24" t="s">
        <v>513</v>
      </c>
      <c r="N363" s="24" t="s">
        <v>179</v>
      </c>
      <c r="O363" s="24" t="s">
        <v>1537</v>
      </c>
      <c r="P363" s="24" t="s">
        <v>1538</v>
      </c>
      <c r="Q363" s="24" t="s">
        <v>1539</v>
      </c>
      <c r="R363" s="24">
        <v>236949</v>
      </c>
      <c r="S363" s="24">
        <v>4</v>
      </c>
      <c r="T363">
        <f>COUNTIFS(Responses!E:E,AllSongs!$N363,Responses!Y:Y,"Male")+COUNTIFS(Responses!F:F,AllSongs!$N363,Responses!Y:Y,"Male")+COUNTIFS(Responses!G:G,AllSongs!$N363,Responses!Y:Y,"Male")</f>
        <v>0</v>
      </c>
      <c r="U363">
        <f>COUNTIFS(Responses!H:H,AllSongs!$N363,Responses!Y:Y,"Male")+COUNTIFS(Responses!I:I,AllSongs!$N363,Responses!Y:Y,"Male")+COUNTIFS(Responses!J:J,AllSongs!$N363,Responses!Y:Y,"Male")</f>
        <v>0</v>
      </c>
      <c r="V363">
        <f>COUNTIFS(Responses!E:E,AllSongs!$N363,Responses!Y:Y,"Female")+COUNTIFS(Responses!F:F,AllSongs!$N363,Responses!Y:Y,"Female")+COUNTIFS(Responses!G:G,AllSongs!$N363,Responses!Y:Y,"Female")</f>
        <v>1</v>
      </c>
      <c r="W363">
        <f>COUNTIFS(Responses!H:H,AllSongs!$N363,Responses!Y:Y,"Female")+COUNTIFS(Responses!I:I,AllSongs!$N363,Responses!Y:Y,"Female")+COUNTIFS(Responses!J:J,AllSongs!$N363,Responses!Y:Y,"Female")</f>
        <v>0</v>
      </c>
    </row>
    <row r="364" spans="1:23" ht="13.5" thickBot="1">
      <c r="A364" s="22">
        <v>91</v>
      </c>
      <c r="B364" s="24">
        <v>0.71599999999999997</v>
      </c>
      <c r="C364" s="24">
        <v>0.53100000000000003</v>
      </c>
      <c r="D364" s="24">
        <v>7</v>
      </c>
      <c r="E364" s="25">
        <v>-7355</v>
      </c>
      <c r="F364" s="24">
        <v>1</v>
      </c>
      <c r="G364" s="24">
        <v>0.122</v>
      </c>
      <c r="H364" s="24">
        <v>7.0300000000000001E-2</v>
      </c>
      <c r="I364" s="26">
        <v>0</v>
      </c>
      <c r="J364" s="24">
        <v>0.224</v>
      </c>
      <c r="K364" s="24">
        <v>0.34399999999999997</v>
      </c>
      <c r="L364" s="25">
        <v>71994</v>
      </c>
      <c r="M364" s="24" t="s">
        <v>513</v>
      </c>
      <c r="N364" s="24" t="s">
        <v>182</v>
      </c>
      <c r="O364" s="24" t="s">
        <v>1540</v>
      </c>
      <c r="P364" s="24" t="s">
        <v>1541</v>
      </c>
      <c r="Q364" s="24" t="s">
        <v>1542</v>
      </c>
      <c r="R364" s="24">
        <v>386907</v>
      </c>
      <c r="S364" s="24">
        <v>4</v>
      </c>
      <c r="T364">
        <f>COUNTIFS(Responses!E:E,AllSongs!$N364,Responses!Y:Y,"Male")+COUNTIFS(Responses!F:F,AllSongs!$N364,Responses!Y:Y,"Male")+COUNTIFS(Responses!G:G,AllSongs!$N364,Responses!Y:Y,"Male")</f>
        <v>1</v>
      </c>
      <c r="U364">
        <f>COUNTIFS(Responses!H:H,AllSongs!$N364,Responses!Y:Y,"Male")+COUNTIFS(Responses!I:I,AllSongs!$N364,Responses!Y:Y,"Male")+COUNTIFS(Responses!J:J,AllSongs!$N364,Responses!Y:Y,"Male")</f>
        <v>0</v>
      </c>
      <c r="V364">
        <f>COUNTIFS(Responses!E:E,AllSongs!$N364,Responses!Y:Y,"Female")+COUNTIFS(Responses!F:F,AllSongs!$N364,Responses!Y:Y,"Female")+COUNTIFS(Responses!G:G,AllSongs!$N364,Responses!Y:Y,"Female")</f>
        <v>0</v>
      </c>
      <c r="W364">
        <f>COUNTIFS(Responses!H:H,AllSongs!$N364,Responses!Y:Y,"Female")+COUNTIFS(Responses!I:I,AllSongs!$N364,Responses!Y:Y,"Female")+COUNTIFS(Responses!J:J,AllSongs!$N364,Responses!Y:Y,"Female")</f>
        <v>0</v>
      </c>
    </row>
    <row r="365" spans="1:23" ht="13.5" thickBot="1">
      <c r="A365" s="22">
        <v>104</v>
      </c>
      <c r="B365" s="24">
        <v>0.26300000000000001</v>
      </c>
      <c r="C365" s="24">
        <v>0.85299999999999998</v>
      </c>
      <c r="D365" s="24">
        <v>0</v>
      </c>
      <c r="E365" s="25">
        <v>-4532</v>
      </c>
      <c r="F365" s="24">
        <v>1</v>
      </c>
      <c r="G365" s="24">
        <v>7.2700000000000001E-2</v>
      </c>
      <c r="H365" s="24">
        <v>3.8999999999999999E-5</v>
      </c>
      <c r="I365" s="26">
        <v>0.36199999999999999</v>
      </c>
      <c r="J365" s="24">
        <v>8.3900000000000002E-2</v>
      </c>
      <c r="K365" s="24">
        <v>0.35499999999999998</v>
      </c>
      <c r="L365" s="25">
        <v>120982</v>
      </c>
      <c r="M365" s="24" t="s">
        <v>513</v>
      </c>
      <c r="N365" s="24" t="s">
        <v>191</v>
      </c>
      <c r="O365" s="24" t="s">
        <v>1543</v>
      </c>
      <c r="P365" s="24" t="s">
        <v>1544</v>
      </c>
      <c r="Q365" s="24" t="s">
        <v>1545</v>
      </c>
      <c r="R365" s="24">
        <v>246947</v>
      </c>
      <c r="S365" s="24">
        <v>4</v>
      </c>
      <c r="T365">
        <f>COUNTIFS(Responses!E:E,AllSongs!$N365,Responses!Y:Y,"Male")+COUNTIFS(Responses!F:F,AllSongs!$N365,Responses!Y:Y,"Male")+COUNTIFS(Responses!G:G,AllSongs!$N365,Responses!Y:Y,"Male")</f>
        <v>1</v>
      </c>
      <c r="U365">
        <f>COUNTIFS(Responses!H:H,AllSongs!$N365,Responses!Y:Y,"Male")+COUNTIFS(Responses!I:I,AllSongs!$N365,Responses!Y:Y,"Male")+COUNTIFS(Responses!J:J,AllSongs!$N365,Responses!Y:Y,"Male")</f>
        <v>0</v>
      </c>
      <c r="V365">
        <f>COUNTIFS(Responses!E:E,AllSongs!$N365,Responses!Y:Y,"Female")+COUNTIFS(Responses!F:F,AllSongs!$N365,Responses!Y:Y,"Female")+COUNTIFS(Responses!G:G,AllSongs!$N365,Responses!Y:Y,"Female")</f>
        <v>0</v>
      </c>
      <c r="W365">
        <f>COUNTIFS(Responses!H:H,AllSongs!$N365,Responses!Y:Y,"Female")+COUNTIFS(Responses!I:I,AllSongs!$N365,Responses!Y:Y,"Female")+COUNTIFS(Responses!J:J,AllSongs!$N365,Responses!Y:Y,"Female")</f>
        <v>0</v>
      </c>
    </row>
    <row r="366" spans="1:23" ht="13.5" thickBot="1">
      <c r="A366" s="22">
        <v>107</v>
      </c>
      <c r="B366" s="24">
        <v>0.54500000000000004</v>
      </c>
      <c r="C366" s="24">
        <v>0.88600000000000001</v>
      </c>
      <c r="D366" s="24">
        <v>4</v>
      </c>
      <c r="E366" s="25">
        <v>-5329</v>
      </c>
      <c r="F366" s="24">
        <v>0</v>
      </c>
      <c r="G366" s="24">
        <v>7.2700000000000001E-2</v>
      </c>
      <c r="H366" s="24">
        <v>1.98E-3</v>
      </c>
      <c r="I366" s="26">
        <v>0.748</v>
      </c>
      <c r="J366" s="24">
        <v>0.34300000000000003</v>
      </c>
      <c r="K366" s="24">
        <v>3.4000000000000002E-2</v>
      </c>
      <c r="L366" s="25">
        <v>172114</v>
      </c>
      <c r="M366" s="24" t="s">
        <v>513</v>
      </c>
      <c r="N366" s="24" t="s">
        <v>193</v>
      </c>
      <c r="O366" s="24" t="s">
        <v>1546</v>
      </c>
      <c r="P366" s="24" t="s">
        <v>1547</v>
      </c>
      <c r="Q366" s="24" t="s">
        <v>1548</v>
      </c>
      <c r="R366" s="24">
        <v>360158</v>
      </c>
      <c r="S366" s="24">
        <v>4</v>
      </c>
      <c r="T366">
        <f>COUNTIFS(Responses!E:E,AllSongs!$N366,Responses!Y:Y,"Male")+COUNTIFS(Responses!F:F,AllSongs!$N366,Responses!Y:Y,"Male")+COUNTIFS(Responses!G:G,AllSongs!$N366,Responses!Y:Y,"Male")</f>
        <v>1</v>
      </c>
      <c r="U366">
        <f>COUNTIFS(Responses!H:H,AllSongs!$N366,Responses!Y:Y,"Male")+COUNTIFS(Responses!I:I,AllSongs!$N366,Responses!Y:Y,"Male")+COUNTIFS(Responses!J:J,AllSongs!$N366,Responses!Y:Y,"Male")</f>
        <v>0</v>
      </c>
      <c r="V366">
        <f>COUNTIFS(Responses!E:E,AllSongs!$N366,Responses!Y:Y,"Female")+COUNTIFS(Responses!F:F,AllSongs!$N366,Responses!Y:Y,"Female")+COUNTIFS(Responses!G:G,AllSongs!$N366,Responses!Y:Y,"Female")</f>
        <v>0</v>
      </c>
      <c r="W366">
        <f>COUNTIFS(Responses!H:H,AllSongs!$N366,Responses!Y:Y,"Female")+COUNTIFS(Responses!I:I,AllSongs!$N366,Responses!Y:Y,"Female")+COUNTIFS(Responses!J:J,AllSongs!$N366,Responses!Y:Y,"Female")</f>
        <v>0</v>
      </c>
    </row>
    <row r="367" spans="1:23" ht="13.5" thickBot="1">
      <c r="A367" s="22">
        <v>109</v>
      </c>
      <c r="B367" s="24">
        <v>0.73799999999999999</v>
      </c>
      <c r="C367" s="24">
        <v>0.32200000000000001</v>
      </c>
      <c r="D367" s="24">
        <v>5</v>
      </c>
      <c r="E367" s="25">
        <v>-11852</v>
      </c>
      <c r="F367" s="24">
        <v>1</v>
      </c>
      <c r="G367" s="24">
        <v>0.28799999999999998</v>
      </c>
      <c r="H367" s="24">
        <v>0.98099999999999998</v>
      </c>
      <c r="I367" s="26">
        <v>0.67900000000000005</v>
      </c>
      <c r="J367" s="24">
        <v>0.112</v>
      </c>
      <c r="K367" s="24">
        <v>0.78</v>
      </c>
      <c r="L367" s="25">
        <v>77999</v>
      </c>
      <c r="M367" s="24" t="s">
        <v>513</v>
      </c>
      <c r="N367" s="24" t="s">
        <v>194</v>
      </c>
      <c r="O367" s="24" t="s">
        <v>1549</v>
      </c>
      <c r="P367" s="24" t="s">
        <v>1550</v>
      </c>
      <c r="Q367" s="24" t="s">
        <v>1551</v>
      </c>
      <c r="R367" s="24">
        <v>61675</v>
      </c>
      <c r="S367" s="24">
        <v>3</v>
      </c>
      <c r="T367">
        <f>COUNTIFS(Responses!E:E,AllSongs!$N367,Responses!Y:Y,"Male")+COUNTIFS(Responses!F:F,AllSongs!$N367,Responses!Y:Y,"Male")+COUNTIFS(Responses!G:G,AllSongs!$N367,Responses!Y:Y,"Male")</f>
        <v>0</v>
      </c>
      <c r="U367">
        <f>COUNTIFS(Responses!H:H,AllSongs!$N367,Responses!Y:Y,"Male")+COUNTIFS(Responses!I:I,AllSongs!$N367,Responses!Y:Y,"Male")+COUNTIFS(Responses!J:J,AllSongs!$N367,Responses!Y:Y,"Male")</f>
        <v>0</v>
      </c>
      <c r="V367">
        <f>COUNTIFS(Responses!E:E,AllSongs!$N367,Responses!Y:Y,"Female")+COUNTIFS(Responses!F:F,AllSongs!$N367,Responses!Y:Y,"Female")+COUNTIFS(Responses!G:G,AllSongs!$N367,Responses!Y:Y,"Female")</f>
        <v>1</v>
      </c>
      <c r="W367">
        <f>COUNTIFS(Responses!H:H,AllSongs!$N367,Responses!Y:Y,"Female")+COUNTIFS(Responses!I:I,AllSongs!$N367,Responses!Y:Y,"Female")+COUNTIFS(Responses!J:J,AllSongs!$N367,Responses!Y:Y,"Female")</f>
        <v>0</v>
      </c>
    </row>
    <row r="368" spans="1:23" ht="13.5" thickBot="1">
      <c r="A368" s="22">
        <v>110</v>
      </c>
      <c r="B368" s="24">
        <v>0.75700000000000001</v>
      </c>
      <c r="C368" s="24">
        <v>0.81</v>
      </c>
      <c r="D368" s="24">
        <v>1</v>
      </c>
      <c r="E368" s="25">
        <v>-8903</v>
      </c>
      <c r="F368" s="24">
        <v>1</v>
      </c>
      <c r="G368" s="24">
        <v>4.5199999999999997E-2</v>
      </c>
      <c r="H368" s="24">
        <v>0.5</v>
      </c>
      <c r="I368" s="26">
        <v>0.115</v>
      </c>
      <c r="J368" s="24">
        <v>0.11600000000000001</v>
      </c>
      <c r="K368" s="24">
        <v>0.14399999999999999</v>
      </c>
      <c r="L368" s="25">
        <v>140049</v>
      </c>
      <c r="M368" s="24" t="s">
        <v>513</v>
      </c>
      <c r="N368" s="24" t="s">
        <v>398</v>
      </c>
      <c r="O368" s="24" t="s">
        <v>1552</v>
      </c>
      <c r="P368" s="24" t="s">
        <v>1553</v>
      </c>
      <c r="Q368" s="24" t="s">
        <v>1554</v>
      </c>
      <c r="R368" s="24">
        <v>181774</v>
      </c>
      <c r="S368" s="24">
        <v>4</v>
      </c>
      <c r="T368">
        <f>COUNTIFS(Responses!E:E,AllSongs!$N368,Responses!Y:Y,"Male")+COUNTIFS(Responses!F:F,AllSongs!$N368,Responses!Y:Y,"Male")+COUNTIFS(Responses!G:G,AllSongs!$N368,Responses!Y:Y,"Male")</f>
        <v>1</v>
      </c>
      <c r="U368">
        <f>COUNTIFS(Responses!H:H,AllSongs!$N368,Responses!Y:Y,"Male")+COUNTIFS(Responses!I:I,AllSongs!$N368,Responses!Y:Y,"Male")+COUNTIFS(Responses!J:J,AllSongs!$N368,Responses!Y:Y,"Male")</f>
        <v>0</v>
      </c>
      <c r="V368">
        <f>COUNTIFS(Responses!E:E,AllSongs!$N368,Responses!Y:Y,"Female")+COUNTIFS(Responses!F:F,AllSongs!$N368,Responses!Y:Y,"Female")+COUNTIFS(Responses!G:G,AllSongs!$N368,Responses!Y:Y,"Female")</f>
        <v>0</v>
      </c>
      <c r="W368">
        <f>COUNTIFS(Responses!H:H,AllSongs!$N368,Responses!Y:Y,"Female")+COUNTIFS(Responses!I:I,AllSongs!$N368,Responses!Y:Y,"Female")+COUNTIFS(Responses!J:J,AllSongs!$N368,Responses!Y:Y,"Female")</f>
        <v>0</v>
      </c>
    </row>
    <row r="369" spans="1:23" ht="13.5" thickBot="1">
      <c r="A369" s="22">
        <v>111</v>
      </c>
      <c r="B369" s="24">
        <v>0.30199999999999999</v>
      </c>
      <c r="C369" s="24">
        <v>0.51200000000000001</v>
      </c>
      <c r="D369" s="24">
        <v>5</v>
      </c>
      <c r="E369" s="25">
        <v>-12457</v>
      </c>
      <c r="F369" s="24">
        <v>1</v>
      </c>
      <c r="G369" s="24">
        <v>3.1899999999999998E-2</v>
      </c>
      <c r="H369" s="24">
        <v>5.1299999999999998E-2</v>
      </c>
      <c r="I369" s="26">
        <v>0.93700000000000006</v>
      </c>
      <c r="J369" s="24">
        <v>0.106</v>
      </c>
      <c r="K369" s="24">
        <v>0.20399999999999999</v>
      </c>
      <c r="L369" s="25">
        <v>142272</v>
      </c>
      <c r="M369" s="24" t="s">
        <v>513</v>
      </c>
      <c r="N369" s="24" t="s">
        <v>195</v>
      </c>
      <c r="O369" s="24" t="s">
        <v>1555</v>
      </c>
      <c r="P369" s="24" t="s">
        <v>1556</v>
      </c>
      <c r="Q369" s="24" t="s">
        <v>1557</v>
      </c>
      <c r="R369" s="24">
        <v>189640</v>
      </c>
      <c r="S369" s="24">
        <v>4</v>
      </c>
      <c r="T369">
        <f>COUNTIFS(Responses!E:E,AllSongs!$N369,Responses!Y:Y,"Male")+COUNTIFS(Responses!F:F,AllSongs!$N369,Responses!Y:Y,"Male")+COUNTIFS(Responses!G:G,AllSongs!$N369,Responses!Y:Y,"Male")</f>
        <v>0</v>
      </c>
      <c r="U369">
        <f>COUNTIFS(Responses!H:H,AllSongs!$N369,Responses!Y:Y,"Male")+COUNTIFS(Responses!I:I,AllSongs!$N369,Responses!Y:Y,"Male")+COUNTIFS(Responses!J:J,AllSongs!$N369,Responses!Y:Y,"Male")</f>
        <v>0</v>
      </c>
      <c r="V369">
        <f>COUNTIFS(Responses!E:E,AllSongs!$N369,Responses!Y:Y,"Female")+COUNTIFS(Responses!F:F,AllSongs!$N369,Responses!Y:Y,"Female")+COUNTIFS(Responses!G:G,AllSongs!$N369,Responses!Y:Y,"Female")</f>
        <v>1</v>
      </c>
      <c r="W369">
        <f>COUNTIFS(Responses!H:H,AllSongs!$N369,Responses!Y:Y,"Female")+COUNTIFS(Responses!I:I,AllSongs!$N369,Responses!Y:Y,"Female")+COUNTIFS(Responses!J:J,AllSongs!$N369,Responses!Y:Y,"Female")</f>
        <v>0</v>
      </c>
    </row>
    <row r="370" spans="1:23" ht="13.5" thickBot="1">
      <c r="A370" s="22">
        <v>113</v>
      </c>
      <c r="B370" s="24">
        <v>0.29899999999999999</v>
      </c>
      <c r="C370" s="24">
        <v>0.49199999999999999</v>
      </c>
      <c r="D370" s="24">
        <v>5</v>
      </c>
      <c r="E370" s="25">
        <v>-13190</v>
      </c>
      <c r="F370" s="24">
        <v>0</v>
      </c>
      <c r="G370" s="24">
        <v>5.4399999999999997E-2</v>
      </c>
      <c r="H370" s="24">
        <v>0.36</v>
      </c>
      <c r="I370" s="26">
        <v>0.90500000000000003</v>
      </c>
      <c r="J370" s="24">
        <v>0.20200000000000001</v>
      </c>
      <c r="K370" s="24">
        <v>3.6499999999999998E-2</v>
      </c>
      <c r="L370" s="25">
        <v>84204</v>
      </c>
      <c r="M370" s="24" t="s">
        <v>513</v>
      </c>
      <c r="N370" s="24" t="s">
        <v>197</v>
      </c>
      <c r="O370" s="24" t="s">
        <v>1558</v>
      </c>
      <c r="P370" s="24" t="s">
        <v>1559</v>
      </c>
      <c r="Q370" s="24" t="s">
        <v>1560</v>
      </c>
      <c r="R370" s="24">
        <v>357400</v>
      </c>
      <c r="S370" s="24">
        <v>4</v>
      </c>
      <c r="T370">
        <f>COUNTIFS(Responses!E:E,AllSongs!$N370,Responses!Y:Y,"Male")+COUNTIFS(Responses!F:F,AllSongs!$N370,Responses!Y:Y,"Male")+COUNTIFS(Responses!G:G,AllSongs!$N370,Responses!Y:Y,"Male")</f>
        <v>1</v>
      </c>
      <c r="U370">
        <f>COUNTIFS(Responses!H:H,AllSongs!$N370,Responses!Y:Y,"Male")+COUNTIFS(Responses!I:I,AllSongs!$N370,Responses!Y:Y,"Male")+COUNTIFS(Responses!J:J,AllSongs!$N370,Responses!Y:Y,"Male")</f>
        <v>0</v>
      </c>
      <c r="V370">
        <f>COUNTIFS(Responses!E:E,AllSongs!$N370,Responses!Y:Y,"Female")+COUNTIFS(Responses!F:F,AllSongs!$N370,Responses!Y:Y,"Female")+COUNTIFS(Responses!G:G,AllSongs!$N370,Responses!Y:Y,"Female")</f>
        <v>0</v>
      </c>
      <c r="W370">
        <f>COUNTIFS(Responses!H:H,AllSongs!$N370,Responses!Y:Y,"Female")+COUNTIFS(Responses!I:I,AllSongs!$N370,Responses!Y:Y,"Female")+COUNTIFS(Responses!J:J,AllSongs!$N370,Responses!Y:Y,"Female")</f>
        <v>0</v>
      </c>
    </row>
    <row r="371" spans="1:23" ht="13.5" thickBot="1">
      <c r="A371" s="22">
        <v>114</v>
      </c>
      <c r="B371" s="24">
        <v>0.45500000000000002</v>
      </c>
      <c r="C371" s="24">
        <v>0.5</v>
      </c>
      <c r="D371" s="24">
        <v>1</v>
      </c>
      <c r="E371" s="25">
        <v>-6859</v>
      </c>
      <c r="F371" s="24">
        <v>0</v>
      </c>
      <c r="G371" s="24">
        <v>0.161</v>
      </c>
      <c r="H371" s="24">
        <v>0.78500000000000003</v>
      </c>
      <c r="I371" s="26">
        <v>0.16400000000000001</v>
      </c>
      <c r="J371" s="24">
        <v>0.746</v>
      </c>
      <c r="K371" s="24">
        <v>0.52600000000000002</v>
      </c>
      <c r="L371" s="25">
        <v>171757</v>
      </c>
      <c r="M371" s="24" t="s">
        <v>513</v>
      </c>
      <c r="N371" s="24" t="s">
        <v>399</v>
      </c>
      <c r="O371" s="24" t="s">
        <v>1561</v>
      </c>
      <c r="P371" s="24" t="s">
        <v>1562</v>
      </c>
      <c r="Q371" s="24" t="s">
        <v>1563</v>
      </c>
      <c r="R371" s="24">
        <v>153503</v>
      </c>
      <c r="S371" s="24">
        <v>4</v>
      </c>
      <c r="T371">
        <f>COUNTIFS(Responses!E:E,AllSongs!$N371,Responses!Y:Y,"Male")+COUNTIFS(Responses!F:F,AllSongs!$N371,Responses!Y:Y,"Male")+COUNTIFS(Responses!G:G,AllSongs!$N371,Responses!Y:Y,"Male")</f>
        <v>0</v>
      </c>
      <c r="U371">
        <f>COUNTIFS(Responses!H:H,AllSongs!$N371,Responses!Y:Y,"Male")+COUNTIFS(Responses!I:I,AllSongs!$N371,Responses!Y:Y,"Male")+COUNTIFS(Responses!J:J,AllSongs!$N371,Responses!Y:Y,"Male")</f>
        <v>0</v>
      </c>
      <c r="V371">
        <f>COUNTIFS(Responses!E:E,AllSongs!$N371,Responses!Y:Y,"Female")+COUNTIFS(Responses!F:F,AllSongs!$N371,Responses!Y:Y,"Female")+COUNTIFS(Responses!G:G,AllSongs!$N371,Responses!Y:Y,"Female")</f>
        <v>1</v>
      </c>
      <c r="W371">
        <f>COUNTIFS(Responses!H:H,AllSongs!$N371,Responses!Y:Y,"Female")+COUNTIFS(Responses!I:I,AllSongs!$N371,Responses!Y:Y,"Female")+COUNTIFS(Responses!J:J,AllSongs!$N371,Responses!Y:Y,"Female")</f>
        <v>0</v>
      </c>
    </row>
    <row r="372" spans="1:23" ht="13.5" thickBot="1">
      <c r="A372" s="28">
        <v>180</v>
      </c>
      <c r="B372" s="29">
        <v>0.83399999999999996</v>
      </c>
      <c r="C372" s="29">
        <v>0.45400000000000001</v>
      </c>
      <c r="D372" s="29">
        <v>1</v>
      </c>
      <c r="E372" s="30">
        <v>-9750</v>
      </c>
      <c r="F372" s="29">
        <v>0</v>
      </c>
      <c r="G372" s="29">
        <v>0.20100000000000001</v>
      </c>
      <c r="H372" s="31">
        <v>0.32100000000000001</v>
      </c>
      <c r="I372" s="31">
        <v>6.1500000000000004E-6</v>
      </c>
      <c r="J372" s="29">
        <v>0.114</v>
      </c>
      <c r="K372" s="29">
        <v>0.83699999999999997</v>
      </c>
      <c r="L372" s="30">
        <v>81618</v>
      </c>
      <c r="M372" s="29" t="s">
        <v>513</v>
      </c>
      <c r="N372" s="29" t="s">
        <v>352</v>
      </c>
      <c r="O372" s="29" t="s">
        <v>1525</v>
      </c>
      <c r="P372" s="29" t="s">
        <v>1526</v>
      </c>
      <c r="Q372" s="29" t="s">
        <v>1527</v>
      </c>
      <c r="R372" s="29">
        <v>247059</v>
      </c>
      <c r="S372" s="29">
        <v>4</v>
      </c>
      <c r="T372">
        <f>COUNTIFS(Responses!E:E,AllSongs!$N372,Responses!Y:Y,"Male")+COUNTIFS(Responses!F:F,AllSongs!$N372,Responses!Y:Y,"Male")+COUNTIFS(Responses!G:G,AllSongs!$N372,Responses!Y:Y,"Male")</f>
        <v>0</v>
      </c>
      <c r="U372">
        <f>COUNTIFS(Responses!H:H,AllSongs!$N372,Responses!Y:Y,"Male")+COUNTIFS(Responses!I:I,AllSongs!$N372,Responses!Y:Y,"Male")+COUNTIFS(Responses!J:J,AllSongs!$N372,Responses!Y:Y,"Male")</f>
        <v>1</v>
      </c>
      <c r="V372">
        <f>COUNTIFS(Responses!E:E,AllSongs!$N372,Responses!Y:Y,"Female")+COUNTIFS(Responses!F:F,AllSongs!$N372,Responses!Y:Y,"Female")+COUNTIFS(Responses!G:G,AllSongs!$N372,Responses!Y:Y,"Female")</f>
        <v>0</v>
      </c>
      <c r="W372">
        <f>COUNTIFS(Responses!H:H,AllSongs!$N372,Responses!Y:Y,"Female")+COUNTIFS(Responses!I:I,AllSongs!$N372,Responses!Y:Y,"Female")+COUNTIFS(Responses!J:J,AllSongs!$N372,Responses!Y:Y,"Female")</f>
        <v>2</v>
      </c>
    </row>
    <row r="373" spans="1:23" ht="13.5" thickBot="1">
      <c r="A373" s="22">
        <v>134</v>
      </c>
      <c r="B373" s="24">
        <v>0.72599999999999998</v>
      </c>
      <c r="C373" s="24">
        <v>0.43099999999999999</v>
      </c>
      <c r="D373" s="24">
        <v>8</v>
      </c>
      <c r="E373" s="25">
        <v>-8765</v>
      </c>
      <c r="F373" s="24">
        <v>0</v>
      </c>
      <c r="G373" s="24">
        <v>0.13500000000000001</v>
      </c>
      <c r="H373" s="24">
        <v>0.73099999999999998</v>
      </c>
      <c r="I373" s="26">
        <v>0</v>
      </c>
      <c r="J373" s="24">
        <v>0.69599999999999995</v>
      </c>
      <c r="K373" s="24">
        <v>0.34799999999999998</v>
      </c>
      <c r="L373" s="25">
        <v>144026</v>
      </c>
      <c r="M373" s="24" t="s">
        <v>513</v>
      </c>
      <c r="N373" s="24" t="s">
        <v>402</v>
      </c>
      <c r="O373" s="24" t="s">
        <v>1564</v>
      </c>
      <c r="P373" s="24" t="s">
        <v>1565</v>
      </c>
      <c r="Q373" s="24" t="s">
        <v>1566</v>
      </c>
      <c r="R373" s="24">
        <v>173333</v>
      </c>
      <c r="S373" s="24">
        <v>4</v>
      </c>
      <c r="T373">
        <f>COUNTIFS(Responses!E:E,AllSongs!$N373,Responses!Y:Y,"Male")+COUNTIFS(Responses!F:F,AllSongs!$N373,Responses!Y:Y,"Male")+COUNTIFS(Responses!G:G,AllSongs!$N373,Responses!Y:Y,"Male")</f>
        <v>1</v>
      </c>
      <c r="U373">
        <f>COUNTIFS(Responses!H:H,AllSongs!$N373,Responses!Y:Y,"Male")+COUNTIFS(Responses!I:I,AllSongs!$N373,Responses!Y:Y,"Male")+COUNTIFS(Responses!J:J,AllSongs!$N373,Responses!Y:Y,"Male")</f>
        <v>0</v>
      </c>
      <c r="V373">
        <f>COUNTIFS(Responses!E:E,AllSongs!$N373,Responses!Y:Y,"Female")+COUNTIFS(Responses!F:F,AllSongs!$N373,Responses!Y:Y,"Female")+COUNTIFS(Responses!G:G,AllSongs!$N373,Responses!Y:Y,"Female")</f>
        <v>0</v>
      </c>
      <c r="W373">
        <f>COUNTIFS(Responses!H:H,AllSongs!$N373,Responses!Y:Y,"Female")+COUNTIFS(Responses!I:I,AllSongs!$N373,Responses!Y:Y,"Female")+COUNTIFS(Responses!J:J,AllSongs!$N373,Responses!Y:Y,"Female")</f>
        <v>0</v>
      </c>
    </row>
    <row r="374" spans="1:23" ht="13.5" thickBot="1">
      <c r="A374" s="22">
        <v>135</v>
      </c>
      <c r="B374" s="24">
        <v>0.65200000000000002</v>
      </c>
      <c r="C374" s="24">
        <v>0.42499999999999999</v>
      </c>
      <c r="D374" s="24">
        <v>5</v>
      </c>
      <c r="E374" s="25">
        <v>-12598</v>
      </c>
      <c r="F374" s="24">
        <v>1</v>
      </c>
      <c r="G374" s="24">
        <v>3.5799999999999998E-2</v>
      </c>
      <c r="H374" s="24">
        <v>0.875</v>
      </c>
      <c r="I374" s="26">
        <v>0.875</v>
      </c>
      <c r="J374" s="24">
        <v>9.5699999999999993E-2</v>
      </c>
      <c r="K374" s="24">
        <v>0.58799999999999997</v>
      </c>
      <c r="L374" s="25">
        <v>87007</v>
      </c>
      <c r="M374" s="24" t="s">
        <v>513</v>
      </c>
      <c r="N374" s="24" t="s">
        <v>403</v>
      </c>
      <c r="O374" s="24" t="s">
        <v>1567</v>
      </c>
      <c r="P374" s="24" t="s">
        <v>1568</v>
      </c>
      <c r="Q374" s="24" t="s">
        <v>1569</v>
      </c>
      <c r="R374" s="24">
        <v>112000</v>
      </c>
      <c r="S374" s="24">
        <v>4</v>
      </c>
      <c r="T374">
        <f>COUNTIFS(Responses!E:E,AllSongs!$N374,Responses!Y:Y,"Male")+COUNTIFS(Responses!F:F,AllSongs!$N374,Responses!Y:Y,"Male")+COUNTIFS(Responses!G:G,AllSongs!$N374,Responses!Y:Y,"Male")</f>
        <v>0</v>
      </c>
      <c r="U374">
        <f>COUNTIFS(Responses!H:H,AllSongs!$N374,Responses!Y:Y,"Male")+COUNTIFS(Responses!I:I,AllSongs!$N374,Responses!Y:Y,"Male")+COUNTIFS(Responses!J:J,AllSongs!$N374,Responses!Y:Y,"Male")</f>
        <v>0</v>
      </c>
      <c r="V374">
        <f>COUNTIFS(Responses!E:E,AllSongs!$N374,Responses!Y:Y,"Female")+COUNTIFS(Responses!F:F,AllSongs!$N374,Responses!Y:Y,"Female")+COUNTIFS(Responses!G:G,AllSongs!$N374,Responses!Y:Y,"Female")</f>
        <v>1</v>
      </c>
      <c r="W374">
        <f>COUNTIFS(Responses!H:H,AllSongs!$N374,Responses!Y:Y,"Female")+COUNTIFS(Responses!I:I,AllSongs!$N374,Responses!Y:Y,"Female")+COUNTIFS(Responses!J:J,AllSongs!$N374,Responses!Y:Y,"Female")</f>
        <v>0</v>
      </c>
    </row>
    <row r="375" spans="1:23" ht="13.5" thickBot="1">
      <c r="A375" s="22">
        <v>138</v>
      </c>
      <c r="B375" s="24">
        <v>0.75700000000000001</v>
      </c>
      <c r="C375" s="24">
        <v>0.63100000000000001</v>
      </c>
      <c r="D375" s="24">
        <v>9</v>
      </c>
      <c r="E375" s="25">
        <v>-11181</v>
      </c>
      <c r="F375" s="24">
        <v>1</v>
      </c>
      <c r="G375" s="24">
        <v>5.21E-2</v>
      </c>
      <c r="H375" s="24">
        <v>1.77E-2</v>
      </c>
      <c r="I375" s="26">
        <v>0.8</v>
      </c>
      <c r="J375" s="24">
        <v>0.65900000000000003</v>
      </c>
      <c r="K375" s="24">
        <v>0.112</v>
      </c>
      <c r="L375" s="25">
        <v>121998</v>
      </c>
      <c r="M375" s="24" t="s">
        <v>513</v>
      </c>
      <c r="N375" s="24" t="s">
        <v>215</v>
      </c>
      <c r="O375" s="24" t="s">
        <v>1570</v>
      </c>
      <c r="P375" s="24" t="s">
        <v>1571</v>
      </c>
      <c r="Q375" s="24" t="s">
        <v>1572</v>
      </c>
      <c r="R375" s="24">
        <v>493519</v>
      </c>
      <c r="S375" s="24">
        <v>4</v>
      </c>
      <c r="T375">
        <f>COUNTIFS(Responses!E:E,AllSongs!$N375,Responses!Y:Y,"Male")+COUNTIFS(Responses!F:F,AllSongs!$N375,Responses!Y:Y,"Male")+COUNTIFS(Responses!G:G,AllSongs!$N375,Responses!Y:Y,"Male")</f>
        <v>1</v>
      </c>
      <c r="U375">
        <f>COUNTIFS(Responses!H:H,AllSongs!$N375,Responses!Y:Y,"Male")+COUNTIFS(Responses!I:I,AllSongs!$N375,Responses!Y:Y,"Male")+COUNTIFS(Responses!J:J,AllSongs!$N375,Responses!Y:Y,"Male")</f>
        <v>0</v>
      </c>
      <c r="V375">
        <f>COUNTIFS(Responses!E:E,AllSongs!$N375,Responses!Y:Y,"Female")+COUNTIFS(Responses!F:F,AllSongs!$N375,Responses!Y:Y,"Female")+COUNTIFS(Responses!G:G,AllSongs!$N375,Responses!Y:Y,"Female")</f>
        <v>0</v>
      </c>
      <c r="W375">
        <f>COUNTIFS(Responses!H:H,AllSongs!$N375,Responses!Y:Y,"Female")+COUNTIFS(Responses!I:I,AllSongs!$N375,Responses!Y:Y,"Female")+COUNTIFS(Responses!J:J,AllSongs!$N375,Responses!Y:Y,"Female")</f>
        <v>0</v>
      </c>
    </row>
    <row r="376" spans="1:23" ht="13.5" thickBot="1">
      <c r="A376" s="22">
        <v>162</v>
      </c>
      <c r="B376" s="24">
        <v>0.49199999999999999</v>
      </c>
      <c r="C376" s="24">
        <v>0.23400000000000001</v>
      </c>
      <c r="D376" s="24">
        <v>8</v>
      </c>
      <c r="E376" s="25">
        <v>-18824</v>
      </c>
      <c r="F376" s="24">
        <v>1</v>
      </c>
      <c r="G376" s="24">
        <v>0.21199999999999999</v>
      </c>
      <c r="H376" s="24">
        <v>0.82599999999999996</v>
      </c>
      <c r="I376" s="26">
        <v>0.88500000000000001</v>
      </c>
      <c r="J376" s="24">
        <v>0.14000000000000001</v>
      </c>
      <c r="K376" s="24">
        <v>0.30199999999999999</v>
      </c>
      <c r="L376" s="25">
        <v>165798</v>
      </c>
      <c r="M376" s="24" t="s">
        <v>513</v>
      </c>
      <c r="N376" s="24" t="s">
        <v>142</v>
      </c>
      <c r="O376" s="24" t="s">
        <v>1501</v>
      </c>
      <c r="P376" s="24" t="s">
        <v>1502</v>
      </c>
      <c r="Q376" s="24" t="s">
        <v>1503</v>
      </c>
      <c r="R376" s="24">
        <v>181525</v>
      </c>
      <c r="S376" s="24">
        <v>4</v>
      </c>
      <c r="T376">
        <f>COUNTIFS(Responses!E:E,AllSongs!$N376,Responses!Y:Y,"Male")+COUNTIFS(Responses!F:F,AllSongs!$N376,Responses!Y:Y,"Male")+COUNTIFS(Responses!G:G,AllSongs!$N376,Responses!Y:Y,"Male")</f>
        <v>0</v>
      </c>
      <c r="U376">
        <f>COUNTIFS(Responses!H:H,AllSongs!$N376,Responses!Y:Y,"Male")+COUNTIFS(Responses!I:I,AllSongs!$N376,Responses!Y:Y,"Male")+COUNTIFS(Responses!J:J,AllSongs!$N376,Responses!Y:Y,"Male")</f>
        <v>0</v>
      </c>
      <c r="V376">
        <f>COUNTIFS(Responses!E:E,AllSongs!$N376,Responses!Y:Y,"Female")+COUNTIFS(Responses!F:F,AllSongs!$N376,Responses!Y:Y,"Female")+COUNTIFS(Responses!G:G,AllSongs!$N376,Responses!Y:Y,"Female")</f>
        <v>2</v>
      </c>
      <c r="W376">
        <f>COUNTIFS(Responses!H:H,AllSongs!$N376,Responses!Y:Y,"Female")+COUNTIFS(Responses!I:I,AllSongs!$N376,Responses!Y:Y,"Female")+COUNTIFS(Responses!J:J,AllSongs!$N376,Responses!Y:Y,"Female")</f>
        <v>0</v>
      </c>
    </row>
    <row r="377" spans="1:23" ht="13.5" thickBot="1">
      <c r="A377" s="22">
        <v>150</v>
      </c>
      <c r="B377" s="24">
        <v>0.39500000000000002</v>
      </c>
      <c r="C377" s="24">
        <v>0.45600000000000002</v>
      </c>
      <c r="D377" s="24">
        <v>7</v>
      </c>
      <c r="E377" s="25">
        <v>-5358</v>
      </c>
      <c r="F377" s="24">
        <v>1</v>
      </c>
      <c r="G377" s="24">
        <v>4.5600000000000002E-2</v>
      </c>
      <c r="H377" s="24">
        <v>0.432</v>
      </c>
      <c r="I377" s="26">
        <v>0</v>
      </c>
      <c r="J377" s="24">
        <v>0.108</v>
      </c>
      <c r="K377" s="24">
        <v>6.08E-2</v>
      </c>
      <c r="L377" s="25">
        <v>103850</v>
      </c>
      <c r="M377" s="24" t="s">
        <v>513</v>
      </c>
      <c r="N377" s="24" t="s">
        <v>220</v>
      </c>
      <c r="O377" s="24" t="s">
        <v>1573</v>
      </c>
      <c r="P377" s="24" t="s">
        <v>1574</v>
      </c>
      <c r="Q377" s="24" t="s">
        <v>1575</v>
      </c>
      <c r="R377" s="24">
        <v>181644</v>
      </c>
      <c r="S377" s="24">
        <v>4</v>
      </c>
      <c r="T377">
        <f>COUNTIFS(Responses!E:E,AllSongs!$N377,Responses!Y:Y,"Male")+COUNTIFS(Responses!F:F,AllSongs!$N377,Responses!Y:Y,"Male")+COUNTIFS(Responses!G:G,AllSongs!$N377,Responses!Y:Y,"Male")</f>
        <v>0</v>
      </c>
      <c r="U377">
        <f>COUNTIFS(Responses!H:H,AllSongs!$N377,Responses!Y:Y,"Male")+COUNTIFS(Responses!I:I,AllSongs!$N377,Responses!Y:Y,"Male")+COUNTIFS(Responses!J:J,AllSongs!$N377,Responses!Y:Y,"Male")</f>
        <v>0</v>
      </c>
      <c r="V377">
        <f>COUNTIFS(Responses!E:E,AllSongs!$N377,Responses!Y:Y,"Female")+COUNTIFS(Responses!F:F,AllSongs!$N377,Responses!Y:Y,"Female")+COUNTIFS(Responses!G:G,AllSongs!$N377,Responses!Y:Y,"Female")</f>
        <v>1</v>
      </c>
      <c r="W377">
        <f>COUNTIFS(Responses!H:H,AllSongs!$N377,Responses!Y:Y,"Female")+COUNTIFS(Responses!I:I,AllSongs!$N377,Responses!Y:Y,"Female")+COUNTIFS(Responses!J:J,AllSongs!$N377,Responses!Y:Y,"Female")</f>
        <v>0</v>
      </c>
    </row>
    <row r="378" spans="1:23" ht="13.5" thickBot="1">
      <c r="A378" s="22">
        <v>155</v>
      </c>
      <c r="B378" s="24">
        <v>0.70199999999999996</v>
      </c>
      <c r="C378" s="24">
        <v>0.70799999999999996</v>
      </c>
      <c r="D378" s="24">
        <v>10</v>
      </c>
      <c r="E378" s="25">
        <v>-5366</v>
      </c>
      <c r="F378" s="24">
        <v>0</v>
      </c>
      <c r="G378" s="24">
        <v>5.4699999999999999E-2</v>
      </c>
      <c r="H378" s="24">
        <v>0.20100000000000001</v>
      </c>
      <c r="I378" s="26">
        <v>0</v>
      </c>
      <c r="J378" s="24">
        <v>0.11799999999999999</v>
      </c>
      <c r="K378" s="24">
        <v>0.71299999999999997</v>
      </c>
      <c r="L378" s="25">
        <v>147980</v>
      </c>
      <c r="M378" s="24" t="s">
        <v>513</v>
      </c>
      <c r="N378" s="24" t="s">
        <v>223</v>
      </c>
      <c r="O378" s="24" t="s">
        <v>1576</v>
      </c>
      <c r="P378" s="24" t="s">
        <v>1577</v>
      </c>
      <c r="Q378" s="24" t="s">
        <v>1578</v>
      </c>
      <c r="R378" s="24">
        <v>198408</v>
      </c>
      <c r="S378" s="24">
        <v>4</v>
      </c>
      <c r="T378">
        <f>COUNTIFS(Responses!E:E,AllSongs!$N378,Responses!Y:Y,"Male")+COUNTIFS(Responses!F:F,AllSongs!$N378,Responses!Y:Y,"Male")+COUNTIFS(Responses!G:G,AllSongs!$N378,Responses!Y:Y,"Male")</f>
        <v>1</v>
      </c>
      <c r="U378">
        <f>COUNTIFS(Responses!H:H,AllSongs!$N378,Responses!Y:Y,"Male")+COUNTIFS(Responses!I:I,AllSongs!$N378,Responses!Y:Y,"Male")+COUNTIFS(Responses!J:J,AllSongs!$N378,Responses!Y:Y,"Male")</f>
        <v>0</v>
      </c>
      <c r="V378">
        <f>COUNTIFS(Responses!E:E,AllSongs!$N378,Responses!Y:Y,"Female")+COUNTIFS(Responses!F:F,AllSongs!$N378,Responses!Y:Y,"Female")+COUNTIFS(Responses!G:G,AllSongs!$N378,Responses!Y:Y,"Female")</f>
        <v>0</v>
      </c>
      <c r="W378">
        <f>COUNTIFS(Responses!H:H,AllSongs!$N378,Responses!Y:Y,"Female")+COUNTIFS(Responses!I:I,AllSongs!$N378,Responses!Y:Y,"Female")+COUNTIFS(Responses!J:J,AllSongs!$N378,Responses!Y:Y,"Female")</f>
        <v>0</v>
      </c>
    </row>
    <row r="379" spans="1:23" ht="13.5" thickBot="1">
      <c r="A379" s="22">
        <v>172</v>
      </c>
      <c r="B379" s="24">
        <v>0.60199999999999998</v>
      </c>
      <c r="C379" s="24">
        <v>0.88</v>
      </c>
      <c r="D379" s="24">
        <v>2</v>
      </c>
      <c r="E379" s="25">
        <v>-6606</v>
      </c>
      <c r="F379" s="24">
        <v>1</v>
      </c>
      <c r="G379" s="24">
        <v>4.6300000000000001E-2</v>
      </c>
      <c r="H379" s="24">
        <v>1.72E-3</v>
      </c>
      <c r="I379" s="26">
        <v>0.91100000000000003</v>
      </c>
      <c r="J379" s="24">
        <v>8.3199999999999996E-2</v>
      </c>
      <c r="K379" s="24">
        <v>0.20499999999999999</v>
      </c>
      <c r="L379" s="25">
        <v>174013</v>
      </c>
      <c r="M379" s="24" t="s">
        <v>513</v>
      </c>
      <c r="N379" s="24" t="s">
        <v>233</v>
      </c>
      <c r="O379" s="24" t="s">
        <v>1579</v>
      </c>
      <c r="P379" s="24" t="s">
        <v>1580</v>
      </c>
      <c r="Q379" s="24" t="s">
        <v>1581</v>
      </c>
      <c r="R379" s="24">
        <v>315225</v>
      </c>
      <c r="S379" s="24">
        <v>4</v>
      </c>
      <c r="T379">
        <f>COUNTIFS(Responses!E:E,AllSongs!$N379,Responses!Y:Y,"Male")+COUNTIFS(Responses!F:F,AllSongs!$N379,Responses!Y:Y,"Male")+COUNTIFS(Responses!G:G,AllSongs!$N379,Responses!Y:Y,"Male")</f>
        <v>1</v>
      </c>
      <c r="U379">
        <f>COUNTIFS(Responses!H:H,AllSongs!$N379,Responses!Y:Y,"Male")+COUNTIFS(Responses!I:I,AllSongs!$N379,Responses!Y:Y,"Male")+COUNTIFS(Responses!J:J,AllSongs!$N379,Responses!Y:Y,"Male")</f>
        <v>0</v>
      </c>
      <c r="V379">
        <f>COUNTIFS(Responses!E:E,AllSongs!$N379,Responses!Y:Y,"Female")+COUNTIFS(Responses!F:F,AllSongs!$N379,Responses!Y:Y,"Female")+COUNTIFS(Responses!G:G,AllSongs!$N379,Responses!Y:Y,"Female")</f>
        <v>0</v>
      </c>
      <c r="W379">
        <f>COUNTIFS(Responses!H:H,AllSongs!$N379,Responses!Y:Y,"Female")+COUNTIFS(Responses!I:I,AllSongs!$N379,Responses!Y:Y,"Female")+COUNTIFS(Responses!J:J,AllSongs!$N379,Responses!Y:Y,"Female")</f>
        <v>0</v>
      </c>
    </row>
    <row r="380" spans="1:23" ht="13.5" thickBot="1">
      <c r="A380" s="22">
        <v>174</v>
      </c>
      <c r="B380" s="24">
        <v>0.83799999999999997</v>
      </c>
      <c r="C380" s="24">
        <v>0.36399999999999999</v>
      </c>
      <c r="D380" s="24">
        <v>7</v>
      </c>
      <c r="E380" s="25">
        <v>-10006</v>
      </c>
      <c r="F380" s="24">
        <v>1</v>
      </c>
      <c r="G380" s="24">
        <v>0.13400000000000001</v>
      </c>
      <c r="H380" s="24">
        <v>8.4900000000000003E-2</v>
      </c>
      <c r="I380" s="26">
        <v>0.98099999999999998</v>
      </c>
      <c r="J380" s="24">
        <v>0.26</v>
      </c>
      <c r="K380" s="24">
        <v>0.218</v>
      </c>
      <c r="L380" s="25">
        <v>79987</v>
      </c>
      <c r="M380" s="24" t="s">
        <v>513</v>
      </c>
      <c r="N380" s="24" t="s">
        <v>234</v>
      </c>
      <c r="O380" s="24" t="s">
        <v>1582</v>
      </c>
      <c r="P380" s="24" t="s">
        <v>1583</v>
      </c>
      <c r="Q380" s="24" t="s">
        <v>1584</v>
      </c>
      <c r="R380" s="24">
        <v>187828</v>
      </c>
      <c r="S380" s="24">
        <v>4</v>
      </c>
      <c r="T380">
        <f>COUNTIFS(Responses!E:E,AllSongs!$N380,Responses!Y:Y,"Male")+COUNTIFS(Responses!F:F,AllSongs!$N380,Responses!Y:Y,"Male")+COUNTIFS(Responses!G:G,AllSongs!$N380,Responses!Y:Y,"Male")</f>
        <v>0</v>
      </c>
      <c r="U380">
        <f>COUNTIFS(Responses!H:H,AllSongs!$N380,Responses!Y:Y,"Male")+COUNTIFS(Responses!I:I,AllSongs!$N380,Responses!Y:Y,"Male")+COUNTIFS(Responses!J:J,AllSongs!$N380,Responses!Y:Y,"Male")</f>
        <v>0</v>
      </c>
      <c r="V380">
        <f>COUNTIFS(Responses!E:E,AllSongs!$N380,Responses!Y:Y,"Female")+COUNTIFS(Responses!F:F,AllSongs!$N380,Responses!Y:Y,"Female")+COUNTIFS(Responses!G:G,AllSongs!$N380,Responses!Y:Y,"Female")</f>
        <v>1</v>
      </c>
      <c r="W380">
        <f>COUNTIFS(Responses!H:H,AllSongs!$N380,Responses!Y:Y,"Female")+COUNTIFS(Responses!I:I,AllSongs!$N380,Responses!Y:Y,"Female")+COUNTIFS(Responses!J:J,AllSongs!$N380,Responses!Y:Y,"Female")</f>
        <v>0</v>
      </c>
    </row>
    <row r="381" spans="1:23" ht="13.5" thickBot="1">
      <c r="A381" s="22">
        <v>175</v>
      </c>
      <c r="B381" s="24">
        <v>0.45300000000000001</v>
      </c>
      <c r="C381" s="24">
        <v>0.29499999999999998</v>
      </c>
      <c r="D381" s="24">
        <v>4</v>
      </c>
      <c r="E381" s="25">
        <v>-16465</v>
      </c>
      <c r="F381" s="24">
        <v>0</v>
      </c>
      <c r="G381" s="24">
        <v>3.5400000000000001E-2</v>
      </c>
      <c r="H381" s="24">
        <v>0.88900000000000001</v>
      </c>
      <c r="I381" s="26">
        <v>0.86099999999999999</v>
      </c>
      <c r="J381" s="24">
        <v>0.25600000000000001</v>
      </c>
      <c r="K381" s="24">
        <v>0.27300000000000002</v>
      </c>
      <c r="L381" s="25">
        <v>169851</v>
      </c>
      <c r="M381" s="24" t="s">
        <v>513</v>
      </c>
      <c r="N381" s="24" t="s">
        <v>416</v>
      </c>
      <c r="O381" s="24" t="s">
        <v>1585</v>
      </c>
      <c r="P381" s="24" t="s">
        <v>1586</v>
      </c>
      <c r="Q381" s="24" t="s">
        <v>1587</v>
      </c>
      <c r="R381" s="24">
        <v>217013</v>
      </c>
      <c r="S381" s="24">
        <v>3</v>
      </c>
      <c r="T381">
        <f>COUNTIFS(Responses!E:E,AllSongs!$N381,Responses!Y:Y,"Male")+COUNTIFS(Responses!F:F,AllSongs!$N381,Responses!Y:Y,"Male")+COUNTIFS(Responses!G:G,AllSongs!$N381,Responses!Y:Y,"Male")</f>
        <v>1</v>
      </c>
      <c r="U381">
        <f>COUNTIFS(Responses!H:H,AllSongs!$N381,Responses!Y:Y,"Male")+COUNTIFS(Responses!I:I,AllSongs!$N381,Responses!Y:Y,"Male")+COUNTIFS(Responses!J:J,AllSongs!$N381,Responses!Y:Y,"Male")</f>
        <v>0</v>
      </c>
      <c r="V381">
        <f>COUNTIFS(Responses!E:E,AllSongs!$N381,Responses!Y:Y,"Female")+COUNTIFS(Responses!F:F,AllSongs!$N381,Responses!Y:Y,"Female")+COUNTIFS(Responses!G:G,AllSongs!$N381,Responses!Y:Y,"Female")</f>
        <v>0</v>
      </c>
      <c r="W381">
        <f>COUNTIFS(Responses!H:H,AllSongs!$N381,Responses!Y:Y,"Female")+COUNTIFS(Responses!I:I,AllSongs!$N381,Responses!Y:Y,"Female")+COUNTIFS(Responses!J:J,AllSongs!$N381,Responses!Y:Y,"Female")</f>
        <v>0</v>
      </c>
    </row>
    <row r="382" spans="1:23" ht="13.5" thickBot="1">
      <c r="A382" s="22">
        <v>176</v>
      </c>
      <c r="B382" s="24">
        <v>0.45300000000000001</v>
      </c>
      <c r="C382" s="24">
        <v>0.69499999999999995</v>
      </c>
      <c r="D382" s="24">
        <v>10</v>
      </c>
      <c r="E382" s="25">
        <v>-10953</v>
      </c>
      <c r="F382" s="24">
        <v>1</v>
      </c>
      <c r="G382" s="24">
        <v>5.5399999999999998E-2</v>
      </c>
      <c r="H382" s="24">
        <v>2.23E-2</v>
      </c>
      <c r="I382" s="26">
        <v>0.96199999999999997</v>
      </c>
      <c r="J382" s="24">
        <v>0.11700000000000001</v>
      </c>
      <c r="K382" s="24">
        <v>0.126</v>
      </c>
      <c r="L382" s="25">
        <v>70425</v>
      </c>
      <c r="M382" s="24" t="s">
        <v>513</v>
      </c>
      <c r="N382" s="24" t="s">
        <v>235</v>
      </c>
      <c r="O382" s="24" t="s">
        <v>1588</v>
      </c>
      <c r="P382" s="24" t="s">
        <v>1589</v>
      </c>
      <c r="Q382" s="24" t="s">
        <v>1590</v>
      </c>
      <c r="R382" s="24">
        <v>90427</v>
      </c>
      <c r="S382" s="24">
        <v>4</v>
      </c>
      <c r="T382">
        <f>COUNTIFS(Responses!E:E,AllSongs!$N382,Responses!Y:Y,"Male")+COUNTIFS(Responses!F:F,AllSongs!$N382,Responses!Y:Y,"Male")+COUNTIFS(Responses!G:G,AllSongs!$N382,Responses!Y:Y,"Male")</f>
        <v>0</v>
      </c>
      <c r="U382">
        <f>COUNTIFS(Responses!H:H,AllSongs!$N382,Responses!Y:Y,"Male")+COUNTIFS(Responses!I:I,AllSongs!$N382,Responses!Y:Y,"Male")+COUNTIFS(Responses!J:J,AllSongs!$N382,Responses!Y:Y,"Male")</f>
        <v>0</v>
      </c>
      <c r="V382">
        <f>COUNTIFS(Responses!E:E,AllSongs!$N382,Responses!Y:Y,"Female")+COUNTIFS(Responses!F:F,AllSongs!$N382,Responses!Y:Y,"Female")+COUNTIFS(Responses!G:G,AllSongs!$N382,Responses!Y:Y,"Female")</f>
        <v>1</v>
      </c>
      <c r="W382">
        <f>COUNTIFS(Responses!H:H,AllSongs!$N382,Responses!Y:Y,"Female")+COUNTIFS(Responses!I:I,AllSongs!$N382,Responses!Y:Y,"Female")+COUNTIFS(Responses!J:J,AllSongs!$N382,Responses!Y:Y,"Female")</f>
        <v>0</v>
      </c>
    </row>
    <row r="383" spans="1:23" ht="13.5" thickBot="1">
      <c r="A383" s="22">
        <v>178</v>
      </c>
      <c r="B383" s="24">
        <v>9.8199999999999996E-2</v>
      </c>
      <c r="C383" s="24">
        <v>0.127</v>
      </c>
      <c r="D383" s="24">
        <v>9</v>
      </c>
      <c r="E383" s="25">
        <v>-17731</v>
      </c>
      <c r="F383" s="24">
        <v>0</v>
      </c>
      <c r="G383" s="24">
        <v>3.6700000000000003E-2</v>
      </c>
      <c r="H383" s="24">
        <v>0.85</v>
      </c>
      <c r="I383" s="26">
        <v>0.91300000000000003</v>
      </c>
      <c r="J383" s="24">
        <v>0.106</v>
      </c>
      <c r="K383" s="24">
        <v>3.8100000000000002E-2</v>
      </c>
      <c r="L383" s="25">
        <v>81303</v>
      </c>
      <c r="M383" s="24" t="s">
        <v>513</v>
      </c>
      <c r="N383" s="24" t="s">
        <v>237</v>
      </c>
      <c r="O383" s="24" t="s">
        <v>1591</v>
      </c>
      <c r="P383" s="24" t="s">
        <v>1592</v>
      </c>
      <c r="Q383" s="24" t="s">
        <v>1593</v>
      </c>
      <c r="R383" s="24">
        <v>302200</v>
      </c>
      <c r="S383" s="24">
        <v>4</v>
      </c>
      <c r="T383">
        <f>COUNTIFS(Responses!E:E,AllSongs!$N383,Responses!Y:Y,"Male")+COUNTIFS(Responses!F:F,AllSongs!$N383,Responses!Y:Y,"Male")+COUNTIFS(Responses!G:G,AllSongs!$N383,Responses!Y:Y,"Male")</f>
        <v>1</v>
      </c>
      <c r="U383">
        <f>COUNTIFS(Responses!H:H,AllSongs!$N383,Responses!Y:Y,"Male")+COUNTIFS(Responses!I:I,AllSongs!$N383,Responses!Y:Y,"Male")+COUNTIFS(Responses!J:J,AllSongs!$N383,Responses!Y:Y,"Male")</f>
        <v>0</v>
      </c>
      <c r="V383">
        <f>COUNTIFS(Responses!E:E,AllSongs!$N383,Responses!Y:Y,"Female")+COUNTIFS(Responses!F:F,AllSongs!$N383,Responses!Y:Y,"Female")+COUNTIFS(Responses!G:G,AllSongs!$N383,Responses!Y:Y,"Female")</f>
        <v>0</v>
      </c>
      <c r="W383">
        <f>COUNTIFS(Responses!H:H,AllSongs!$N383,Responses!Y:Y,"Female")+COUNTIFS(Responses!I:I,AllSongs!$N383,Responses!Y:Y,"Female")+COUNTIFS(Responses!J:J,AllSongs!$N383,Responses!Y:Y,"Female")</f>
        <v>0</v>
      </c>
    </row>
    <row r="384" spans="1:23" ht="13.5" thickBot="1">
      <c r="A384" s="22">
        <v>179</v>
      </c>
      <c r="B384" s="24">
        <v>0.66900000000000004</v>
      </c>
      <c r="C384" s="24">
        <v>0.2</v>
      </c>
      <c r="D384" s="24">
        <v>5</v>
      </c>
      <c r="E384" s="25">
        <v>-16880</v>
      </c>
      <c r="F384" s="24">
        <v>0</v>
      </c>
      <c r="G384" s="24">
        <v>0.19700000000000001</v>
      </c>
      <c r="H384" s="24">
        <v>0.93400000000000005</v>
      </c>
      <c r="I384" s="26">
        <v>0.90100000000000002</v>
      </c>
      <c r="J384" s="24">
        <v>0.13800000000000001</v>
      </c>
      <c r="K384" s="24">
        <v>0.50600000000000001</v>
      </c>
      <c r="L384" s="25">
        <v>166250</v>
      </c>
      <c r="M384" s="24" t="s">
        <v>513</v>
      </c>
      <c r="N384" s="24" t="s">
        <v>417</v>
      </c>
      <c r="O384" s="24" t="s">
        <v>1594</v>
      </c>
      <c r="P384" s="24" t="s">
        <v>1595</v>
      </c>
      <c r="Q384" s="24" t="s">
        <v>1596</v>
      </c>
      <c r="R384" s="24">
        <v>177854</v>
      </c>
      <c r="S384" s="24">
        <v>4</v>
      </c>
      <c r="T384">
        <f>COUNTIFS(Responses!E:E,AllSongs!$N384,Responses!Y:Y,"Male")+COUNTIFS(Responses!F:F,AllSongs!$N384,Responses!Y:Y,"Male")+COUNTIFS(Responses!G:G,AllSongs!$N384,Responses!Y:Y,"Male")</f>
        <v>0</v>
      </c>
      <c r="U384">
        <f>COUNTIFS(Responses!H:H,AllSongs!$N384,Responses!Y:Y,"Male")+COUNTIFS(Responses!I:I,AllSongs!$N384,Responses!Y:Y,"Male")+COUNTIFS(Responses!J:J,AllSongs!$N384,Responses!Y:Y,"Male")</f>
        <v>0</v>
      </c>
      <c r="V384">
        <f>COUNTIFS(Responses!E:E,AllSongs!$N384,Responses!Y:Y,"Female")+COUNTIFS(Responses!F:F,AllSongs!$N384,Responses!Y:Y,"Female")+COUNTIFS(Responses!G:G,AllSongs!$N384,Responses!Y:Y,"Female")</f>
        <v>1</v>
      </c>
      <c r="W384">
        <f>COUNTIFS(Responses!H:H,AllSongs!$N384,Responses!Y:Y,"Female")+COUNTIFS(Responses!I:I,AllSongs!$N384,Responses!Y:Y,"Female")+COUNTIFS(Responses!J:J,AllSongs!$N384,Responses!Y:Y,"Female")</f>
        <v>0</v>
      </c>
    </row>
    <row r="385" spans="1:23" ht="13.5" thickBot="1">
      <c r="A385" s="28">
        <v>182</v>
      </c>
      <c r="B385" s="29">
        <v>0.83399999999999996</v>
      </c>
      <c r="C385" s="29">
        <v>0.45400000000000001</v>
      </c>
      <c r="D385" s="29">
        <v>1</v>
      </c>
      <c r="E385" s="30">
        <v>-9750</v>
      </c>
      <c r="F385" s="29">
        <v>0</v>
      </c>
      <c r="G385" s="29">
        <v>0.20100000000000001</v>
      </c>
      <c r="H385" s="31">
        <v>0.32100000000000001</v>
      </c>
      <c r="I385" s="31">
        <v>6.1500000000000004E-6</v>
      </c>
      <c r="J385" s="29">
        <v>0.114</v>
      </c>
      <c r="K385" s="29">
        <v>0.83699999999999997</v>
      </c>
      <c r="L385" s="30">
        <v>81618</v>
      </c>
      <c r="M385" s="29" t="s">
        <v>513</v>
      </c>
      <c r="N385" s="29" t="s">
        <v>352</v>
      </c>
      <c r="O385" s="29" t="s">
        <v>1525</v>
      </c>
      <c r="P385" s="29" t="s">
        <v>1526</v>
      </c>
      <c r="Q385" s="29" t="s">
        <v>1527</v>
      </c>
      <c r="R385" s="29">
        <v>247059</v>
      </c>
      <c r="S385" s="29">
        <v>4</v>
      </c>
      <c r="T385">
        <f>COUNTIFS(Responses!E:E,AllSongs!$N385,Responses!Y:Y,"Male")+COUNTIFS(Responses!F:F,AllSongs!$N385,Responses!Y:Y,"Male")+COUNTIFS(Responses!G:G,AllSongs!$N385,Responses!Y:Y,"Male")</f>
        <v>0</v>
      </c>
      <c r="U385">
        <f>COUNTIFS(Responses!H:H,AllSongs!$N385,Responses!Y:Y,"Male")+COUNTIFS(Responses!I:I,AllSongs!$N385,Responses!Y:Y,"Male")+COUNTIFS(Responses!J:J,AllSongs!$N385,Responses!Y:Y,"Male")</f>
        <v>1</v>
      </c>
      <c r="V385">
        <f>COUNTIFS(Responses!E:E,AllSongs!$N385,Responses!Y:Y,"Female")+COUNTIFS(Responses!F:F,AllSongs!$N385,Responses!Y:Y,"Female")+COUNTIFS(Responses!G:G,AllSongs!$N385,Responses!Y:Y,"Female")</f>
        <v>0</v>
      </c>
      <c r="W385">
        <f>COUNTIFS(Responses!H:H,AllSongs!$N385,Responses!Y:Y,"Female")+COUNTIFS(Responses!I:I,AllSongs!$N385,Responses!Y:Y,"Female")+COUNTIFS(Responses!J:J,AllSongs!$N385,Responses!Y:Y,"Female")</f>
        <v>2</v>
      </c>
    </row>
    <row r="386" spans="1:23" ht="13.5" thickBot="1">
      <c r="A386" s="22">
        <v>56</v>
      </c>
      <c r="B386" s="27">
        <v>0.191</v>
      </c>
      <c r="C386" s="24">
        <v>5.8200000000000002E-2</v>
      </c>
      <c r="D386" s="24">
        <v>8</v>
      </c>
      <c r="E386" s="25">
        <v>-25398</v>
      </c>
      <c r="F386" s="24">
        <v>1</v>
      </c>
      <c r="G386" s="24">
        <v>5.7799999999999997E-2</v>
      </c>
      <c r="H386" s="24">
        <v>0.96099999999999997</v>
      </c>
      <c r="I386" s="26">
        <v>0.89</v>
      </c>
      <c r="J386" s="24">
        <v>9.4100000000000003E-2</v>
      </c>
      <c r="K386" s="24">
        <v>4.5400000000000003E-2</v>
      </c>
      <c r="L386" s="25">
        <v>132614</v>
      </c>
      <c r="M386" s="24" t="s">
        <v>513</v>
      </c>
      <c r="N386" s="24" t="s">
        <v>161</v>
      </c>
      <c r="O386" s="24" t="s">
        <v>1597</v>
      </c>
      <c r="P386" s="24" t="s">
        <v>1598</v>
      </c>
      <c r="Q386" s="24" t="s">
        <v>1599</v>
      </c>
      <c r="R386" s="24">
        <v>357707</v>
      </c>
      <c r="S386" s="24">
        <v>1</v>
      </c>
      <c r="T386">
        <f>COUNTIFS(Responses!E:E,AllSongs!$N386,Responses!Y:Y,"Male")+COUNTIFS(Responses!F:F,AllSongs!$N386,Responses!Y:Y,"Male")+COUNTIFS(Responses!G:G,AllSongs!$N386,Responses!Y:Y,"Male")</f>
        <v>1</v>
      </c>
      <c r="U386">
        <f>COUNTIFS(Responses!H:H,AllSongs!$N386,Responses!Y:Y,"Male")+COUNTIFS(Responses!I:I,AllSongs!$N386,Responses!Y:Y,"Male")+COUNTIFS(Responses!J:J,AllSongs!$N386,Responses!Y:Y,"Male")</f>
        <v>0</v>
      </c>
      <c r="V386">
        <f>COUNTIFS(Responses!E:E,AllSongs!$N386,Responses!Y:Y,"Female")+COUNTIFS(Responses!F:F,AllSongs!$N386,Responses!Y:Y,"Female")+COUNTIFS(Responses!G:G,AllSongs!$N386,Responses!Y:Y,"Female")</f>
        <v>1</v>
      </c>
      <c r="W386">
        <f>COUNTIFS(Responses!H:H,AllSongs!$N386,Responses!Y:Y,"Female")+COUNTIFS(Responses!I:I,AllSongs!$N386,Responses!Y:Y,"Female")+COUNTIFS(Responses!J:J,AllSongs!$N386,Responses!Y:Y,"Female")</f>
        <v>0</v>
      </c>
    </row>
    <row r="387" spans="1:23" ht="13.5" thickBot="1">
      <c r="A387" s="22">
        <v>145</v>
      </c>
      <c r="B387" s="24">
        <v>0.191</v>
      </c>
      <c r="C387" s="24">
        <v>5.8200000000000002E-2</v>
      </c>
      <c r="D387" s="24">
        <v>8</v>
      </c>
      <c r="E387" s="25">
        <v>-25398</v>
      </c>
      <c r="F387" s="24">
        <v>1</v>
      </c>
      <c r="G387" s="24">
        <v>5.7799999999999997E-2</v>
      </c>
      <c r="H387" s="24">
        <v>0.96099999999999997</v>
      </c>
      <c r="I387" s="26">
        <v>0.89</v>
      </c>
      <c r="J387" s="24">
        <v>9.4100000000000003E-2</v>
      </c>
      <c r="K387" s="24">
        <v>4.5400000000000003E-2</v>
      </c>
      <c r="L387" s="25">
        <v>132614</v>
      </c>
      <c r="M387" s="24" t="s">
        <v>513</v>
      </c>
      <c r="N387" s="24" t="s">
        <v>161</v>
      </c>
      <c r="O387" s="24" t="s">
        <v>1597</v>
      </c>
      <c r="P387" s="24" t="s">
        <v>1598</v>
      </c>
      <c r="Q387" s="24" t="s">
        <v>1599</v>
      </c>
      <c r="R387" s="24">
        <v>357707</v>
      </c>
      <c r="S387" s="24">
        <v>1</v>
      </c>
      <c r="T387">
        <f>COUNTIFS(Responses!E:E,AllSongs!$N387,Responses!Y:Y,"Male")+COUNTIFS(Responses!F:F,AllSongs!$N387,Responses!Y:Y,"Male")+COUNTIFS(Responses!G:G,AllSongs!$N387,Responses!Y:Y,"Male")</f>
        <v>1</v>
      </c>
      <c r="U387">
        <f>COUNTIFS(Responses!H:H,AllSongs!$N387,Responses!Y:Y,"Male")+COUNTIFS(Responses!I:I,AllSongs!$N387,Responses!Y:Y,"Male")+COUNTIFS(Responses!J:J,AllSongs!$N387,Responses!Y:Y,"Male")</f>
        <v>0</v>
      </c>
      <c r="V387">
        <f>COUNTIFS(Responses!E:E,AllSongs!$N387,Responses!Y:Y,"Female")+COUNTIFS(Responses!F:F,AllSongs!$N387,Responses!Y:Y,"Female")+COUNTIFS(Responses!G:G,AllSongs!$N387,Responses!Y:Y,"Female")</f>
        <v>1</v>
      </c>
      <c r="W387">
        <f>COUNTIFS(Responses!H:H,AllSongs!$N387,Responses!Y:Y,"Female")+COUNTIFS(Responses!I:I,AllSongs!$N387,Responses!Y:Y,"Female")+COUNTIFS(Responses!J:J,AllSongs!$N387,Responses!Y:Y,"Female")</f>
        <v>0</v>
      </c>
    </row>
    <row r="388" spans="1:23" ht="13.5" thickBot="1">
      <c r="A388" s="22">
        <v>169</v>
      </c>
      <c r="B388" s="24">
        <v>0.191</v>
      </c>
      <c r="C388" s="24">
        <v>5.8200000000000002E-2</v>
      </c>
      <c r="D388" s="24">
        <v>8</v>
      </c>
      <c r="E388" s="25">
        <v>-25398</v>
      </c>
      <c r="F388" s="24">
        <v>1</v>
      </c>
      <c r="G388" s="24">
        <v>5.7799999999999997E-2</v>
      </c>
      <c r="H388" s="24">
        <v>0.96099999999999997</v>
      </c>
      <c r="I388" s="26">
        <v>0.89</v>
      </c>
      <c r="J388" s="24">
        <v>9.4100000000000003E-2</v>
      </c>
      <c r="K388" s="24">
        <v>4.5400000000000003E-2</v>
      </c>
      <c r="L388" s="25">
        <v>132614</v>
      </c>
      <c r="M388" s="24" t="s">
        <v>513</v>
      </c>
      <c r="N388" s="24" t="s">
        <v>161</v>
      </c>
      <c r="O388" s="24" t="s">
        <v>1597</v>
      </c>
      <c r="P388" s="24" t="s">
        <v>1598</v>
      </c>
      <c r="Q388" s="24" t="s">
        <v>1599</v>
      </c>
      <c r="R388" s="24">
        <v>357707</v>
      </c>
      <c r="S388" s="24">
        <v>1</v>
      </c>
      <c r="T388">
        <f>COUNTIFS(Responses!E:E,AllSongs!$N388,Responses!Y:Y,"Male")+COUNTIFS(Responses!F:F,AllSongs!$N388,Responses!Y:Y,"Male")+COUNTIFS(Responses!G:G,AllSongs!$N388,Responses!Y:Y,"Male")</f>
        <v>1</v>
      </c>
      <c r="U388">
        <f>COUNTIFS(Responses!H:H,AllSongs!$N388,Responses!Y:Y,"Male")+COUNTIFS(Responses!I:I,AllSongs!$N388,Responses!Y:Y,"Male")+COUNTIFS(Responses!J:J,AllSongs!$N388,Responses!Y:Y,"Male")</f>
        <v>0</v>
      </c>
      <c r="V388">
        <f>COUNTIFS(Responses!E:E,AllSongs!$N388,Responses!Y:Y,"Female")+COUNTIFS(Responses!F:F,AllSongs!$N388,Responses!Y:Y,"Female")+COUNTIFS(Responses!G:G,AllSongs!$N388,Responses!Y:Y,"Female")</f>
        <v>1</v>
      </c>
      <c r="W388">
        <f>COUNTIFS(Responses!H:H,AllSongs!$N388,Responses!Y:Y,"Female")+COUNTIFS(Responses!I:I,AllSongs!$N388,Responses!Y:Y,"Female")+COUNTIFS(Responses!J:J,AllSongs!$N388,Responses!Y:Y,"Female")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BE67-0B31-49A8-9482-B7335268D0DC}">
  <sheetPr filterMode="1"/>
  <dimension ref="A1:W388"/>
  <sheetViews>
    <sheetView topLeftCell="B276" workbookViewId="0">
      <selection activeCell="W1" sqref="B1:W344"/>
    </sheetView>
  </sheetViews>
  <sheetFormatPr defaultRowHeight="12.75"/>
  <sheetData>
    <row r="1" spans="1:23"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  <c r="L1" t="s">
        <v>505</v>
      </c>
      <c r="M1" t="s">
        <v>506</v>
      </c>
      <c r="N1" t="s">
        <v>507</v>
      </c>
      <c r="O1" t="s">
        <v>508</v>
      </c>
      <c r="P1" t="s">
        <v>509</v>
      </c>
      <c r="Q1" t="s">
        <v>510</v>
      </c>
      <c r="R1" t="s">
        <v>511</v>
      </c>
      <c r="S1" t="s">
        <v>512</v>
      </c>
      <c r="T1" t="s">
        <v>1609</v>
      </c>
      <c r="U1" t="s">
        <v>1610</v>
      </c>
      <c r="V1" t="s">
        <v>1611</v>
      </c>
      <c r="W1" t="s">
        <v>1612</v>
      </c>
    </row>
    <row r="2" spans="1:23" hidden="1">
      <c r="A2">
        <v>1</v>
      </c>
      <c r="B2">
        <v>0.73099999999999998</v>
      </c>
      <c r="C2">
        <v>0.86699999999999999</v>
      </c>
      <c r="D2">
        <v>11</v>
      </c>
      <c r="E2">
        <v>-5881</v>
      </c>
      <c r="F2">
        <v>1</v>
      </c>
      <c r="G2">
        <v>3.2000000000000001E-2</v>
      </c>
      <c r="H2">
        <v>3.95E-2</v>
      </c>
      <c r="I2">
        <v>0</v>
      </c>
      <c r="J2">
        <v>8.6099999999999996E-2</v>
      </c>
      <c r="K2">
        <v>0.77600000000000002</v>
      </c>
      <c r="L2">
        <v>104019</v>
      </c>
      <c r="M2" t="s">
        <v>513</v>
      </c>
      <c r="N2" t="s">
        <v>129</v>
      </c>
      <c r="O2" t="s">
        <v>514</v>
      </c>
      <c r="P2" t="s">
        <v>515</v>
      </c>
      <c r="Q2" t="s">
        <v>516</v>
      </c>
      <c r="R2">
        <v>200373</v>
      </c>
      <c r="S2">
        <v>4</v>
      </c>
      <c r="T2">
        <v>0</v>
      </c>
      <c r="U2">
        <v>0</v>
      </c>
      <c r="V2">
        <v>1</v>
      </c>
      <c r="W2">
        <v>0</v>
      </c>
    </row>
    <row r="3" spans="1:23" hidden="1">
      <c r="A3">
        <v>2</v>
      </c>
      <c r="B3">
        <v>0.58899999999999997</v>
      </c>
      <c r="C3">
        <v>0.19600000000000001</v>
      </c>
      <c r="D3">
        <v>8</v>
      </c>
      <c r="E3">
        <v>-17281</v>
      </c>
      <c r="F3">
        <v>0</v>
      </c>
      <c r="G3">
        <v>4.5400000000000003E-2</v>
      </c>
      <c r="H3">
        <v>0.97899999999999998</v>
      </c>
      <c r="I3">
        <v>1.03E-2</v>
      </c>
      <c r="J3">
        <v>0.221</v>
      </c>
      <c r="K3">
        <v>0.36199999999999999</v>
      </c>
      <c r="L3">
        <v>114616</v>
      </c>
      <c r="M3" t="s">
        <v>513</v>
      </c>
      <c r="N3" t="s">
        <v>130</v>
      </c>
      <c r="O3" t="s">
        <v>517</v>
      </c>
      <c r="P3" t="s">
        <v>518</v>
      </c>
      <c r="Q3" t="s">
        <v>519</v>
      </c>
      <c r="R3">
        <v>192160</v>
      </c>
      <c r="S3">
        <v>4</v>
      </c>
      <c r="T3">
        <v>1</v>
      </c>
      <c r="U3">
        <v>0</v>
      </c>
      <c r="V3">
        <v>0</v>
      </c>
      <c r="W3">
        <v>0</v>
      </c>
    </row>
    <row r="4" spans="1:23" hidden="1">
      <c r="A4">
        <v>6</v>
      </c>
      <c r="B4">
        <v>0.754</v>
      </c>
      <c r="C4">
        <v>0.80100000000000005</v>
      </c>
      <c r="D4">
        <v>1</v>
      </c>
      <c r="E4">
        <v>-5992</v>
      </c>
      <c r="F4">
        <v>0</v>
      </c>
      <c r="G4">
        <v>0.35</v>
      </c>
      <c r="H4">
        <v>0.184</v>
      </c>
      <c r="I4">
        <v>0</v>
      </c>
      <c r="J4">
        <v>0.13200000000000001</v>
      </c>
      <c r="K4">
        <v>0.39100000000000001</v>
      </c>
      <c r="L4">
        <v>90843</v>
      </c>
      <c r="M4" t="s">
        <v>513</v>
      </c>
      <c r="N4" t="s">
        <v>365</v>
      </c>
      <c r="O4" t="s">
        <v>520</v>
      </c>
      <c r="P4" t="s">
        <v>521</v>
      </c>
      <c r="Q4" t="s">
        <v>522</v>
      </c>
      <c r="R4">
        <v>208867</v>
      </c>
      <c r="S4">
        <v>4</v>
      </c>
      <c r="T4">
        <v>1</v>
      </c>
      <c r="U4">
        <v>0</v>
      </c>
      <c r="V4">
        <v>0</v>
      </c>
      <c r="W4">
        <v>0</v>
      </c>
    </row>
    <row r="5" spans="1:23" hidden="1">
      <c r="A5">
        <v>7</v>
      </c>
      <c r="B5">
        <v>0.34</v>
      </c>
      <c r="C5">
        <v>0.48899999999999999</v>
      </c>
      <c r="D5">
        <v>7</v>
      </c>
      <c r="E5">
        <v>-15316</v>
      </c>
      <c r="F5">
        <v>1</v>
      </c>
      <c r="G5">
        <v>4.1200000000000001E-2</v>
      </c>
      <c r="H5">
        <v>0.83</v>
      </c>
      <c r="I5">
        <v>0.91</v>
      </c>
      <c r="J5">
        <v>0.14099999999999999</v>
      </c>
      <c r="K5">
        <v>0.46800000000000003</v>
      </c>
      <c r="L5">
        <v>157024</v>
      </c>
      <c r="M5" t="s">
        <v>513</v>
      </c>
      <c r="N5" t="s">
        <v>366</v>
      </c>
      <c r="O5" t="s">
        <v>523</v>
      </c>
      <c r="P5" t="s">
        <v>524</v>
      </c>
      <c r="Q5" t="s">
        <v>525</v>
      </c>
      <c r="R5">
        <v>167880</v>
      </c>
      <c r="S5">
        <v>3</v>
      </c>
      <c r="T5">
        <v>1</v>
      </c>
      <c r="U5">
        <v>0</v>
      </c>
      <c r="V5">
        <v>0</v>
      </c>
      <c r="W5">
        <v>0</v>
      </c>
    </row>
    <row r="6" spans="1:23" hidden="1">
      <c r="A6">
        <v>9</v>
      </c>
      <c r="B6">
        <v>0.81699999999999995</v>
      </c>
      <c r="C6">
        <v>0.59899999999999998</v>
      </c>
      <c r="D6">
        <v>0</v>
      </c>
      <c r="E6">
        <v>-9249</v>
      </c>
      <c r="F6">
        <v>0</v>
      </c>
      <c r="G6">
        <v>3.2800000000000003E-2</v>
      </c>
      <c r="H6">
        <v>0.13200000000000001</v>
      </c>
      <c r="I6">
        <v>3.1100000000000002E-4</v>
      </c>
      <c r="J6">
        <v>8.7300000000000003E-2</v>
      </c>
      <c r="K6">
        <v>0.54800000000000004</v>
      </c>
      <c r="L6">
        <v>108873</v>
      </c>
      <c r="M6" t="s">
        <v>513</v>
      </c>
      <c r="N6" t="s">
        <v>132</v>
      </c>
      <c r="O6" t="s">
        <v>526</v>
      </c>
      <c r="P6" t="s">
        <v>527</v>
      </c>
      <c r="Q6" t="s">
        <v>528</v>
      </c>
      <c r="R6">
        <v>245640</v>
      </c>
      <c r="S6">
        <v>4</v>
      </c>
      <c r="T6">
        <v>0</v>
      </c>
      <c r="U6">
        <v>0</v>
      </c>
      <c r="V6">
        <v>0</v>
      </c>
      <c r="W6">
        <v>0</v>
      </c>
    </row>
    <row r="7" spans="1:23" hidden="1">
      <c r="A7">
        <v>10</v>
      </c>
      <c r="B7">
        <v>0.72299999999999998</v>
      </c>
      <c r="C7">
        <v>0.752</v>
      </c>
      <c r="D7">
        <v>7</v>
      </c>
      <c r="E7">
        <v>-5146</v>
      </c>
      <c r="F7">
        <v>1</v>
      </c>
      <c r="G7">
        <v>0.14299999999999999</v>
      </c>
      <c r="H7">
        <v>8.0399999999999999E-2</v>
      </c>
      <c r="I7">
        <v>0</v>
      </c>
      <c r="J7">
        <v>0.10199999999999999</v>
      </c>
      <c r="K7">
        <v>0.42299999999999999</v>
      </c>
      <c r="L7">
        <v>108064</v>
      </c>
      <c r="M7" t="s">
        <v>513</v>
      </c>
      <c r="N7" t="s">
        <v>133</v>
      </c>
      <c r="O7" t="s">
        <v>529</v>
      </c>
      <c r="P7" t="s">
        <v>530</v>
      </c>
      <c r="Q7" t="s">
        <v>531</v>
      </c>
      <c r="R7">
        <v>191103</v>
      </c>
      <c r="S7">
        <v>4</v>
      </c>
      <c r="T7">
        <v>1</v>
      </c>
      <c r="U7">
        <v>0</v>
      </c>
      <c r="V7">
        <v>0</v>
      </c>
      <c r="W7">
        <v>0</v>
      </c>
    </row>
    <row r="8" spans="1:23" hidden="1">
      <c r="A8">
        <v>11</v>
      </c>
      <c r="B8">
        <v>0.56699999999999995</v>
      </c>
      <c r="C8">
        <v>0.26700000000000002</v>
      </c>
      <c r="D8">
        <v>4</v>
      </c>
      <c r="E8">
        <v>-6502</v>
      </c>
      <c r="F8">
        <v>1</v>
      </c>
      <c r="G8">
        <v>2.9899999999999999E-2</v>
      </c>
      <c r="H8">
        <v>0.83899999999999997</v>
      </c>
      <c r="I8">
        <v>1.46E-6</v>
      </c>
      <c r="J8">
        <v>8.8999999999999996E-2</v>
      </c>
      <c r="K8">
        <v>5.9200000000000003E-2</v>
      </c>
      <c r="L8">
        <v>110011</v>
      </c>
      <c r="M8" t="s">
        <v>513</v>
      </c>
      <c r="N8" t="s">
        <v>134</v>
      </c>
      <c r="O8" t="s">
        <v>532</v>
      </c>
      <c r="P8" t="s">
        <v>533</v>
      </c>
      <c r="Q8" t="s">
        <v>534</v>
      </c>
      <c r="R8">
        <v>240133</v>
      </c>
      <c r="S8">
        <v>4</v>
      </c>
      <c r="T8">
        <v>0</v>
      </c>
      <c r="U8">
        <v>0</v>
      </c>
      <c r="V8">
        <v>1</v>
      </c>
      <c r="W8">
        <v>0</v>
      </c>
    </row>
    <row r="9" spans="1:23" hidden="1">
      <c r="A9">
        <v>12</v>
      </c>
      <c r="B9">
        <v>0.55900000000000005</v>
      </c>
      <c r="C9">
        <v>0.23</v>
      </c>
      <c r="D9">
        <v>7</v>
      </c>
      <c r="E9">
        <v>-20178</v>
      </c>
      <c r="F9">
        <v>0</v>
      </c>
      <c r="G9">
        <v>3.09E-2</v>
      </c>
      <c r="H9">
        <v>0.80500000000000005</v>
      </c>
      <c r="I9">
        <v>0.876</v>
      </c>
      <c r="J9">
        <v>7.7600000000000002E-2</v>
      </c>
      <c r="K9">
        <v>0.46100000000000002</v>
      </c>
      <c r="L9">
        <v>151987</v>
      </c>
      <c r="M9" t="s">
        <v>513</v>
      </c>
      <c r="N9" t="s">
        <v>367</v>
      </c>
      <c r="O9" t="s">
        <v>535</v>
      </c>
      <c r="P9" t="s">
        <v>536</v>
      </c>
      <c r="Q9" t="s">
        <v>537</v>
      </c>
      <c r="R9">
        <v>289280</v>
      </c>
      <c r="S9">
        <v>4</v>
      </c>
      <c r="T9">
        <v>0</v>
      </c>
      <c r="U9">
        <v>0</v>
      </c>
      <c r="V9">
        <v>1</v>
      </c>
      <c r="W9">
        <v>0</v>
      </c>
    </row>
    <row r="10" spans="1:23" hidden="1">
      <c r="A10">
        <v>13</v>
      </c>
      <c r="B10">
        <v>0.93100000000000005</v>
      </c>
      <c r="C10">
        <v>0.51700000000000002</v>
      </c>
      <c r="D10">
        <v>4</v>
      </c>
      <c r="E10">
        <v>-8476</v>
      </c>
      <c r="F10">
        <v>1</v>
      </c>
      <c r="G10">
        <v>0.105</v>
      </c>
      <c r="H10">
        <v>9.2299999999999993E-2</v>
      </c>
      <c r="I10">
        <v>0.82099999999999995</v>
      </c>
      <c r="J10">
        <v>0.114</v>
      </c>
      <c r="K10">
        <v>0.17100000000000001</v>
      </c>
      <c r="L10">
        <v>118021</v>
      </c>
      <c r="M10" t="s">
        <v>513</v>
      </c>
      <c r="N10" t="s">
        <v>368</v>
      </c>
      <c r="O10" t="s">
        <v>538</v>
      </c>
      <c r="P10" t="s">
        <v>539</v>
      </c>
      <c r="Q10" t="s">
        <v>540</v>
      </c>
      <c r="R10">
        <v>168814</v>
      </c>
      <c r="S10">
        <v>4</v>
      </c>
      <c r="T10">
        <v>0</v>
      </c>
      <c r="U10">
        <v>0</v>
      </c>
      <c r="V10">
        <v>1</v>
      </c>
      <c r="W10">
        <v>0</v>
      </c>
    </row>
    <row r="11" spans="1:23" hidden="1">
      <c r="A11">
        <v>14</v>
      </c>
      <c r="B11">
        <v>0.48899999999999999</v>
      </c>
      <c r="C11">
        <v>0.40400000000000003</v>
      </c>
      <c r="D11">
        <v>8</v>
      </c>
      <c r="E11">
        <v>-7815</v>
      </c>
      <c r="F11">
        <v>1</v>
      </c>
      <c r="G11">
        <v>2.6100000000000002E-2</v>
      </c>
      <c r="H11">
        <v>0.48699999999999999</v>
      </c>
      <c r="I11">
        <v>4.8500000000000001E-2</v>
      </c>
      <c r="J11">
        <v>0.14000000000000001</v>
      </c>
      <c r="K11">
        <v>0.153</v>
      </c>
      <c r="L11">
        <v>108010</v>
      </c>
      <c r="M11" t="s">
        <v>513</v>
      </c>
      <c r="N11" t="s">
        <v>135</v>
      </c>
      <c r="O11" t="s">
        <v>541</v>
      </c>
      <c r="P11" t="s">
        <v>542</v>
      </c>
      <c r="Q11" t="s">
        <v>543</v>
      </c>
      <c r="R11">
        <v>597600</v>
      </c>
      <c r="S11">
        <v>4</v>
      </c>
      <c r="T11">
        <v>0</v>
      </c>
      <c r="U11">
        <v>0</v>
      </c>
      <c r="V11">
        <v>1</v>
      </c>
      <c r="W11">
        <v>0</v>
      </c>
    </row>
    <row r="12" spans="1:23" hidden="1">
      <c r="A12">
        <v>15</v>
      </c>
      <c r="B12">
        <v>0.48399999999999999</v>
      </c>
      <c r="C12">
        <v>0.192</v>
      </c>
      <c r="D12">
        <v>2</v>
      </c>
      <c r="E12">
        <v>-15378</v>
      </c>
      <c r="F12">
        <v>1</v>
      </c>
      <c r="G12">
        <v>4.65E-2</v>
      </c>
      <c r="H12">
        <v>0.99099999999999999</v>
      </c>
      <c r="I12">
        <v>0.90800000000000003</v>
      </c>
      <c r="J12">
        <v>0.106</v>
      </c>
      <c r="K12">
        <v>5.5899999999999998E-2</v>
      </c>
      <c r="L12">
        <v>100084</v>
      </c>
      <c r="M12" t="s">
        <v>513</v>
      </c>
      <c r="N12" t="s">
        <v>136</v>
      </c>
      <c r="O12" t="s">
        <v>544</v>
      </c>
      <c r="P12" t="s">
        <v>545</v>
      </c>
      <c r="Q12" t="s">
        <v>546</v>
      </c>
      <c r="R12">
        <v>140733</v>
      </c>
      <c r="S12">
        <v>4</v>
      </c>
      <c r="T12">
        <v>0</v>
      </c>
      <c r="U12">
        <v>0</v>
      </c>
      <c r="V12">
        <v>1</v>
      </c>
      <c r="W12">
        <v>0</v>
      </c>
    </row>
    <row r="13" spans="1:23" hidden="1">
      <c r="A13">
        <v>17</v>
      </c>
      <c r="B13">
        <v>0.70199999999999996</v>
      </c>
      <c r="C13">
        <v>0.61499999999999999</v>
      </c>
      <c r="D13">
        <v>8</v>
      </c>
      <c r="E13">
        <v>-8541</v>
      </c>
      <c r="F13">
        <v>1</v>
      </c>
      <c r="G13">
        <v>2.86E-2</v>
      </c>
      <c r="H13">
        <v>0.77700000000000002</v>
      </c>
      <c r="I13">
        <v>1.6200000000000001E-5</v>
      </c>
      <c r="J13">
        <v>0.17299999999999999</v>
      </c>
      <c r="K13">
        <v>0.57899999999999996</v>
      </c>
      <c r="L13">
        <v>116982</v>
      </c>
      <c r="M13" t="s">
        <v>513</v>
      </c>
      <c r="N13" t="s">
        <v>370</v>
      </c>
      <c r="O13" t="s">
        <v>547</v>
      </c>
      <c r="P13" t="s">
        <v>548</v>
      </c>
      <c r="Q13" t="s">
        <v>549</v>
      </c>
      <c r="R13">
        <v>140478</v>
      </c>
      <c r="S13">
        <v>4</v>
      </c>
      <c r="T13">
        <v>0</v>
      </c>
      <c r="U13">
        <v>0</v>
      </c>
      <c r="V13">
        <v>1</v>
      </c>
      <c r="W13">
        <v>0</v>
      </c>
    </row>
    <row r="14" spans="1:23" hidden="1">
      <c r="A14">
        <v>18</v>
      </c>
      <c r="B14">
        <v>0.79100000000000004</v>
      </c>
      <c r="C14">
        <v>0.32900000000000001</v>
      </c>
      <c r="D14">
        <v>10</v>
      </c>
      <c r="E14">
        <v>-12906</v>
      </c>
      <c r="F14">
        <v>0</v>
      </c>
      <c r="G14">
        <v>5.9200000000000003E-2</v>
      </c>
      <c r="H14">
        <v>0.6</v>
      </c>
      <c r="I14">
        <v>0.86299999999999999</v>
      </c>
      <c r="J14">
        <v>0.193</v>
      </c>
      <c r="K14">
        <v>0.52600000000000002</v>
      </c>
      <c r="L14">
        <v>127021</v>
      </c>
      <c r="M14" t="s">
        <v>513</v>
      </c>
      <c r="N14" t="s">
        <v>371</v>
      </c>
      <c r="O14" t="s">
        <v>550</v>
      </c>
      <c r="P14" t="s">
        <v>551</v>
      </c>
      <c r="Q14" t="s">
        <v>552</v>
      </c>
      <c r="R14">
        <v>230500</v>
      </c>
      <c r="S14">
        <v>4</v>
      </c>
      <c r="T14">
        <v>0</v>
      </c>
      <c r="U14">
        <v>0</v>
      </c>
      <c r="V14">
        <v>1</v>
      </c>
      <c r="W14">
        <v>0</v>
      </c>
    </row>
    <row r="15" spans="1:23" hidden="1">
      <c r="A15">
        <v>19</v>
      </c>
      <c r="B15">
        <v>0.22800000000000001</v>
      </c>
      <c r="C15">
        <v>0.63900000000000001</v>
      </c>
      <c r="D15">
        <v>7</v>
      </c>
      <c r="E15">
        <v>-6457</v>
      </c>
      <c r="F15">
        <v>0</v>
      </c>
      <c r="G15">
        <v>6.3500000000000001E-2</v>
      </c>
      <c r="H15">
        <v>0.41099999999999998</v>
      </c>
      <c r="I15">
        <v>7.2200000000000003E-6</v>
      </c>
      <c r="J15">
        <v>0.29899999999999999</v>
      </c>
      <c r="K15">
        <v>0.23</v>
      </c>
      <c r="L15">
        <v>187931</v>
      </c>
      <c r="M15" t="s">
        <v>513</v>
      </c>
      <c r="N15" t="s">
        <v>372</v>
      </c>
      <c r="O15" t="s">
        <v>553</v>
      </c>
      <c r="P15" t="s">
        <v>554</v>
      </c>
      <c r="Q15" t="s">
        <v>555</v>
      </c>
      <c r="R15">
        <v>215933</v>
      </c>
      <c r="S15">
        <v>4</v>
      </c>
      <c r="T15">
        <v>0</v>
      </c>
      <c r="U15">
        <v>0</v>
      </c>
      <c r="V15">
        <v>1</v>
      </c>
      <c r="W15">
        <v>0</v>
      </c>
    </row>
    <row r="16" spans="1:23" hidden="1">
      <c r="A16">
        <v>20</v>
      </c>
      <c r="B16">
        <v>0.442</v>
      </c>
      <c r="C16">
        <v>9.1900000000000003E-3</v>
      </c>
      <c r="D16">
        <v>3</v>
      </c>
      <c r="E16">
        <v>-32452</v>
      </c>
      <c r="F16">
        <v>1</v>
      </c>
      <c r="G16">
        <v>4.7E-2</v>
      </c>
      <c r="H16">
        <v>0.98399999999999999</v>
      </c>
      <c r="I16">
        <v>0.93600000000000005</v>
      </c>
      <c r="J16">
        <v>8.7300000000000003E-2</v>
      </c>
      <c r="K16">
        <v>9.2899999999999996E-2</v>
      </c>
      <c r="L16">
        <v>79314</v>
      </c>
      <c r="M16" t="s">
        <v>513</v>
      </c>
      <c r="N16" t="s">
        <v>137</v>
      </c>
      <c r="O16" t="s">
        <v>556</v>
      </c>
      <c r="P16" t="s">
        <v>557</v>
      </c>
      <c r="Q16" t="s">
        <v>558</v>
      </c>
      <c r="R16">
        <v>273667</v>
      </c>
      <c r="S16">
        <v>4</v>
      </c>
      <c r="T16">
        <v>0</v>
      </c>
      <c r="U16">
        <v>0</v>
      </c>
      <c r="V16">
        <v>1</v>
      </c>
      <c r="W16">
        <v>0</v>
      </c>
    </row>
    <row r="17" spans="1:23" hidden="1">
      <c r="A17">
        <v>22</v>
      </c>
      <c r="B17">
        <v>0.73199999999999998</v>
      </c>
      <c r="C17">
        <v>0.41</v>
      </c>
      <c r="D17">
        <v>9</v>
      </c>
      <c r="E17">
        <v>-14402</v>
      </c>
      <c r="F17">
        <v>1</v>
      </c>
      <c r="G17">
        <v>8.14E-2</v>
      </c>
      <c r="H17">
        <v>0.87</v>
      </c>
      <c r="I17">
        <v>0.88600000000000001</v>
      </c>
      <c r="J17">
        <v>0.109</v>
      </c>
      <c r="K17">
        <v>0.65800000000000003</v>
      </c>
      <c r="L17">
        <v>82980</v>
      </c>
      <c r="M17" t="s">
        <v>513</v>
      </c>
      <c r="N17" t="s">
        <v>373</v>
      </c>
      <c r="O17" t="s">
        <v>559</v>
      </c>
      <c r="P17" t="s">
        <v>560</v>
      </c>
      <c r="Q17" t="s">
        <v>561</v>
      </c>
      <c r="R17">
        <v>121446</v>
      </c>
      <c r="S17">
        <v>4</v>
      </c>
      <c r="T17">
        <v>0</v>
      </c>
      <c r="U17">
        <v>0</v>
      </c>
      <c r="V17">
        <v>1</v>
      </c>
      <c r="W17">
        <v>0</v>
      </c>
    </row>
    <row r="18" spans="1:23" hidden="1">
      <c r="A18">
        <v>23</v>
      </c>
      <c r="B18">
        <v>0.50700000000000001</v>
      </c>
      <c r="C18">
        <v>0.83699999999999997</v>
      </c>
      <c r="D18">
        <v>8</v>
      </c>
      <c r="E18">
        <v>-4955</v>
      </c>
      <c r="F18">
        <v>0</v>
      </c>
      <c r="G18">
        <v>0.35899999999999999</v>
      </c>
      <c r="H18">
        <v>8.4900000000000003E-2</v>
      </c>
      <c r="I18">
        <v>0</v>
      </c>
      <c r="J18">
        <v>0.23200000000000001</v>
      </c>
      <c r="K18">
        <v>0.754</v>
      </c>
      <c r="L18">
        <v>80562</v>
      </c>
      <c r="M18" t="s">
        <v>513</v>
      </c>
      <c r="N18" t="s">
        <v>139</v>
      </c>
      <c r="O18" t="s">
        <v>562</v>
      </c>
      <c r="P18" t="s">
        <v>563</v>
      </c>
      <c r="Q18" t="s">
        <v>564</v>
      </c>
      <c r="R18">
        <v>311040</v>
      </c>
      <c r="S18">
        <v>4</v>
      </c>
      <c r="T18">
        <v>1</v>
      </c>
      <c r="U18">
        <v>0</v>
      </c>
      <c r="V18">
        <v>0</v>
      </c>
      <c r="W18">
        <v>0</v>
      </c>
    </row>
    <row r="19" spans="1:23" hidden="1">
      <c r="A19">
        <v>29</v>
      </c>
      <c r="B19">
        <v>0.53200000000000003</v>
      </c>
      <c r="C19">
        <v>0.20399999999999999</v>
      </c>
      <c r="D19">
        <v>2</v>
      </c>
      <c r="E19">
        <v>-19805</v>
      </c>
      <c r="F19">
        <v>1</v>
      </c>
      <c r="G19">
        <v>4.7699999999999999E-2</v>
      </c>
      <c r="H19">
        <v>0.85099999999999998</v>
      </c>
      <c r="I19">
        <v>0.96</v>
      </c>
      <c r="J19">
        <v>0.108</v>
      </c>
      <c r="K19">
        <v>3.9899999999999998E-2</v>
      </c>
      <c r="L19">
        <v>120090</v>
      </c>
      <c r="M19" t="s">
        <v>513</v>
      </c>
      <c r="N19" t="s">
        <v>143</v>
      </c>
      <c r="O19" t="s">
        <v>565</v>
      </c>
      <c r="P19" t="s">
        <v>566</v>
      </c>
      <c r="Q19" t="s">
        <v>567</v>
      </c>
      <c r="R19">
        <v>105627</v>
      </c>
      <c r="S19">
        <v>3</v>
      </c>
      <c r="T19">
        <v>1</v>
      </c>
      <c r="U19">
        <v>0</v>
      </c>
      <c r="V19">
        <v>0</v>
      </c>
      <c r="W19">
        <v>0</v>
      </c>
    </row>
    <row r="20" spans="1:23" hidden="1">
      <c r="A20">
        <v>30</v>
      </c>
      <c r="B20">
        <v>0.68500000000000005</v>
      </c>
      <c r="C20">
        <v>0.73699999999999999</v>
      </c>
      <c r="D20">
        <v>8</v>
      </c>
      <c r="E20">
        <v>-8465</v>
      </c>
      <c r="F20">
        <v>1</v>
      </c>
      <c r="G20">
        <v>3.95E-2</v>
      </c>
      <c r="H20">
        <v>0.17</v>
      </c>
      <c r="I20">
        <v>1.56E-3</v>
      </c>
      <c r="J20">
        <v>0.16600000000000001</v>
      </c>
      <c r="K20">
        <v>0.247</v>
      </c>
      <c r="L20">
        <v>123997</v>
      </c>
      <c r="M20" t="s">
        <v>513</v>
      </c>
      <c r="N20" t="s">
        <v>144</v>
      </c>
      <c r="O20" t="s">
        <v>568</v>
      </c>
      <c r="P20" t="s">
        <v>569</v>
      </c>
      <c r="Q20" t="s">
        <v>570</v>
      </c>
      <c r="R20">
        <v>147853</v>
      </c>
      <c r="S20">
        <v>4</v>
      </c>
      <c r="T20">
        <v>0</v>
      </c>
      <c r="U20">
        <v>0</v>
      </c>
      <c r="V20">
        <v>1</v>
      </c>
      <c r="W20">
        <v>0</v>
      </c>
    </row>
    <row r="21" spans="1:23" hidden="1">
      <c r="A21">
        <v>33</v>
      </c>
      <c r="B21">
        <v>0.69</v>
      </c>
      <c r="C21">
        <v>0.64400000000000002</v>
      </c>
      <c r="D21">
        <v>11</v>
      </c>
      <c r="E21">
        <v>-7392</v>
      </c>
      <c r="F21">
        <v>0</v>
      </c>
      <c r="G21">
        <v>0.376</v>
      </c>
      <c r="H21">
        <v>0.65700000000000003</v>
      </c>
      <c r="I21">
        <v>1.1199999999999999E-5</v>
      </c>
      <c r="J21">
        <v>0.112</v>
      </c>
      <c r="K21">
        <v>0.81799999999999995</v>
      </c>
      <c r="L21">
        <v>78995</v>
      </c>
      <c r="M21" t="s">
        <v>513</v>
      </c>
      <c r="N21" t="s">
        <v>145</v>
      </c>
      <c r="O21" t="s">
        <v>571</v>
      </c>
      <c r="P21" t="s">
        <v>572</v>
      </c>
      <c r="Q21" t="s">
        <v>573</v>
      </c>
      <c r="R21">
        <v>255094</v>
      </c>
      <c r="S21">
        <v>4</v>
      </c>
      <c r="T21">
        <v>0</v>
      </c>
      <c r="U21">
        <v>0</v>
      </c>
      <c r="V21">
        <v>1</v>
      </c>
      <c r="W21">
        <v>0</v>
      </c>
    </row>
    <row r="22" spans="1:23" hidden="1">
      <c r="A22">
        <v>35</v>
      </c>
      <c r="B22">
        <v>0.104</v>
      </c>
      <c r="C22">
        <v>9.4799999999999995E-2</v>
      </c>
      <c r="D22">
        <v>9</v>
      </c>
      <c r="E22">
        <v>-20890</v>
      </c>
      <c r="F22">
        <v>0</v>
      </c>
      <c r="G22">
        <v>3.5900000000000001E-2</v>
      </c>
      <c r="H22">
        <v>0.876</v>
      </c>
      <c r="I22">
        <v>0.95799999999999996</v>
      </c>
      <c r="J22">
        <v>0.10100000000000001</v>
      </c>
      <c r="K22">
        <v>3.44E-2</v>
      </c>
      <c r="L22">
        <v>78515</v>
      </c>
      <c r="M22" t="s">
        <v>513</v>
      </c>
      <c r="N22" t="s">
        <v>146</v>
      </c>
      <c r="O22" t="s">
        <v>574</v>
      </c>
      <c r="P22" t="s">
        <v>575</v>
      </c>
      <c r="Q22" t="s">
        <v>576</v>
      </c>
      <c r="R22">
        <v>135707</v>
      </c>
      <c r="S22">
        <v>4</v>
      </c>
      <c r="T22">
        <v>0</v>
      </c>
      <c r="U22">
        <v>0</v>
      </c>
      <c r="V22">
        <v>1</v>
      </c>
      <c r="W22">
        <v>0</v>
      </c>
    </row>
    <row r="23" spans="1:23" hidden="1">
      <c r="A23">
        <v>36</v>
      </c>
      <c r="B23">
        <v>0.82799999999999996</v>
      </c>
      <c r="C23">
        <v>0.182</v>
      </c>
      <c r="D23">
        <v>1</v>
      </c>
      <c r="E23">
        <v>-13066</v>
      </c>
      <c r="F23">
        <v>0</v>
      </c>
      <c r="G23">
        <v>0.16600000000000001</v>
      </c>
      <c r="H23">
        <v>0.754</v>
      </c>
      <c r="I23">
        <v>7.0599999999999996E-2</v>
      </c>
      <c r="J23">
        <v>0.15</v>
      </c>
      <c r="K23">
        <v>0.23100000000000001</v>
      </c>
      <c r="L23">
        <v>147279</v>
      </c>
      <c r="M23" t="s">
        <v>513</v>
      </c>
      <c r="N23" t="s">
        <v>147</v>
      </c>
      <c r="O23" t="s">
        <v>577</v>
      </c>
      <c r="P23" t="s">
        <v>578</v>
      </c>
      <c r="Q23" t="s">
        <v>579</v>
      </c>
      <c r="R23">
        <v>330507</v>
      </c>
      <c r="S23">
        <v>4</v>
      </c>
      <c r="T23">
        <v>0</v>
      </c>
      <c r="U23">
        <v>0</v>
      </c>
      <c r="V23">
        <v>1</v>
      </c>
      <c r="W23">
        <v>0</v>
      </c>
    </row>
    <row r="24" spans="1:23" hidden="1">
      <c r="A24">
        <v>32</v>
      </c>
      <c r="B24">
        <v>0.255</v>
      </c>
      <c r="C24">
        <v>2.53E-2</v>
      </c>
      <c r="D24">
        <v>0</v>
      </c>
      <c r="E24">
        <v>-25806</v>
      </c>
      <c r="F24">
        <v>1</v>
      </c>
      <c r="G24">
        <v>4.1500000000000002E-2</v>
      </c>
      <c r="H24">
        <v>0.99299999999999999</v>
      </c>
      <c r="I24">
        <v>0.95499999999999996</v>
      </c>
      <c r="J24">
        <v>9.4700000000000006E-2</v>
      </c>
      <c r="K24">
        <v>0.64900000000000002</v>
      </c>
      <c r="L24">
        <v>87037</v>
      </c>
      <c r="M24" t="s">
        <v>513</v>
      </c>
      <c r="N24" t="s">
        <v>376</v>
      </c>
      <c r="O24" t="s">
        <v>580</v>
      </c>
      <c r="P24" t="s">
        <v>581</v>
      </c>
      <c r="Q24" t="s">
        <v>582</v>
      </c>
      <c r="R24">
        <v>116792</v>
      </c>
      <c r="S24">
        <v>4</v>
      </c>
      <c r="T24">
        <v>0</v>
      </c>
      <c r="U24">
        <v>0</v>
      </c>
      <c r="V24">
        <v>0</v>
      </c>
      <c r="W24">
        <v>0</v>
      </c>
    </row>
    <row r="25" spans="1:23" hidden="1">
      <c r="A25">
        <v>37</v>
      </c>
      <c r="B25">
        <v>0.35</v>
      </c>
      <c r="C25">
        <v>1.09E-2</v>
      </c>
      <c r="D25">
        <v>0</v>
      </c>
      <c r="E25">
        <v>-26688</v>
      </c>
      <c r="F25">
        <v>1</v>
      </c>
      <c r="G25">
        <v>3.9199999999999999E-2</v>
      </c>
      <c r="H25">
        <v>0.99</v>
      </c>
      <c r="I25">
        <v>0.91</v>
      </c>
      <c r="J25">
        <v>0.109</v>
      </c>
      <c r="K25">
        <v>0.20300000000000001</v>
      </c>
      <c r="L25">
        <v>131369</v>
      </c>
      <c r="M25" t="s">
        <v>513</v>
      </c>
      <c r="N25" t="s">
        <v>148</v>
      </c>
      <c r="O25" t="s">
        <v>583</v>
      </c>
      <c r="P25" t="s">
        <v>584</v>
      </c>
      <c r="Q25" t="s">
        <v>585</v>
      </c>
      <c r="R25">
        <v>130332</v>
      </c>
      <c r="S25">
        <v>1</v>
      </c>
      <c r="T25">
        <v>0</v>
      </c>
      <c r="U25">
        <v>0</v>
      </c>
      <c r="V25">
        <v>1</v>
      </c>
      <c r="W25">
        <v>0</v>
      </c>
    </row>
    <row r="26" spans="1:23" hidden="1">
      <c r="A26">
        <v>38</v>
      </c>
      <c r="B26">
        <v>0.72299999999999998</v>
      </c>
      <c r="C26">
        <v>0.42199999999999999</v>
      </c>
      <c r="D26">
        <v>6</v>
      </c>
      <c r="E26">
        <v>-7276</v>
      </c>
      <c r="F26">
        <v>0</v>
      </c>
      <c r="G26">
        <v>0.125</v>
      </c>
      <c r="H26">
        <v>0.153</v>
      </c>
      <c r="I26">
        <v>0.74299999999999999</v>
      </c>
      <c r="J26">
        <v>0.17699999999999999</v>
      </c>
      <c r="K26">
        <v>0.54</v>
      </c>
      <c r="L26">
        <v>94044</v>
      </c>
      <c r="M26" t="s">
        <v>513</v>
      </c>
      <c r="N26" t="s">
        <v>377</v>
      </c>
      <c r="O26" t="s">
        <v>586</v>
      </c>
      <c r="P26" t="s">
        <v>587</v>
      </c>
      <c r="Q26" t="s">
        <v>588</v>
      </c>
      <c r="R26">
        <v>152553</v>
      </c>
      <c r="S26">
        <v>4</v>
      </c>
      <c r="T26">
        <v>1</v>
      </c>
      <c r="U26">
        <v>0</v>
      </c>
      <c r="V26">
        <v>0</v>
      </c>
      <c r="W26">
        <v>0</v>
      </c>
    </row>
    <row r="27" spans="1:23" hidden="1">
      <c r="A27">
        <v>40</v>
      </c>
      <c r="B27">
        <v>0.93899999999999995</v>
      </c>
      <c r="C27">
        <v>0.30499999999999999</v>
      </c>
      <c r="D27">
        <v>8</v>
      </c>
      <c r="E27">
        <v>-10952</v>
      </c>
      <c r="F27">
        <v>0</v>
      </c>
      <c r="G27">
        <v>0.35399999999999998</v>
      </c>
      <c r="H27">
        <v>0.35</v>
      </c>
      <c r="I27">
        <v>1.6899999999999999E-4</v>
      </c>
      <c r="J27">
        <v>0.105</v>
      </c>
      <c r="K27">
        <v>0.56299999999999994</v>
      </c>
      <c r="L27">
        <v>100029</v>
      </c>
      <c r="M27" t="s">
        <v>513</v>
      </c>
      <c r="N27" t="s">
        <v>378</v>
      </c>
      <c r="O27" t="s">
        <v>589</v>
      </c>
      <c r="P27" t="s">
        <v>590</v>
      </c>
      <c r="Q27" t="s">
        <v>591</v>
      </c>
      <c r="R27">
        <v>179889</v>
      </c>
      <c r="S27">
        <v>4</v>
      </c>
      <c r="T27">
        <v>0</v>
      </c>
      <c r="U27">
        <v>0</v>
      </c>
      <c r="V27">
        <v>1</v>
      </c>
      <c r="W27">
        <v>0</v>
      </c>
    </row>
    <row r="28" spans="1:23" hidden="1">
      <c r="A28">
        <v>41</v>
      </c>
      <c r="B28">
        <v>0.44800000000000001</v>
      </c>
      <c r="C28">
        <v>0.40600000000000003</v>
      </c>
      <c r="D28">
        <v>2</v>
      </c>
      <c r="E28">
        <v>-11420</v>
      </c>
      <c r="F28">
        <v>1</v>
      </c>
      <c r="G28">
        <v>4.8300000000000003E-2</v>
      </c>
      <c r="H28">
        <v>0.79100000000000004</v>
      </c>
      <c r="I28">
        <v>2.31E-3</v>
      </c>
      <c r="J28">
        <v>0.112</v>
      </c>
      <c r="K28">
        <v>5.04E-2</v>
      </c>
      <c r="L28">
        <v>147912</v>
      </c>
      <c r="M28" t="s">
        <v>513</v>
      </c>
      <c r="N28" t="s">
        <v>150</v>
      </c>
      <c r="O28" t="s">
        <v>592</v>
      </c>
      <c r="P28" t="s">
        <v>593</v>
      </c>
      <c r="Q28" t="s">
        <v>594</v>
      </c>
      <c r="R28">
        <v>210640</v>
      </c>
      <c r="S28">
        <v>4</v>
      </c>
      <c r="T28">
        <v>0</v>
      </c>
      <c r="U28">
        <v>0</v>
      </c>
      <c r="V28">
        <v>1</v>
      </c>
      <c r="W28">
        <v>0</v>
      </c>
    </row>
    <row r="29" spans="1:23" hidden="1">
      <c r="A29">
        <v>47</v>
      </c>
      <c r="B29">
        <v>0.21</v>
      </c>
      <c r="C29">
        <v>0.17899999999999999</v>
      </c>
      <c r="D29">
        <v>3</v>
      </c>
      <c r="E29">
        <v>-15954</v>
      </c>
      <c r="F29">
        <v>1</v>
      </c>
      <c r="G29">
        <v>3.4099999999999998E-2</v>
      </c>
      <c r="H29">
        <v>0.96199999999999997</v>
      </c>
      <c r="I29">
        <v>0.93400000000000005</v>
      </c>
      <c r="J29">
        <v>0.10299999999999999</v>
      </c>
      <c r="K29">
        <v>0.06</v>
      </c>
      <c r="L29">
        <v>106705</v>
      </c>
      <c r="M29" t="s">
        <v>513</v>
      </c>
      <c r="N29" t="s">
        <v>154</v>
      </c>
      <c r="O29" t="s">
        <v>595</v>
      </c>
      <c r="P29" t="s">
        <v>596</v>
      </c>
      <c r="Q29" t="s">
        <v>597</v>
      </c>
      <c r="R29">
        <v>330573</v>
      </c>
      <c r="S29">
        <v>4</v>
      </c>
      <c r="T29">
        <v>1</v>
      </c>
      <c r="U29">
        <v>0</v>
      </c>
      <c r="V29">
        <v>0</v>
      </c>
      <c r="W29">
        <v>0</v>
      </c>
    </row>
    <row r="30" spans="1:23" hidden="1">
      <c r="A30">
        <v>50</v>
      </c>
      <c r="B30">
        <v>0.29899999999999999</v>
      </c>
      <c r="C30">
        <v>5.1400000000000001E-2</v>
      </c>
      <c r="D30">
        <v>2</v>
      </c>
      <c r="E30">
        <v>-25372</v>
      </c>
      <c r="F30">
        <v>1</v>
      </c>
      <c r="G30">
        <v>4.19E-2</v>
      </c>
      <c r="H30">
        <v>0.98399999999999999</v>
      </c>
      <c r="I30">
        <v>0.90100000000000002</v>
      </c>
      <c r="J30">
        <v>7.7200000000000005E-2</v>
      </c>
      <c r="K30">
        <v>2.9000000000000001E-2</v>
      </c>
      <c r="L30">
        <v>64307</v>
      </c>
      <c r="M30" t="s">
        <v>513</v>
      </c>
      <c r="N30" t="s">
        <v>156</v>
      </c>
      <c r="O30" t="s">
        <v>598</v>
      </c>
      <c r="P30" t="s">
        <v>599</v>
      </c>
      <c r="Q30" t="s">
        <v>600</v>
      </c>
      <c r="R30">
        <v>465324</v>
      </c>
      <c r="S30">
        <v>3</v>
      </c>
      <c r="T30">
        <v>1</v>
      </c>
      <c r="U30">
        <v>0</v>
      </c>
      <c r="V30">
        <v>0</v>
      </c>
      <c r="W30">
        <v>0</v>
      </c>
    </row>
    <row r="31" spans="1:23" hidden="1">
      <c r="A31">
        <v>51</v>
      </c>
      <c r="B31">
        <v>0.21099999999999999</v>
      </c>
      <c r="C31">
        <v>0.109</v>
      </c>
      <c r="D31">
        <v>2</v>
      </c>
      <c r="E31">
        <v>-24153</v>
      </c>
      <c r="F31">
        <v>0</v>
      </c>
      <c r="G31">
        <v>4.7300000000000002E-2</v>
      </c>
      <c r="H31">
        <v>0.96199999999999997</v>
      </c>
      <c r="I31">
        <v>0.9</v>
      </c>
      <c r="J31">
        <v>0.108</v>
      </c>
      <c r="K31">
        <v>4.4999999999999998E-2</v>
      </c>
      <c r="L31">
        <v>178002</v>
      </c>
      <c r="M31" t="s">
        <v>513</v>
      </c>
      <c r="N31" t="s">
        <v>157</v>
      </c>
      <c r="O31" t="s">
        <v>601</v>
      </c>
      <c r="P31" t="s">
        <v>602</v>
      </c>
      <c r="Q31" t="s">
        <v>603</v>
      </c>
      <c r="R31">
        <v>154682</v>
      </c>
      <c r="S31">
        <v>3</v>
      </c>
      <c r="T31">
        <v>0</v>
      </c>
      <c r="U31">
        <v>0</v>
      </c>
      <c r="V31">
        <v>1</v>
      </c>
      <c r="W31">
        <v>0</v>
      </c>
    </row>
    <row r="32" spans="1:23" hidden="1">
      <c r="A32">
        <v>52</v>
      </c>
      <c r="B32">
        <v>0.85</v>
      </c>
      <c r="C32">
        <v>0.46100000000000002</v>
      </c>
      <c r="D32">
        <v>6</v>
      </c>
      <c r="E32">
        <v>-9018</v>
      </c>
      <c r="F32">
        <v>0</v>
      </c>
      <c r="G32">
        <v>5.3900000000000003E-2</v>
      </c>
      <c r="H32">
        <v>0.59099999999999997</v>
      </c>
      <c r="I32">
        <v>4.0899999999999999E-2</v>
      </c>
      <c r="J32">
        <v>0.1</v>
      </c>
      <c r="K32">
        <v>0.628</v>
      </c>
      <c r="L32">
        <v>94038</v>
      </c>
      <c r="M32" t="s">
        <v>513</v>
      </c>
      <c r="N32" t="s">
        <v>158</v>
      </c>
      <c r="O32" t="s">
        <v>604</v>
      </c>
      <c r="P32" t="s">
        <v>605</v>
      </c>
      <c r="Q32" t="s">
        <v>606</v>
      </c>
      <c r="R32">
        <v>265360</v>
      </c>
      <c r="S32">
        <v>4</v>
      </c>
      <c r="T32">
        <v>0</v>
      </c>
      <c r="U32">
        <v>0</v>
      </c>
      <c r="V32">
        <v>1</v>
      </c>
      <c r="W32">
        <v>0</v>
      </c>
    </row>
    <row r="33" spans="1:23" hidden="1">
      <c r="A33">
        <v>53</v>
      </c>
      <c r="B33">
        <v>0.55800000000000005</v>
      </c>
      <c r="C33">
        <v>2.5899999999999999E-2</v>
      </c>
      <c r="D33">
        <v>8</v>
      </c>
      <c r="E33">
        <v>-30016</v>
      </c>
      <c r="F33">
        <v>1</v>
      </c>
      <c r="G33">
        <v>4.58E-2</v>
      </c>
      <c r="H33">
        <v>0.996</v>
      </c>
      <c r="I33">
        <v>0.871</v>
      </c>
      <c r="J33">
        <v>9.69E-2</v>
      </c>
      <c r="K33">
        <v>0.37</v>
      </c>
      <c r="L33">
        <v>157811</v>
      </c>
      <c r="M33" t="s">
        <v>513</v>
      </c>
      <c r="N33" t="s">
        <v>159</v>
      </c>
      <c r="O33" t="s">
        <v>607</v>
      </c>
      <c r="P33" t="s">
        <v>608</v>
      </c>
      <c r="Q33" t="s">
        <v>609</v>
      </c>
      <c r="R33">
        <v>125520</v>
      </c>
      <c r="S33">
        <v>4</v>
      </c>
      <c r="T33">
        <v>0</v>
      </c>
      <c r="U33">
        <v>0</v>
      </c>
      <c r="V33">
        <v>1</v>
      </c>
      <c r="W33">
        <v>0</v>
      </c>
    </row>
    <row r="34" spans="1:23">
      <c r="A34">
        <v>54</v>
      </c>
      <c r="B34">
        <v>0.27500000000000002</v>
      </c>
      <c r="C34">
        <v>0.157</v>
      </c>
      <c r="D34">
        <v>7</v>
      </c>
      <c r="E34">
        <v>-18752</v>
      </c>
      <c r="F34">
        <v>1</v>
      </c>
      <c r="G34">
        <v>6.3600000000000004E-2</v>
      </c>
      <c r="H34">
        <v>0.89</v>
      </c>
      <c r="I34">
        <v>0.84199999999999997</v>
      </c>
      <c r="J34">
        <v>0.186</v>
      </c>
      <c r="K34">
        <v>0.30399999999999999</v>
      </c>
      <c r="L34">
        <v>73289</v>
      </c>
      <c r="M34" t="s">
        <v>513</v>
      </c>
      <c r="N34" t="s">
        <v>329</v>
      </c>
      <c r="O34" t="s">
        <v>610</v>
      </c>
      <c r="P34" t="s">
        <v>611</v>
      </c>
      <c r="Q34" t="s">
        <v>612</v>
      </c>
      <c r="R34">
        <v>152280</v>
      </c>
      <c r="S34">
        <v>4</v>
      </c>
      <c r="T34">
        <v>0</v>
      </c>
      <c r="U34">
        <v>0</v>
      </c>
      <c r="V34">
        <v>1</v>
      </c>
      <c r="W34">
        <v>1</v>
      </c>
    </row>
    <row r="35" spans="1:23" hidden="1">
      <c r="A35">
        <v>55</v>
      </c>
      <c r="B35">
        <v>0.56799999999999995</v>
      </c>
      <c r="C35">
        <v>0.36399999999999999</v>
      </c>
      <c r="D35">
        <v>2</v>
      </c>
      <c r="E35">
        <v>-11099</v>
      </c>
      <c r="F35">
        <v>1</v>
      </c>
      <c r="G35">
        <v>5.21E-2</v>
      </c>
      <c r="H35">
        <v>0.75</v>
      </c>
      <c r="I35">
        <v>5.7800000000000004E-3</v>
      </c>
      <c r="J35">
        <v>0.14499999999999999</v>
      </c>
      <c r="K35">
        <v>0.51100000000000001</v>
      </c>
      <c r="L35">
        <v>114181</v>
      </c>
      <c r="M35" t="s">
        <v>513</v>
      </c>
      <c r="N35" t="s">
        <v>160</v>
      </c>
      <c r="O35" t="s">
        <v>613</v>
      </c>
      <c r="P35" t="s">
        <v>614</v>
      </c>
      <c r="Q35" t="s">
        <v>615</v>
      </c>
      <c r="R35">
        <v>198343</v>
      </c>
      <c r="S35">
        <v>4</v>
      </c>
      <c r="T35">
        <v>0</v>
      </c>
      <c r="U35">
        <v>0</v>
      </c>
      <c r="V35">
        <v>1</v>
      </c>
      <c r="W35">
        <v>0</v>
      </c>
    </row>
    <row r="36" spans="1:23" hidden="1">
      <c r="A36">
        <v>58</v>
      </c>
      <c r="B36">
        <v>0.70899999999999996</v>
      </c>
      <c r="C36">
        <v>0.999</v>
      </c>
      <c r="D36">
        <v>10</v>
      </c>
      <c r="E36">
        <v>-5925</v>
      </c>
      <c r="F36">
        <v>0</v>
      </c>
      <c r="G36">
        <v>0.104</v>
      </c>
      <c r="H36">
        <v>1.18E-4</v>
      </c>
      <c r="I36">
        <v>0.94099999999999995</v>
      </c>
      <c r="J36">
        <v>0.29799999999999999</v>
      </c>
      <c r="K36">
        <v>0.14699999999999999</v>
      </c>
      <c r="L36">
        <v>142010</v>
      </c>
      <c r="M36" t="s">
        <v>513</v>
      </c>
      <c r="N36" t="s">
        <v>163</v>
      </c>
      <c r="O36" t="s">
        <v>616</v>
      </c>
      <c r="P36" t="s">
        <v>617</v>
      </c>
      <c r="Q36" t="s">
        <v>618</v>
      </c>
      <c r="R36">
        <v>338028</v>
      </c>
      <c r="S36">
        <v>4</v>
      </c>
      <c r="T36">
        <v>1</v>
      </c>
      <c r="U36">
        <v>0</v>
      </c>
      <c r="V36">
        <v>0</v>
      </c>
      <c r="W36">
        <v>0</v>
      </c>
    </row>
    <row r="37" spans="1:23" hidden="1">
      <c r="A37">
        <v>59</v>
      </c>
      <c r="B37">
        <v>0.83299999999999996</v>
      </c>
      <c r="C37">
        <v>0.58199999999999996</v>
      </c>
      <c r="D37">
        <v>11</v>
      </c>
      <c r="E37">
        <v>-6987</v>
      </c>
      <c r="F37">
        <v>0</v>
      </c>
      <c r="G37">
        <v>6.59E-2</v>
      </c>
      <c r="H37">
        <v>5.2999999999999999E-2</v>
      </c>
      <c r="I37">
        <v>5.7700000000000001E-2</v>
      </c>
      <c r="J37">
        <v>0.108</v>
      </c>
      <c r="K37">
        <v>0.20899999999999999</v>
      </c>
      <c r="L37">
        <v>125026</v>
      </c>
      <c r="M37" t="s">
        <v>513</v>
      </c>
      <c r="N37" t="s">
        <v>164</v>
      </c>
      <c r="O37" t="s">
        <v>619</v>
      </c>
      <c r="P37" t="s">
        <v>620</v>
      </c>
      <c r="Q37" t="s">
        <v>621</v>
      </c>
      <c r="R37">
        <v>293579</v>
      </c>
      <c r="S37">
        <v>4</v>
      </c>
      <c r="T37">
        <v>1</v>
      </c>
      <c r="U37">
        <v>0</v>
      </c>
      <c r="V37">
        <v>0</v>
      </c>
      <c r="W37">
        <v>0</v>
      </c>
    </row>
    <row r="38" spans="1:23" hidden="1">
      <c r="A38">
        <v>60</v>
      </c>
      <c r="B38">
        <v>0.64800000000000002</v>
      </c>
      <c r="C38">
        <v>0.436</v>
      </c>
      <c r="D38">
        <v>8</v>
      </c>
      <c r="E38">
        <v>-9578</v>
      </c>
      <c r="F38">
        <v>1</v>
      </c>
      <c r="G38">
        <v>2.75E-2</v>
      </c>
      <c r="H38">
        <v>2.3199999999999998E-2</v>
      </c>
      <c r="I38">
        <v>0</v>
      </c>
      <c r="J38">
        <v>9.4399999999999998E-2</v>
      </c>
      <c r="K38">
        <v>0.33300000000000002</v>
      </c>
      <c r="L38">
        <v>107019</v>
      </c>
      <c r="M38" t="s">
        <v>513</v>
      </c>
      <c r="N38" t="s">
        <v>165</v>
      </c>
      <c r="O38" t="s">
        <v>622</v>
      </c>
      <c r="P38" t="s">
        <v>623</v>
      </c>
      <c r="Q38" t="s">
        <v>624</v>
      </c>
      <c r="R38">
        <v>224267</v>
      </c>
      <c r="S38">
        <v>4</v>
      </c>
      <c r="T38">
        <v>0</v>
      </c>
      <c r="U38">
        <v>0</v>
      </c>
      <c r="V38">
        <v>1</v>
      </c>
      <c r="W38">
        <v>0</v>
      </c>
    </row>
    <row r="39" spans="1:23" hidden="1">
      <c r="A39">
        <v>61</v>
      </c>
      <c r="B39">
        <v>0.68</v>
      </c>
      <c r="C39">
        <v>0.48399999999999999</v>
      </c>
      <c r="D39">
        <v>9</v>
      </c>
      <c r="E39">
        <v>-13829</v>
      </c>
      <c r="F39">
        <v>1</v>
      </c>
      <c r="G39">
        <v>7.6100000000000001E-2</v>
      </c>
      <c r="H39">
        <v>0.44</v>
      </c>
      <c r="I39">
        <v>0.90500000000000003</v>
      </c>
      <c r="J39">
        <v>0.17599999999999999</v>
      </c>
      <c r="K39">
        <v>7.2300000000000003E-2</v>
      </c>
      <c r="L39">
        <v>122044</v>
      </c>
      <c r="M39" t="s">
        <v>513</v>
      </c>
      <c r="N39" t="s">
        <v>381</v>
      </c>
      <c r="O39" t="s">
        <v>625</v>
      </c>
      <c r="P39" t="s">
        <v>626</v>
      </c>
      <c r="Q39" t="s">
        <v>627</v>
      </c>
      <c r="R39">
        <v>247869</v>
      </c>
      <c r="S39">
        <v>4</v>
      </c>
      <c r="T39">
        <v>0</v>
      </c>
      <c r="U39">
        <v>0</v>
      </c>
      <c r="V39">
        <v>1</v>
      </c>
      <c r="W39">
        <v>0</v>
      </c>
    </row>
    <row r="40" spans="1:23" hidden="1">
      <c r="A40">
        <v>62</v>
      </c>
      <c r="B40">
        <v>0.70499999999999996</v>
      </c>
      <c r="C40">
        <v>0.94</v>
      </c>
      <c r="D40">
        <v>1</v>
      </c>
      <c r="E40">
        <v>-5012</v>
      </c>
      <c r="F40">
        <v>1</v>
      </c>
      <c r="G40">
        <v>7.2800000000000004E-2</v>
      </c>
      <c r="H40">
        <v>6.3799999999999996E-2</v>
      </c>
      <c r="I40">
        <v>4.8999999999999998E-3</v>
      </c>
      <c r="J40">
        <v>0.35799999999999998</v>
      </c>
      <c r="K40">
        <v>0.83099999999999996</v>
      </c>
      <c r="L40">
        <v>97004</v>
      </c>
      <c r="M40" t="s">
        <v>513</v>
      </c>
      <c r="N40" t="s">
        <v>166</v>
      </c>
      <c r="O40" t="s">
        <v>628</v>
      </c>
      <c r="P40" t="s">
        <v>629</v>
      </c>
      <c r="Q40" t="s">
        <v>630</v>
      </c>
      <c r="R40">
        <v>207835</v>
      </c>
      <c r="S40">
        <v>4</v>
      </c>
      <c r="T40">
        <v>0</v>
      </c>
      <c r="U40">
        <v>0</v>
      </c>
      <c r="V40">
        <v>1</v>
      </c>
      <c r="W40">
        <v>0</v>
      </c>
    </row>
    <row r="41" spans="1:23" hidden="1">
      <c r="A41">
        <v>63</v>
      </c>
      <c r="B41">
        <v>0.53600000000000003</v>
      </c>
      <c r="C41">
        <v>0.437</v>
      </c>
      <c r="D41">
        <v>8</v>
      </c>
      <c r="E41">
        <v>-9181</v>
      </c>
      <c r="F41">
        <v>1</v>
      </c>
      <c r="G41">
        <v>2.4899999999999999E-2</v>
      </c>
      <c r="H41">
        <v>0.66</v>
      </c>
      <c r="I41">
        <v>0.69599999999999995</v>
      </c>
      <c r="J41">
        <v>0.11</v>
      </c>
      <c r="K41">
        <v>0.13200000000000001</v>
      </c>
      <c r="L41">
        <v>105207</v>
      </c>
      <c r="M41" t="s">
        <v>513</v>
      </c>
      <c r="N41" t="s">
        <v>167</v>
      </c>
      <c r="O41" t="s">
        <v>631</v>
      </c>
      <c r="P41" t="s">
        <v>632</v>
      </c>
      <c r="Q41" t="s">
        <v>633</v>
      </c>
      <c r="R41">
        <v>286773</v>
      </c>
      <c r="S41">
        <v>4</v>
      </c>
      <c r="T41">
        <v>0</v>
      </c>
      <c r="U41">
        <v>0</v>
      </c>
      <c r="V41">
        <v>1</v>
      </c>
      <c r="W41">
        <v>0</v>
      </c>
    </row>
    <row r="42" spans="1:23" hidden="1">
      <c r="A42">
        <v>64</v>
      </c>
      <c r="B42">
        <v>0.34200000000000003</v>
      </c>
      <c r="C42">
        <v>3.1099999999999999E-2</v>
      </c>
      <c r="D42">
        <v>9</v>
      </c>
      <c r="E42">
        <v>-26999</v>
      </c>
      <c r="F42">
        <v>1</v>
      </c>
      <c r="G42">
        <v>3.5499999999999997E-2</v>
      </c>
      <c r="H42">
        <v>0.995</v>
      </c>
      <c r="I42">
        <v>0.92</v>
      </c>
      <c r="J42">
        <v>0.13100000000000001</v>
      </c>
      <c r="K42">
        <v>6.3399999999999998E-2</v>
      </c>
      <c r="L42">
        <v>97622</v>
      </c>
      <c r="M42" t="s">
        <v>513</v>
      </c>
      <c r="N42" t="s">
        <v>168</v>
      </c>
      <c r="O42" t="s">
        <v>634</v>
      </c>
      <c r="P42" t="s">
        <v>635</v>
      </c>
      <c r="Q42" t="s">
        <v>636</v>
      </c>
      <c r="R42">
        <v>225829</v>
      </c>
      <c r="S42">
        <v>3</v>
      </c>
      <c r="T42">
        <v>1</v>
      </c>
      <c r="U42">
        <v>0</v>
      </c>
      <c r="V42">
        <v>0</v>
      </c>
      <c r="W42">
        <v>0</v>
      </c>
    </row>
    <row r="43" spans="1:23" hidden="1">
      <c r="A43">
        <v>65</v>
      </c>
      <c r="B43">
        <v>0.68700000000000006</v>
      </c>
      <c r="C43">
        <v>0.68400000000000005</v>
      </c>
      <c r="D43">
        <v>9</v>
      </c>
      <c r="E43">
        <v>-5181</v>
      </c>
      <c r="F43">
        <v>0</v>
      </c>
      <c r="G43">
        <v>3.2000000000000001E-2</v>
      </c>
      <c r="H43">
        <v>7.5800000000000006E-2</v>
      </c>
      <c r="I43">
        <v>8.0800000000000002E-4</v>
      </c>
      <c r="J43">
        <v>4.41E-2</v>
      </c>
      <c r="K43">
        <v>0.96</v>
      </c>
      <c r="L43">
        <v>119193</v>
      </c>
      <c r="M43" t="s">
        <v>513</v>
      </c>
      <c r="N43" t="s">
        <v>169</v>
      </c>
      <c r="O43" t="s">
        <v>637</v>
      </c>
      <c r="P43" t="s">
        <v>638</v>
      </c>
      <c r="Q43" t="s">
        <v>639</v>
      </c>
      <c r="R43">
        <v>256147</v>
      </c>
      <c r="S43">
        <v>4</v>
      </c>
      <c r="T43">
        <v>0</v>
      </c>
      <c r="U43">
        <v>0</v>
      </c>
      <c r="V43">
        <v>1</v>
      </c>
      <c r="W43">
        <v>0</v>
      </c>
    </row>
    <row r="44" spans="1:23" hidden="1">
      <c r="A44">
        <v>66</v>
      </c>
      <c r="B44">
        <v>0.24199999999999999</v>
      </c>
      <c r="C44">
        <v>5.4399999999999997E-2</v>
      </c>
      <c r="D44">
        <v>8</v>
      </c>
      <c r="E44">
        <v>-26277</v>
      </c>
      <c r="F44">
        <v>1</v>
      </c>
      <c r="G44">
        <v>4.0399999999999998E-2</v>
      </c>
      <c r="H44">
        <v>0.98899999999999999</v>
      </c>
      <c r="I44">
        <v>0.91500000000000004</v>
      </c>
      <c r="J44">
        <v>0.107</v>
      </c>
      <c r="K44">
        <v>0.26300000000000001</v>
      </c>
      <c r="L44">
        <v>103436</v>
      </c>
      <c r="M44" t="s">
        <v>513</v>
      </c>
      <c r="N44" t="s">
        <v>170</v>
      </c>
      <c r="O44" t="s">
        <v>640</v>
      </c>
      <c r="P44" t="s">
        <v>641</v>
      </c>
      <c r="Q44" t="s">
        <v>642</v>
      </c>
      <c r="R44">
        <v>147062</v>
      </c>
      <c r="S44">
        <v>1</v>
      </c>
      <c r="T44">
        <v>0</v>
      </c>
      <c r="U44">
        <v>0</v>
      </c>
      <c r="V44">
        <v>1</v>
      </c>
      <c r="W44">
        <v>0</v>
      </c>
    </row>
    <row r="45" spans="1:23" hidden="1">
      <c r="A45">
        <v>69</v>
      </c>
      <c r="B45">
        <v>0.73199999999999998</v>
      </c>
      <c r="C45">
        <v>0.151</v>
      </c>
      <c r="D45">
        <v>5</v>
      </c>
      <c r="E45">
        <v>-14160</v>
      </c>
      <c r="F45">
        <v>1</v>
      </c>
      <c r="G45">
        <v>4.8099999999999997E-2</v>
      </c>
      <c r="H45">
        <v>0.96799999999999997</v>
      </c>
      <c r="I45">
        <v>0.86299999999999999</v>
      </c>
      <c r="J45">
        <v>0.10199999999999999</v>
      </c>
      <c r="K45">
        <v>0.59799999999999998</v>
      </c>
      <c r="L45">
        <v>103970</v>
      </c>
      <c r="M45" t="s">
        <v>513</v>
      </c>
      <c r="N45" t="s">
        <v>172</v>
      </c>
      <c r="O45" t="s">
        <v>643</v>
      </c>
      <c r="P45" t="s">
        <v>644</v>
      </c>
      <c r="Q45" t="s">
        <v>645</v>
      </c>
      <c r="R45">
        <v>265153</v>
      </c>
      <c r="S45">
        <v>4</v>
      </c>
      <c r="T45">
        <v>1</v>
      </c>
      <c r="U45">
        <v>0</v>
      </c>
      <c r="V45">
        <v>0</v>
      </c>
      <c r="W45">
        <v>0</v>
      </c>
    </row>
    <row r="46" spans="1:23" hidden="1">
      <c r="A46">
        <v>72</v>
      </c>
      <c r="B46">
        <v>0.79400000000000004</v>
      </c>
      <c r="C46">
        <v>0.32</v>
      </c>
      <c r="D46">
        <v>1</v>
      </c>
      <c r="E46">
        <v>-12920</v>
      </c>
      <c r="F46">
        <v>0</v>
      </c>
      <c r="G46">
        <v>0.17299999999999999</v>
      </c>
      <c r="H46">
        <v>0.85299999999999998</v>
      </c>
      <c r="I46">
        <v>0.13400000000000001</v>
      </c>
      <c r="J46">
        <v>0.112</v>
      </c>
      <c r="K46">
        <v>0.24099999999999999</v>
      </c>
      <c r="L46">
        <v>174088</v>
      </c>
      <c r="M46" t="s">
        <v>513</v>
      </c>
      <c r="N46" t="s">
        <v>384</v>
      </c>
      <c r="O46" t="s">
        <v>646</v>
      </c>
      <c r="P46" t="s">
        <v>647</v>
      </c>
      <c r="Q46" t="s">
        <v>648</v>
      </c>
      <c r="R46">
        <v>342040</v>
      </c>
      <c r="S46">
        <v>4</v>
      </c>
      <c r="T46">
        <v>1</v>
      </c>
      <c r="U46">
        <v>0</v>
      </c>
      <c r="V46">
        <v>0</v>
      </c>
      <c r="W46">
        <v>0</v>
      </c>
    </row>
    <row r="47" spans="1:23" hidden="1">
      <c r="A47">
        <v>75</v>
      </c>
      <c r="B47">
        <v>0.77900000000000003</v>
      </c>
      <c r="C47">
        <v>0.36199999999999999</v>
      </c>
      <c r="D47">
        <v>0</v>
      </c>
      <c r="E47">
        <v>-10847</v>
      </c>
      <c r="F47">
        <v>1</v>
      </c>
      <c r="G47">
        <v>4.7399999999999998E-2</v>
      </c>
      <c r="H47">
        <v>0.13500000000000001</v>
      </c>
      <c r="I47">
        <v>0.20599999999999999</v>
      </c>
      <c r="J47">
        <v>0.111</v>
      </c>
      <c r="K47">
        <v>0.46</v>
      </c>
      <c r="L47">
        <v>85011</v>
      </c>
      <c r="M47" t="s">
        <v>513</v>
      </c>
      <c r="N47" t="s">
        <v>174</v>
      </c>
      <c r="O47" t="s">
        <v>649</v>
      </c>
      <c r="P47" t="s">
        <v>650</v>
      </c>
      <c r="Q47" t="s">
        <v>651</v>
      </c>
      <c r="R47">
        <v>286387</v>
      </c>
      <c r="S47">
        <v>4</v>
      </c>
      <c r="T47">
        <v>1</v>
      </c>
      <c r="U47">
        <v>0</v>
      </c>
      <c r="V47">
        <v>0</v>
      </c>
      <c r="W47">
        <v>0</v>
      </c>
    </row>
    <row r="48" spans="1:23" hidden="1">
      <c r="A48">
        <v>76</v>
      </c>
      <c r="B48">
        <v>0.82299999999999995</v>
      </c>
      <c r="C48">
        <v>0.55800000000000005</v>
      </c>
      <c r="D48">
        <v>9</v>
      </c>
      <c r="E48">
        <v>-7119</v>
      </c>
      <c r="F48">
        <v>1</v>
      </c>
      <c r="G48">
        <v>2.7799999999999998E-2</v>
      </c>
      <c r="H48">
        <v>0.39700000000000002</v>
      </c>
      <c r="I48">
        <v>2.0299999999999999E-5</v>
      </c>
      <c r="J48">
        <v>8.2100000000000006E-2</v>
      </c>
      <c r="K48">
        <v>0.67400000000000004</v>
      </c>
      <c r="L48">
        <v>155974</v>
      </c>
      <c r="M48" t="s">
        <v>513</v>
      </c>
      <c r="N48" t="s">
        <v>175</v>
      </c>
      <c r="O48" t="s">
        <v>652</v>
      </c>
      <c r="P48" t="s">
        <v>653</v>
      </c>
      <c r="Q48" t="s">
        <v>654</v>
      </c>
      <c r="R48">
        <v>175707</v>
      </c>
      <c r="S48">
        <v>4</v>
      </c>
      <c r="T48">
        <v>0</v>
      </c>
      <c r="U48">
        <v>0</v>
      </c>
      <c r="V48">
        <v>1</v>
      </c>
      <c r="W48">
        <v>0</v>
      </c>
    </row>
    <row r="49" spans="1:23" hidden="1">
      <c r="A49">
        <v>77</v>
      </c>
      <c r="B49">
        <v>0.50800000000000001</v>
      </c>
      <c r="C49">
        <v>1.8200000000000001E-2</v>
      </c>
      <c r="D49">
        <v>7</v>
      </c>
      <c r="E49">
        <v>-19991</v>
      </c>
      <c r="F49">
        <v>1</v>
      </c>
      <c r="G49">
        <v>4.6899999999999997E-2</v>
      </c>
      <c r="H49">
        <v>0.97299999999999998</v>
      </c>
      <c r="I49">
        <v>0.90600000000000003</v>
      </c>
      <c r="J49">
        <v>0.112</v>
      </c>
      <c r="K49">
        <v>0.27500000000000002</v>
      </c>
      <c r="L49">
        <v>71952</v>
      </c>
      <c r="M49" t="s">
        <v>513</v>
      </c>
      <c r="N49" t="s">
        <v>385</v>
      </c>
      <c r="O49" t="s">
        <v>655</v>
      </c>
      <c r="P49" t="s">
        <v>656</v>
      </c>
      <c r="Q49" t="s">
        <v>657</v>
      </c>
      <c r="R49">
        <v>161596</v>
      </c>
      <c r="S49">
        <v>5</v>
      </c>
      <c r="T49">
        <v>0</v>
      </c>
      <c r="U49">
        <v>0</v>
      </c>
      <c r="V49">
        <v>1</v>
      </c>
      <c r="W49">
        <v>0</v>
      </c>
    </row>
    <row r="50" spans="1:23" hidden="1">
      <c r="A50">
        <v>78</v>
      </c>
      <c r="B50">
        <v>0.40600000000000003</v>
      </c>
      <c r="C50">
        <v>0.36799999999999999</v>
      </c>
      <c r="D50">
        <v>10</v>
      </c>
      <c r="E50">
        <v>-6310</v>
      </c>
      <c r="F50">
        <v>1</v>
      </c>
      <c r="G50">
        <v>2.9600000000000001E-2</v>
      </c>
      <c r="H50">
        <v>0.78400000000000003</v>
      </c>
      <c r="I50">
        <v>0</v>
      </c>
      <c r="J50">
        <v>0.35399999999999998</v>
      </c>
      <c r="K50">
        <v>0.70699999999999996</v>
      </c>
      <c r="L50">
        <v>157885</v>
      </c>
      <c r="M50" t="s">
        <v>513</v>
      </c>
      <c r="N50" t="s">
        <v>386</v>
      </c>
      <c r="O50" t="s">
        <v>658</v>
      </c>
      <c r="P50" t="s">
        <v>659</v>
      </c>
      <c r="Q50" t="s">
        <v>660</v>
      </c>
      <c r="R50">
        <v>76480</v>
      </c>
      <c r="S50">
        <v>4</v>
      </c>
      <c r="T50">
        <v>0</v>
      </c>
      <c r="U50">
        <v>0</v>
      </c>
      <c r="V50">
        <v>1</v>
      </c>
      <c r="W50">
        <v>0</v>
      </c>
    </row>
    <row r="51" spans="1:23" hidden="1">
      <c r="A51">
        <v>79</v>
      </c>
      <c r="B51">
        <v>0.77300000000000002</v>
      </c>
      <c r="C51">
        <v>0.85799999999999998</v>
      </c>
      <c r="D51">
        <v>0</v>
      </c>
      <c r="E51">
        <v>-7145</v>
      </c>
      <c r="F51">
        <v>0</v>
      </c>
      <c r="G51">
        <v>4.65E-2</v>
      </c>
      <c r="H51">
        <v>2.2100000000000002E-2</v>
      </c>
      <c r="I51">
        <v>0.628</v>
      </c>
      <c r="J51">
        <v>9.1300000000000006E-2</v>
      </c>
      <c r="K51">
        <v>0.81200000000000006</v>
      </c>
      <c r="L51">
        <v>125001</v>
      </c>
      <c r="M51" t="s">
        <v>513</v>
      </c>
      <c r="N51" t="s">
        <v>176</v>
      </c>
      <c r="O51" t="s">
        <v>661</v>
      </c>
      <c r="P51" t="s">
        <v>662</v>
      </c>
      <c r="Q51" t="s">
        <v>663</v>
      </c>
      <c r="R51">
        <v>343912</v>
      </c>
      <c r="S51">
        <v>4</v>
      </c>
      <c r="T51">
        <v>0</v>
      </c>
      <c r="U51">
        <v>0</v>
      </c>
      <c r="V51">
        <v>1</v>
      </c>
      <c r="W51">
        <v>0</v>
      </c>
    </row>
    <row r="52" spans="1:23" hidden="1">
      <c r="A52">
        <v>80</v>
      </c>
      <c r="B52">
        <v>0.433</v>
      </c>
      <c r="C52">
        <v>0.56399999999999995</v>
      </c>
      <c r="D52">
        <v>9</v>
      </c>
      <c r="E52">
        <v>-8917</v>
      </c>
      <c r="F52">
        <v>0</v>
      </c>
      <c r="G52">
        <v>4.0500000000000001E-2</v>
      </c>
      <c r="H52">
        <v>0.71299999999999997</v>
      </c>
      <c r="I52">
        <v>0.27500000000000002</v>
      </c>
      <c r="J52">
        <v>0.11700000000000001</v>
      </c>
      <c r="K52">
        <v>0.85499999999999998</v>
      </c>
      <c r="L52">
        <v>192073</v>
      </c>
      <c r="M52" t="s">
        <v>513</v>
      </c>
      <c r="N52" t="s">
        <v>177</v>
      </c>
      <c r="O52" t="s">
        <v>664</v>
      </c>
      <c r="P52" t="s">
        <v>665</v>
      </c>
      <c r="Q52" t="s">
        <v>666</v>
      </c>
      <c r="R52">
        <v>135907</v>
      </c>
      <c r="S52">
        <v>3</v>
      </c>
      <c r="T52">
        <v>0</v>
      </c>
      <c r="U52">
        <v>0</v>
      </c>
      <c r="V52">
        <v>1</v>
      </c>
      <c r="W52">
        <v>0</v>
      </c>
    </row>
    <row r="53" spans="1:23" hidden="1">
      <c r="A53">
        <v>82</v>
      </c>
      <c r="B53">
        <v>0.77</v>
      </c>
      <c r="C53">
        <v>0.67</v>
      </c>
      <c r="D53">
        <v>11</v>
      </c>
      <c r="E53">
        <v>-10602</v>
      </c>
      <c r="F53">
        <v>0</v>
      </c>
      <c r="G53">
        <v>7.6200000000000004E-2</v>
      </c>
      <c r="H53">
        <v>0.13900000000000001</v>
      </c>
      <c r="I53">
        <v>0.86699999999999999</v>
      </c>
      <c r="J53">
        <v>0.10100000000000001</v>
      </c>
      <c r="K53">
        <v>0.30399999999999999</v>
      </c>
      <c r="L53">
        <v>99960</v>
      </c>
      <c r="M53" t="s">
        <v>513</v>
      </c>
      <c r="N53" t="s">
        <v>388</v>
      </c>
      <c r="O53" t="s">
        <v>667</v>
      </c>
      <c r="P53" t="s">
        <v>668</v>
      </c>
      <c r="Q53" t="s">
        <v>669</v>
      </c>
      <c r="R53">
        <v>125400</v>
      </c>
      <c r="S53">
        <v>4</v>
      </c>
      <c r="T53">
        <v>0</v>
      </c>
      <c r="U53">
        <v>0</v>
      </c>
      <c r="V53">
        <v>1</v>
      </c>
      <c r="W53">
        <v>0</v>
      </c>
    </row>
    <row r="54" spans="1:23" hidden="1">
      <c r="A54">
        <v>83</v>
      </c>
      <c r="B54">
        <v>0.83899999999999997</v>
      </c>
      <c r="C54">
        <v>0.46800000000000003</v>
      </c>
      <c r="D54">
        <v>4</v>
      </c>
      <c r="E54">
        <v>-10358</v>
      </c>
      <c r="F54">
        <v>0</v>
      </c>
      <c r="G54">
        <v>3.4700000000000002E-2</v>
      </c>
      <c r="H54">
        <v>0.152</v>
      </c>
      <c r="I54">
        <v>3.2000000000000001E-2</v>
      </c>
      <c r="J54">
        <v>6.2899999999999998E-2</v>
      </c>
      <c r="K54">
        <v>0.47499999999999998</v>
      </c>
      <c r="L54">
        <v>118977</v>
      </c>
      <c r="M54" t="s">
        <v>513</v>
      </c>
      <c r="N54" t="s">
        <v>389</v>
      </c>
      <c r="O54" t="s">
        <v>670</v>
      </c>
      <c r="P54" t="s">
        <v>671</v>
      </c>
      <c r="Q54" t="s">
        <v>672</v>
      </c>
      <c r="R54">
        <v>270252</v>
      </c>
      <c r="S54">
        <v>4</v>
      </c>
      <c r="T54">
        <v>0</v>
      </c>
      <c r="U54">
        <v>0</v>
      </c>
      <c r="V54">
        <v>1</v>
      </c>
      <c r="W54">
        <v>0</v>
      </c>
    </row>
    <row r="55" spans="1:23" hidden="1">
      <c r="A55">
        <v>84</v>
      </c>
      <c r="B55">
        <v>0.70399999999999996</v>
      </c>
      <c r="C55">
        <v>0.22500000000000001</v>
      </c>
      <c r="D55">
        <v>6</v>
      </c>
      <c r="E55">
        <v>-14454</v>
      </c>
      <c r="F55">
        <v>0</v>
      </c>
      <c r="G55">
        <v>9.9400000000000002E-2</v>
      </c>
      <c r="H55">
        <v>0.90200000000000002</v>
      </c>
      <c r="I55">
        <v>0.65700000000000003</v>
      </c>
      <c r="J55">
        <v>0.106</v>
      </c>
      <c r="K55">
        <v>0.24299999999999999</v>
      </c>
      <c r="L55">
        <v>120006</v>
      </c>
      <c r="M55" t="s">
        <v>513</v>
      </c>
      <c r="N55" t="s">
        <v>390</v>
      </c>
      <c r="O55" t="s">
        <v>673</v>
      </c>
      <c r="P55" t="s">
        <v>674</v>
      </c>
      <c r="Q55" t="s">
        <v>675</v>
      </c>
      <c r="R55">
        <v>245426</v>
      </c>
      <c r="S55">
        <v>4</v>
      </c>
      <c r="T55">
        <v>0</v>
      </c>
      <c r="U55">
        <v>0</v>
      </c>
      <c r="V55">
        <v>1</v>
      </c>
      <c r="W55">
        <v>0</v>
      </c>
    </row>
    <row r="56" spans="1:23" hidden="1">
      <c r="A56">
        <v>85</v>
      </c>
      <c r="B56">
        <v>0.30399999999999999</v>
      </c>
      <c r="C56">
        <v>0.157</v>
      </c>
      <c r="D56">
        <v>7</v>
      </c>
      <c r="E56">
        <v>-20845</v>
      </c>
      <c r="F56">
        <v>1</v>
      </c>
      <c r="G56">
        <v>5.2400000000000002E-2</v>
      </c>
      <c r="H56">
        <v>0.83199999999999996</v>
      </c>
      <c r="I56">
        <v>0.35699999999999998</v>
      </c>
      <c r="J56">
        <v>0.11899999999999999</v>
      </c>
      <c r="K56">
        <v>0.43</v>
      </c>
      <c r="L56">
        <v>159452</v>
      </c>
      <c r="M56" t="s">
        <v>513</v>
      </c>
      <c r="N56" t="s">
        <v>178</v>
      </c>
      <c r="O56" t="s">
        <v>676</v>
      </c>
      <c r="P56" t="s">
        <v>677</v>
      </c>
      <c r="Q56" t="s">
        <v>678</v>
      </c>
      <c r="R56">
        <v>610000</v>
      </c>
      <c r="S56">
        <v>3</v>
      </c>
      <c r="T56">
        <v>0</v>
      </c>
      <c r="U56">
        <v>0</v>
      </c>
      <c r="V56">
        <v>1</v>
      </c>
      <c r="W56">
        <v>0</v>
      </c>
    </row>
    <row r="57" spans="1:23" hidden="1">
      <c r="A57">
        <v>87</v>
      </c>
      <c r="B57">
        <v>0.67</v>
      </c>
      <c r="C57">
        <v>0.52600000000000002</v>
      </c>
      <c r="D57">
        <v>2</v>
      </c>
      <c r="E57">
        <v>-10774</v>
      </c>
      <c r="F57">
        <v>0</v>
      </c>
      <c r="G57">
        <v>5.0900000000000001E-2</v>
      </c>
      <c r="H57">
        <v>0.40699999999999997</v>
      </c>
      <c r="I57">
        <v>0.92100000000000004</v>
      </c>
      <c r="J57">
        <v>9.1700000000000004E-2</v>
      </c>
      <c r="K57">
        <v>0.26900000000000002</v>
      </c>
      <c r="L57">
        <v>78004</v>
      </c>
      <c r="M57" t="s">
        <v>513</v>
      </c>
      <c r="N57" t="s">
        <v>391</v>
      </c>
      <c r="O57" t="s">
        <v>679</v>
      </c>
      <c r="P57" t="s">
        <v>680</v>
      </c>
      <c r="Q57" t="s">
        <v>681</v>
      </c>
      <c r="R57">
        <v>164267</v>
      </c>
      <c r="S57">
        <v>4</v>
      </c>
      <c r="T57">
        <v>0</v>
      </c>
      <c r="U57">
        <v>0</v>
      </c>
      <c r="V57">
        <v>1</v>
      </c>
      <c r="W57">
        <v>0</v>
      </c>
    </row>
    <row r="58" spans="1:23" hidden="1">
      <c r="A58">
        <v>88</v>
      </c>
      <c r="B58">
        <v>0.76900000000000002</v>
      </c>
      <c r="C58">
        <v>0.36699999999999999</v>
      </c>
      <c r="D58">
        <v>2</v>
      </c>
      <c r="E58">
        <v>-11226</v>
      </c>
      <c r="F58">
        <v>1</v>
      </c>
      <c r="G58">
        <v>3.1199999999999999E-2</v>
      </c>
      <c r="H58">
        <v>0.68400000000000005</v>
      </c>
      <c r="I58">
        <v>1.6200000000000001E-5</v>
      </c>
      <c r="J58">
        <v>8.1000000000000003E-2</v>
      </c>
      <c r="K58">
        <v>0.53500000000000003</v>
      </c>
      <c r="L58">
        <v>103621</v>
      </c>
      <c r="M58" t="s">
        <v>513</v>
      </c>
      <c r="N58" t="s">
        <v>180</v>
      </c>
      <c r="O58" t="s">
        <v>682</v>
      </c>
      <c r="P58" t="s">
        <v>683</v>
      </c>
      <c r="Q58" t="s">
        <v>684</v>
      </c>
      <c r="R58">
        <v>163756</v>
      </c>
      <c r="S58">
        <v>4</v>
      </c>
      <c r="T58">
        <v>1</v>
      </c>
      <c r="U58">
        <v>0</v>
      </c>
      <c r="V58">
        <v>0</v>
      </c>
      <c r="W58">
        <v>0</v>
      </c>
    </row>
    <row r="59" spans="1:23" hidden="1">
      <c r="A59">
        <v>90</v>
      </c>
      <c r="B59">
        <v>0.80300000000000005</v>
      </c>
      <c r="C59">
        <v>0.69599999999999995</v>
      </c>
      <c r="D59">
        <v>7</v>
      </c>
      <c r="E59">
        <v>-11551</v>
      </c>
      <c r="F59">
        <v>1</v>
      </c>
      <c r="G59">
        <v>8.3400000000000002E-2</v>
      </c>
      <c r="H59">
        <v>0.128</v>
      </c>
      <c r="I59">
        <v>0.92900000000000005</v>
      </c>
      <c r="J59">
        <v>7.8200000000000006E-2</v>
      </c>
      <c r="K59">
        <v>0.54700000000000004</v>
      </c>
      <c r="L59">
        <v>123998</v>
      </c>
      <c r="M59" t="s">
        <v>513</v>
      </c>
      <c r="N59" t="s">
        <v>392</v>
      </c>
      <c r="O59" t="s">
        <v>685</v>
      </c>
      <c r="P59" t="s">
        <v>686</v>
      </c>
      <c r="Q59" t="s">
        <v>687</v>
      </c>
      <c r="R59">
        <v>506770</v>
      </c>
      <c r="S59">
        <v>4</v>
      </c>
      <c r="T59">
        <v>0</v>
      </c>
      <c r="U59">
        <v>0</v>
      </c>
      <c r="V59">
        <v>1</v>
      </c>
      <c r="W59">
        <v>0</v>
      </c>
    </row>
    <row r="60" spans="1:23" hidden="1">
      <c r="A60">
        <v>93</v>
      </c>
      <c r="B60">
        <v>0.71499999999999997</v>
      </c>
      <c r="C60">
        <v>0.86099999999999999</v>
      </c>
      <c r="D60">
        <v>1</v>
      </c>
      <c r="E60">
        <v>-5119</v>
      </c>
      <c r="F60">
        <v>1</v>
      </c>
      <c r="G60">
        <v>4.9000000000000002E-2</v>
      </c>
      <c r="H60">
        <v>3.2199999999999999E-2</v>
      </c>
      <c r="I60">
        <v>6.38E-4</v>
      </c>
      <c r="J60">
        <v>0.108</v>
      </c>
      <c r="K60">
        <v>0.46700000000000003</v>
      </c>
      <c r="L60">
        <v>126035</v>
      </c>
      <c r="M60" t="s">
        <v>513</v>
      </c>
      <c r="N60" t="s">
        <v>183</v>
      </c>
      <c r="O60" t="s">
        <v>688</v>
      </c>
      <c r="P60" t="s">
        <v>689</v>
      </c>
      <c r="Q60" t="s">
        <v>690</v>
      </c>
      <c r="R60">
        <v>204653</v>
      </c>
      <c r="S60">
        <v>4</v>
      </c>
      <c r="T60">
        <v>0</v>
      </c>
      <c r="U60">
        <v>1</v>
      </c>
      <c r="V60">
        <v>1</v>
      </c>
      <c r="W60">
        <v>0</v>
      </c>
    </row>
    <row r="61" spans="1:23" hidden="1">
      <c r="A61">
        <v>94</v>
      </c>
      <c r="B61">
        <v>0.48299999999999998</v>
      </c>
      <c r="C61">
        <v>1.6799999999999999E-2</v>
      </c>
      <c r="D61">
        <v>3</v>
      </c>
      <c r="E61">
        <v>-27379</v>
      </c>
      <c r="F61">
        <v>1</v>
      </c>
      <c r="G61">
        <v>4.6199999999999998E-2</v>
      </c>
      <c r="H61">
        <v>0.99199999999999999</v>
      </c>
      <c r="I61">
        <v>0.95799999999999996</v>
      </c>
      <c r="J61">
        <v>0.10199999999999999</v>
      </c>
      <c r="K61">
        <v>0.108</v>
      </c>
      <c r="L61">
        <v>94135</v>
      </c>
      <c r="M61" t="s">
        <v>513</v>
      </c>
      <c r="N61" t="s">
        <v>184</v>
      </c>
      <c r="O61" t="s">
        <v>691</v>
      </c>
      <c r="P61" t="s">
        <v>692</v>
      </c>
      <c r="Q61" t="s">
        <v>693</v>
      </c>
      <c r="R61">
        <v>212000</v>
      </c>
      <c r="S61">
        <v>4</v>
      </c>
      <c r="T61">
        <v>1</v>
      </c>
      <c r="U61">
        <v>0</v>
      </c>
      <c r="V61">
        <v>0</v>
      </c>
      <c r="W61">
        <v>0</v>
      </c>
    </row>
    <row r="62" spans="1:23" hidden="1">
      <c r="A62">
        <v>95</v>
      </c>
      <c r="B62">
        <v>0.64800000000000002</v>
      </c>
      <c r="C62">
        <v>0.91200000000000003</v>
      </c>
      <c r="D62">
        <v>2</v>
      </c>
      <c r="E62">
        <v>-3907</v>
      </c>
      <c r="F62">
        <v>1</v>
      </c>
      <c r="G62">
        <v>0.1</v>
      </c>
      <c r="H62">
        <v>4.84E-4</v>
      </c>
      <c r="I62">
        <v>4.2200000000000003E-5</v>
      </c>
      <c r="J62">
        <v>8.5699999999999998E-2</v>
      </c>
      <c r="K62">
        <v>0.80500000000000005</v>
      </c>
      <c r="L62">
        <v>128099</v>
      </c>
      <c r="M62" t="s">
        <v>513</v>
      </c>
      <c r="N62" t="s">
        <v>185</v>
      </c>
      <c r="O62" t="s">
        <v>694</v>
      </c>
      <c r="P62" t="s">
        <v>695</v>
      </c>
      <c r="Q62" t="s">
        <v>696</v>
      </c>
      <c r="R62">
        <v>178594</v>
      </c>
      <c r="S62">
        <v>4</v>
      </c>
      <c r="T62">
        <v>0</v>
      </c>
      <c r="U62">
        <v>0</v>
      </c>
      <c r="V62">
        <v>1</v>
      </c>
      <c r="W62">
        <v>0</v>
      </c>
    </row>
    <row r="63" spans="1:23" hidden="1">
      <c r="A63">
        <v>96</v>
      </c>
      <c r="B63">
        <v>0.47799999999999998</v>
      </c>
      <c r="C63">
        <v>2.9399999999999999E-2</v>
      </c>
      <c r="D63">
        <v>0</v>
      </c>
      <c r="E63">
        <v>-25319</v>
      </c>
      <c r="F63">
        <v>1</v>
      </c>
      <c r="G63">
        <v>4.53E-2</v>
      </c>
      <c r="H63">
        <v>0.99299999999999999</v>
      </c>
      <c r="I63">
        <v>0.94799999999999995</v>
      </c>
      <c r="J63">
        <v>0.105</v>
      </c>
      <c r="K63">
        <v>0.14799999999999999</v>
      </c>
      <c r="L63">
        <v>124308</v>
      </c>
      <c r="M63" t="s">
        <v>513</v>
      </c>
      <c r="N63" t="s">
        <v>393</v>
      </c>
      <c r="O63" t="s">
        <v>697</v>
      </c>
      <c r="P63" t="s">
        <v>698</v>
      </c>
      <c r="Q63" t="s">
        <v>699</v>
      </c>
      <c r="R63">
        <v>324200</v>
      </c>
      <c r="S63">
        <v>3</v>
      </c>
      <c r="T63">
        <v>1</v>
      </c>
      <c r="U63">
        <v>0</v>
      </c>
      <c r="V63">
        <v>0</v>
      </c>
      <c r="W63">
        <v>0</v>
      </c>
    </row>
    <row r="64" spans="1:23" hidden="1">
      <c r="A64">
        <v>98</v>
      </c>
      <c r="B64">
        <v>0.86399999999999999</v>
      </c>
      <c r="C64">
        <v>0.73199999999999998</v>
      </c>
      <c r="D64">
        <v>2</v>
      </c>
      <c r="E64">
        <v>-7163</v>
      </c>
      <c r="F64">
        <v>1</v>
      </c>
      <c r="G64">
        <v>0.19700000000000001</v>
      </c>
      <c r="H64">
        <v>6.3099999999999996E-3</v>
      </c>
      <c r="I64">
        <v>1.8199999999999999E-5</v>
      </c>
      <c r="J64">
        <v>0.32400000000000001</v>
      </c>
      <c r="K64">
        <v>0.41699999999999998</v>
      </c>
      <c r="L64">
        <v>102469</v>
      </c>
      <c r="M64" t="s">
        <v>513</v>
      </c>
      <c r="N64" t="s">
        <v>186</v>
      </c>
      <c r="O64" t="s">
        <v>700</v>
      </c>
      <c r="P64" t="s">
        <v>701</v>
      </c>
      <c r="Q64" t="s">
        <v>702</v>
      </c>
      <c r="R64">
        <v>171264</v>
      </c>
      <c r="S64">
        <v>4</v>
      </c>
      <c r="T64">
        <v>0</v>
      </c>
      <c r="U64">
        <v>0</v>
      </c>
      <c r="V64">
        <v>1</v>
      </c>
      <c r="W64">
        <v>0</v>
      </c>
    </row>
    <row r="65" spans="1:23" hidden="1">
      <c r="A65">
        <v>99</v>
      </c>
      <c r="B65">
        <v>0.77600000000000002</v>
      </c>
      <c r="C65">
        <v>0.59299999999999997</v>
      </c>
      <c r="D65">
        <v>7</v>
      </c>
      <c r="E65">
        <v>-10535</v>
      </c>
      <c r="F65">
        <v>1</v>
      </c>
      <c r="G65">
        <v>0.252</v>
      </c>
      <c r="H65">
        <v>0.32700000000000001</v>
      </c>
      <c r="I65">
        <v>6.1599999999999997E-3</v>
      </c>
      <c r="J65">
        <v>0.186</v>
      </c>
      <c r="K65">
        <v>0.247</v>
      </c>
      <c r="L65">
        <v>94970</v>
      </c>
      <c r="M65" t="s">
        <v>513</v>
      </c>
      <c r="N65" t="s">
        <v>187</v>
      </c>
      <c r="O65" t="s">
        <v>703</v>
      </c>
      <c r="P65" t="s">
        <v>704</v>
      </c>
      <c r="Q65" t="s">
        <v>705</v>
      </c>
      <c r="R65">
        <v>197601</v>
      </c>
      <c r="S65">
        <v>4</v>
      </c>
      <c r="T65">
        <v>1</v>
      </c>
      <c r="U65">
        <v>0</v>
      </c>
      <c r="V65">
        <v>0</v>
      </c>
      <c r="W65">
        <v>0</v>
      </c>
    </row>
    <row r="66" spans="1:23" hidden="1">
      <c r="A66">
        <v>100</v>
      </c>
      <c r="B66">
        <v>0.77600000000000002</v>
      </c>
      <c r="C66">
        <v>0.47399999999999998</v>
      </c>
      <c r="D66">
        <v>11</v>
      </c>
      <c r="E66">
        <v>-8438</v>
      </c>
      <c r="F66">
        <v>0</v>
      </c>
      <c r="G66">
        <v>4.1799999999999997E-2</v>
      </c>
      <c r="H66">
        <v>2.0799999999999999E-2</v>
      </c>
      <c r="I66">
        <v>0.38400000000000001</v>
      </c>
      <c r="J66">
        <v>8.77E-2</v>
      </c>
      <c r="K66">
        <v>0.19500000000000001</v>
      </c>
      <c r="L66">
        <v>130025</v>
      </c>
      <c r="M66" t="s">
        <v>513</v>
      </c>
      <c r="N66" t="s">
        <v>188</v>
      </c>
      <c r="O66" t="s">
        <v>706</v>
      </c>
      <c r="P66" t="s">
        <v>707</v>
      </c>
      <c r="Q66" t="s">
        <v>708</v>
      </c>
      <c r="R66">
        <v>325584</v>
      </c>
      <c r="S66">
        <v>4</v>
      </c>
      <c r="T66">
        <v>0</v>
      </c>
      <c r="U66">
        <v>0</v>
      </c>
      <c r="V66">
        <v>1</v>
      </c>
      <c r="W66">
        <v>0</v>
      </c>
    </row>
    <row r="67" spans="1:23" hidden="1">
      <c r="A67">
        <v>101</v>
      </c>
      <c r="B67">
        <v>0.57399999999999995</v>
      </c>
      <c r="C67">
        <v>5.7700000000000001E-2</v>
      </c>
      <c r="D67">
        <v>3</v>
      </c>
      <c r="E67">
        <v>-22165</v>
      </c>
      <c r="F67">
        <v>0</v>
      </c>
      <c r="G67">
        <v>3.9300000000000002E-2</v>
      </c>
      <c r="H67">
        <v>0.99099999999999999</v>
      </c>
      <c r="I67">
        <v>0.91200000000000003</v>
      </c>
      <c r="J67">
        <v>0.111</v>
      </c>
      <c r="K67">
        <v>8.4900000000000003E-2</v>
      </c>
      <c r="L67">
        <v>140994</v>
      </c>
      <c r="M67" t="s">
        <v>513</v>
      </c>
      <c r="N67" t="s">
        <v>189</v>
      </c>
      <c r="O67" t="s">
        <v>709</v>
      </c>
      <c r="P67" t="s">
        <v>710</v>
      </c>
      <c r="Q67" t="s">
        <v>711</v>
      </c>
      <c r="R67">
        <v>160160</v>
      </c>
      <c r="S67">
        <v>3</v>
      </c>
      <c r="T67">
        <v>0</v>
      </c>
      <c r="U67">
        <v>0</v>
      </c>
      <c r="V67">
        <v>1</v>
      </c>
      <c r="W67">
        <v>0</v>
      </c>
    </row>
    <row r="68" spans="1:23" hidden="1">
      <c r="A68">
        <v>102</v>
      </c>
      <c r="B68">
        <v>0.33900000000000002</v>
      </c>
      <c r="C68">
        <v>7.5800000000000006E-2</v>
      </c>
      <c r="D68">
        <v>10</v>
      </c>
      <c r="E68">
        <v>-25602</v>
      </c>
      <c r="F68">
        <v>0</v>
      </c>
      <c r="G68">
        <v>4.1500000000000002E-2</v>
      </c>
      <c r="H68">
        <v>0.95499999999999996</v>
      </c>
      <c r="I68">
        <v>0.93</v>
      </c>
      <c r="J68">
        <v>0.10199999999999999</v>
      </c>
      <c r="K68">
        <v>6.0100000000000001E-2</v>
      </c>
      <c r="L68">
        <v>125581</v>
      </c>
      <c r="M68" t="s">
        <v>513</v>
      </c>
      <c r="N68" t="s">
        <v>190</v>
      </c>
      <c r="O68" t="s">
        <v>712</v>
      </c>
      <c r="P68" t="s">
        <v>713</v>
      </c>
      <c r="Q68" t="s">
        <v>714</v>
      </c>
      <c r="R68">
        <v>134210</v>
      </c>
      <c r="S68">
        <v>4</v>
      </c>
      <c r="T68">
        <v>0</v>
      </c>
      <c r="U68">
        <v>0</v>
      </c>
      <c r="V68">
        <v>1</v>
      </c>
      <c r="W68">
        <v>0</v>
      </c>
    </row>
    <row r="69" spans="1:23" hidden="1">
      <c r="A69">
        <v>103</v>
      </c>
      <c r="B69">
        <v>0.92300000000000004</v>
      </c>
      <c r="C69">
        <v>0.6</v>
      </c>
      <c r="D69">
        <v>6</v>
      </c>
      <c r="E69">
        <v>-10967</v>
      </c>
      <c r="F69">
        <v>0</v>
      </c>
      <c r="G69">
        <v>8.5599999999999996E-2</v>
      </c>
      <c r="H69">
        <v>0.11700000000000001</v>
      </c>
      <c r="I69">
        <v>0.86699999999999999</v>
      </c>
      <c r="J69">
        <v>0.27300000000000002</v>
      </c>
      <c r="K69">
        <v>0.96499999999999997</v>
      </c>
      <c r="L69">
        <v>116001</v>
      </c>
      <c r="M69" t="s">
        <v>513</v>
      </c>
      <c r="N69" t="s">
        <v>395</v>
      </c>
      <c r="O69" t="s">
        <v>715</v>
      </c>
      <c r="P69" t="s">
        <v>716</v>
      </c>
      <c r="Q69" t="s">
        <v>717</v>
      </c>
      <c r="R69">
        <v>198056</v>
      </c>
      <c r="S69">
        <v>4</v>
      </c>
      <c r="T69">
        <v>1</v>
      </c>
      <c r="U69">
        <v>0</v>
      </c>
      <c r="V69">
        <v>0</v>
      </c>
      <c r="W69">
        <v>0</v>
      </c>
    </row>
    <row r="70" spans="1:23" hidden="1">
      <c r="A70">
        <v>105</v>
      </c>
      <c r="B70">
        <v>0.47499999999999998</v>
      </c>
      <c r="C70">
        <v>0.71699999999999997</v>
      </c>
      <c r="D70">
        <v>0</v>
      </c>
      <c r="E70">
        <v>-6712</v>
      </c>
      <c r="F70">
        <v>1</v>
      </c>
      <c r="G70">
        <v>0.10199999999999999</v>
      </c>
      <c r="H70">
        <v>0.19400000000000001</v>
      </c>
      <c r="I70">
        <v>0</v>
      </c>
      <c r="J70">
        <v>0.10100000000000001</v>
      </c>
      <c r="K70">
        <v>0.64600000000000002</v>
      </c>
      <c r="L70">
        <v>83873</v>
      </c>
      <c r="M70" t="s">
        <v>513</v>
      </c>
      <c r="N70" t="s">
        <v>396</v>
      </c>
      <c r="O70" t="s">
        <v>718</v>
      </c>
      <c r="P70" t="s">
        <v>719</v>
      </c>
      <c r="Q70" t="s">
        <v>720</v>
      </c>
      <c r="R70">
        <v>199720</v>
      </c>
      <c r="S70">
        <v>4</v>
      </c>
      <c r="T70">
        <v>0</v>
      </c>
      <c r="U70">
        <v>0</v>
      </c>
      <c r="V70">
        <v>1</v>
      </c>
      <c r="W70">
        <v>0</v>
      </c>
    </row>
    <row r="71" spans="1:23" hidden="1">
      <c r="A71">
        <v>106</v>
      </c>
      <c r="B71">
        <v>0.49199999999999999</v>
      </c>
      <c r="C71">
        <v>0.32600000000000001</v>
      </c>
      <c r="D71">
        <v>4</v>
      </c>
      <c r="E71">
        <v>-6416</v>
      </c>
      <c r="F71">
        <v>0</v>
      </c>
      <c r="G71">
        <v>5.0500000000000003E-2</v>
      </c>
      <c r="H71">
        <v>0.84</v>
      </c>
      <c r="I71">
        <v>0</v>
      </c>
      <c r="J71">
        <v>0.69599999999999995</v>
      </c>
      <c r="K71">
        <v>0.376</v>
      </c>
      <c r="L71">
        <v>112218</v>
      </c>
      <c r="M71" t="s">
        <v>513</v>
      </c>
      <c r="N71" t="s">
        <v>192</v>
      </c>
      <c r="O71" t="s">
        <v>721</v>
      </c>
      <c r="P71" t="s">
        <v>722</v>
      </c>
      <c r="Q71" t="s">
        <v>723</v>
      </c>
      <c r="R71">
        <v>203574</v>
      </c>
      <c r="S71">
        <v>4</v>
      </c>
      <c r="T71">
        <v>0</v>
      </c>
      <c r="U71">
        <v>0</v>
      </c>
      <c r="V71">
        <v>1</v>
      </c>
      <c r="W71">
        <v>0</v>
      </c>
    </row>
    <row r="72" spans="1:23" hidden="1">
      <c r="A72">
        <v>112</v>
      </c>
      <c r="B72">
        <v>0.66300000000000003</v>
      </c>
      <c r="C72">
        <v>0.95699999999999996</v>
      </c>
      <c r="D72">
        <v>7</v>
      </c>
      <c r="E72">
        <v>-7329</v>
      </c>
      <c r="F72">
        <v>1</v>
      </c>
      <c r="G72">
        <v>5.5599999999999997E-2</v>
      </c>
      <c r="H72">
        <v>2.4899999999999998E-4</v>
      </c>
      <c r="I72">
        <v>0.55500000000000005</v>
      </c>
      <c r="J72">
        <v>0.79900000000000004</v>
      </c>
      <c r="K72">
        <v>0.35799999999999998</v>
      </c>
      <c r="L72">
        <v>144010</v>
      </c>
      <c r="M72" t="s">
        <v>513</v>
      </c>
      <c r="N72" t="s">
        <v>196</v>
      </c>
      <c r="O72" t="s">
        <v>724</v>
      </c>
      <c r="P72" t="s">
        <v>725</v>
      </c>
      <c r="Q72" t="s">
        <v>726</v>
      </c>
      <c r="R72">
        <v>541907</v>
      </c>
      <c r="S72">
        <v>4</v>
      </c>
      <c r="T72">
        <v>1</v>
      </c>
      <c r="U72">
        <v>0</v>
      </c>
      <c r="V72">
        <v>0</v>
      </c>
      <c r="W72">
        <v>0</v>
      </c>
    </row>
    <row r="73" spans="1:23" hidden="1">
      <c r="A73">
        <v>97</v>
      </c>
      <c r="B73">
        <v>0.45</v>
      </c>
      <c r="C73">
        <v>7.6399999999999996E-2</v>
      </c>
      <c r="D73">
        <v>4</v>
      </c>
      <c r="E73">
        <v>-22525</v>
      </c>
      <c r="F73">
        <v>0</v>
      </c>
      <c r="G73">
        <v>3.9300000000000002E-2</v>
      </c>
      <c r="H73">
        <v>0.99099999999999999</v>
      </c>
      <c r="I73">
        <v>0.85</v>
      </c>
      <c r="J73">
        <v>0.106</v>
      </c>
      <c r="K73">
        <v>0.32100000000000001</v>
      </c>
      <c r="L73">
        <v>126759</v>
      </c>
      <c r="M73" t="s">
        <v>513</v>
      </c>
      <c r="N73" t="s">
        <v>394</v>
      </c>
      <c r="O73" t="s">
        <v>727</v>
      </c>
      <c r="P73" t="s">
        <v>728</v>
      </c>
      <c r="Q73" t="s">
        <v>729</v>
      </c>
      <c r="R73">
        <v>175470</v>
      </c>
      <c r="S73">
        <v>3</v>
      </c>
      <c r="T73">
        <v>0</v>
      </c>
      <c r="U73">
        <v>0</v>
      </c>
      <c r="V73">
        <v>0</v>
      </c>
      <c r="W73">
        <v>0</v>
      </c>
    </row>
    <row r="74" spans="1:23" hidden="1">
      <c r="A74">
        <v>115</v>
      </c>
      <c r="B74">
        <v>0.49099999999999999</v>
      </c>
      <c r="C74">
        <v>1.7600000000000001E-2</v>
      </c>
      <c r="D74">
        <v>4</v>
      </c>
      <c r="E74">
        <v>-26911</v>
      </c>
      <c r="F74">
        <v>0</v>
      </c>
      <c r="G74">
        <v>6.4399999999999999E-2</v>
      </c>
      <c r="H74">
        <v>0.99399999999999999</v>
      </c>
      <c r="I74">
        <v>0.92700000000000005</v>
      </c>
      <c r="J74">
        <v>9.8500000000000004E-2</v>
      </c>
      <c r="K74">
        <v>9.01E-2</v>
      </c>
      <c r="L74">
        <v>125793</v>
      </c>
      <c r="M74" t="s">
        <v>513</v>
      </c>
      <c r="N74" t="s">
        <v>198</v>
      </c>
      <c r="O74" t="s">
        <v>730</v>
      </c>
      <c r="P74" t="s">
        <v>731</v>
      </c>
      <c r="Q74" t="s">
        <v>732</v>
      </c>
      <c r="R74">
        <v>346587</v>
      </c>
      <c r="S74">
        <v>3</v>
      </c>
      <c r="T74">
        <v>1</v>
      </c>
      <c r="U74">
        <v>0</v>
      </c>
      <c r="V74">
        <v>0</v>
      </c>
      <c r="W74">
        <v>0</v>
      </c>
    </row>
    <row r="75" spans="1:23" hidden="1">
      <c r="A75">
        <v>116</v>
      </c>
      <c r="B75">
        <v>0.24199999999999999</v>
      </c>
      <c r="C75">
        <v>4.3299999999999998E-2</v>
      </c>
      <c r="D75">
        <v>8</v>
      </c>
      <c r="E75">
        <v>-22826</v>
      </c>
      <c r="F75">
        <v>1</v>
      </c>
      <c r="G75">
        <v>4.5499999999999999E-2</v>
      </c>
      <c r="H75">
        <v>0.99</v>
      </c>
      <c r="I75">
        <v>0.92700000000000005</v>
      </c>
      <c r="J75">
        <v>0.109</v>
      </c>
      <c r="K75">
        <v>0.46899999999999997</v>
      </c>
      <c r="L75">
        <v>178354</v>
      </c>
      <c r="M75" t="s">
        <v>513</v>
      </c>
      <c r="N75" t="s">
        <v>199</v>
      </c>
      <c r="O75" t="s">
        <v>733</v>
      </c>
      <c r="P75" t="s">
        <v>734</v>
      </c>
      <c r="Q75" t="s">
        <v>735</v>
      </c>
      <c r="R75">
        <v>139026</v>
      </c>
      <c r="S75">
        <v>4</v>
      </c>
      <c r="T75">
        <v>0</v>
      </c>
      <c r="U75">
        <v>0</v>
      </c>
      <c r="V75">
        <v>1</v>
      </c>
      <c r="W75">
        <v>0</v>
      </c>
    </row>
    <row r="76" spans="1:23" hidden="1">
      <c r="A76">
        <v>117</v>
      </c>
      <c r="B76">
        <v>0.77300000000000002</v>
      </c>
      <c r="C76">
        <v>0.38800000000000001</v>
      </c>
      <c r="D76">
        <v>9</v>
      </c>
      <c r="E76">
        <v>-8439</v>
      </c>
      <c r="F76">
        <v>0</v>
      </c>
      <c r="G76">
        <v>5.5399999999999998E-2</v>
      </c>
      <c r="H76">
        <v>0.66300000000000003</v>
      </c>
      <c r="I76">
        <v>4.6100000000000002E-5</v>
      </c>
      <c r="J76">
        <v>0.11</v>
      </c>
      <c r="K76">
        <v>0.58399999999999996</v>
      </c>
      <c r="L76">
        <v>87046</v>
      </c>
      <c r="M76" t="s">
        <v>513</v>
      </c>
      <c r="N76" t="s">
        <v>200</v>
      </c>
      <c r="O76" t="s">
        <v>736</v>
      </c>
      <c r="P76" t="s">
        <v>737</v>
      </c>
      <c r="Q76" t="s">
        <v>738</v>
      </c>
      <c r="R76">
        <v>135172</v>
      </c>
      <c r="S76">
        <v>4</v>
      </c>
      <c r="T76">
        <v>0</v>
      </c>
      <c r="U76">
        <v>0</v>
      </c>
      <c r="V76">
        <v>1</v>
      </c>
      <c r="W76">
        <v>0</v>
      </c>
    </row>
    <row r="77" spans="1:23" hidden="1">
      <c r="A77">
        <v>118</v>
      </c>
      <c r="B77">
        <v>0.27500000000000002</v>
      </c>
      <c r="C77">
        <v>0.26700000000000002</v>
      </c>
      <c r="D77">
        <v>6</v>
      </c>
      <c r="E77">
        <v>-13226</v>
      </c>
      <c r="F77">
        <v>0</v>
      </c>
      <c r="G77">
        <v>3.3799999999999997E-2</v>
      </c>
      <c r="H77">
        <v>0.96499999999999997</v>
      </c>
      <c r="I77">
        <v>0.89</v>
      </c>
      <c r="J77">
        <v>0.112</v>
      </c>
      <c r="K77">
        <v>7.4399999999999994E-2</v>
      </c>
      <c r="L77">
        <v>93068</v>
      </c>
      <c r="M77" t="s">
        <v>513</v>
      </c>
      <c r="N77" t="s">
        <v>201</v>
      </c>
      <c r="O77" t="s">
        <v>739</v>
      </c>
      <c r="P77" t="s">
        <v>740</v>
      </c>
      <c r="Q77" t="s">
        <v>741</v>
      </c>
      <c r="R77">
        <v>229496</v>
      </c>
      <c r="S77">
        <v>3</v>
      </c>
      <c r="T77">
        <v>0</v>
      </c>
      <c r="U77">
        <v>0</v>
      </c>
      <c r="V77">
        <v>1</v>
      </c>
      <c r="W77">
        <v>0</v>
      </c>
    </row>
    <row r="78" spans="1:23" hidden="1">
      <c r="A78">
        <v>119</v>
      </c>
      <c r="B78">
        <v>0.47099999999999997</v>
      </c>
      <c r="C78">
        <v>1.77E-2</v>
      </c>
      <c r="D78">
        <v>9</v>
      </c>
      <c r="E78">
        <v>-26832</v>
      </c>
      <c r="F78">
        <v>0</v>
      </c>
      <c r="G78">
        <v>7.4499999999999997E-2</v>
      </c>
      <c r="H78">
        <v>0.995</v>
      </c>
      <c r="I78">
        <v>0.91900000000000004</v>
      </c>
      <c r="J78">
        <v>0.10199999999999999</v>
      </c>
      <c r="K78">
        <v>3.7999999999999999E-2</v>
      </c>
      <c r="L78">
        <v>67982</v>
      </c>
      <c r="M78" t="s">
        <v>513</v>
      </c>
      <c r="N78" t="s">
        <v>400</v>
      </c>
      <c r="O78" t="s">
        <v>742</v>
      </c>
      <c r="P78" t="s">
        <v>743</v>
      </c>
      <c r="Q78" t="s">
        <v>744</v>
      </c>
      <c r="R78">
        <v>122600</v>
      </c>
      <c r="S78">
        <v>4</v>
      </c>
      <c r="T78">
        <v>0</v>
      </c>
      <c r="U78">
        <v>0</v>
      </c>
      <c r="V78">
        <v>1</v>
      </c>
      <c r="W78">
        <v>0</v>
      </c>
    </row>
    <row r="79" spans="1:23" hidden="1">
      <c r="A79">
        <v>120</v>
      </c>
      <c r="B79">
        <v>0.44500000000000001</v>
      </c>
      <c r="C79">
        <v>0.94899999999999995</v>
      </c>
      <c r="D79">
        <v>2</v>
      </c>
      <c r="E79">
        <v>-4682</v>
      </c>
      <c r="F79">
        <v>1</v>
      </c>
      <c r="G79">
        <v>4.7100000000000003E-2</v>
      </c>
      <c r="H79">
        <v>0.39500000000000002</v>
      </c>
      <c r="I79">
        <v>8.1799999999999996E-6</v>
      </c>
      <c r="J79">
        <v>9.0200000000000002E-2</v>
      </c>
      <c r="K79">
        <v>0.65300000000000002</v>
      </c>
      <c r="L79">
        <v>147604</v>
      </c>
      <c r="M79" t="s">
        <v>513</v>
      </c>
      <c r="N79" t="s">
        <v>202</v>
      </c>
      <c r="O79" t="s">
        <v>745</v>
      </c>
      <c r="P79" t="s">
        <v>746</v>
      </c>
      <c r="Q79" t="s">
        <v>747</v>
      </c>
      <c r="R79">
        <v>168960</v>
      </c>
      <c r="S79">
        <v>4</v>
      </c>
      <c r="T79">
        <v>0</v>
      </c>
      <c r="U79">
        <v>0</v>
      </c>
      <c r="V79">
        <v>1</v>
      </c>
      <c r="W79">
        <v>0</v>
      </c>
    </row>
    <row r="80" spans="1:23" hidden="1">
      <c r="A80">
        <v>121</v>
      </c>
      <c r="B80">
        <v>0.61699999999999999</v>
      </c>
      <c r="C80">
        <v>0.77800000000000002</v>
      </c>
      <c r="D80">
        <v>9</v>
      </c>
      <c r="E80">
        <v>-8871</v>
      </c>
      <c r="F80">
        <v>0</v>
      </c>
      <c r="G80">
        <v>2.7E-2</v>
      </c>
      <c r="H80">
        <v>0.45900000000000002</v>
      </c>
      <c r="I80">
        <v>0.92500000000000004</v>
      </c>
      <c r="J80">
        <v>0.128</v>
      </c>
      <c r="K80">
        <v>0.152</v>
      </c>
      <c r="L80">
        <v>100363</v>
      </c>
      <c r="M80" t="s">
        <v>513</v>
      </c>
      <c r="N80" t="s">
        <v>203</v>
      </c>
      <c r="O80" t="s">
        <v>748</v>
      </c>
      <c r="P80" t="s">
        <v>749</v>
      </c>
      <c r="Q80" t="s">
        <v>750</v>
      </c>
      <c r="R80">
        <v>127920</v>
      </c>
      <c r="S80">
        <v>4</v>
      </c>
      <c r="T80">
        <v>0</v>
      </c>
      <c r="U80">
        <v>0</v>
      </c>
      <c r="V80">
        <v>0</v>
      </c>
      <c r="W80">
        <v>0</v>
      </c>
    </row>
    <row r="81" spans="1:23" hidden="1">
      <c r="A81">
        <v>122</v>
      </c>
      <c r="B81">
        <v>0.47499999999999998</v>
      </c>
      <c r="C81">
        <v>0.32200000000000001</v>
      </c>
      <c r="D81">
        <v>7</v>
      </c>
      <c r="E81">
        <v>-10687</v>
      </c>
      <c r="F81">
        <v>1</v>
      </c>
      <c r="G81">
        <v>2.8299999999999999E-2</v>
      </c>
      <c r="H81">
        <v>0.36699999999999999</v>
      </c>
      <c r="I81">
        <v>5.5999999999999995E-4</v>
      </c>
      <c r="J81">
        <v>0.11</v>
      </c>
      <c r="K81">
        <v>0.38700000000000001</v>
      </c>
      <c r="L81">
        <v>93503</v>
      </c>
      <c r="M81" t="s">
        <v>513</v>
      </c>
      <c r="N81" t="s">
        <v>204</v>
      </c>
      <c r="O81" t="s">
        <v>751</v>
      </c>
      <c r="P81" t="s">
        <v>752</v>
      </c>
      <c r="Q81" t="s">
        <v>753</v>
      </c>
      <c r="R81">
        <v>206267</v>
      </c>
      <c r="S81">
        <v>4</v>
      </c>
      <c r="T81">
        <v>1</v>
      </c>
      <c r="U81">
        <v>0</v>
      </c>
      <c r="V81">
        <v>0</v>
      </c>
      <c r="W81">
        <v>0</v>
      </c>
    </row>
    <row r="82" spans="1:23" hidden="1">
      <c r="A82">
        <v>108</v>
      </c>
      <c r="B82">
        <v>0.58899999999999997</v>
      </c>
      <c r="C82">
        <v>0.55700000000000005</v>
      </c>
      <c r="D82">
        <v>1</v>
      </c>
      <c r="E82">
        <v>-7493</v>
      </c>
      <c r="F82">
        <v>0</v>
      </c>
      <c r="G82">
        <v>4.2099999999999999E-2</v>
      </c>
      <c r="H82">
        <v>0.55100000000000005</v>
      </c>
      <c r="I82">
        <v>0.151</v>
      </c>
      <c r="J82">
        <v>0.106</v>
      </c>
      <c r="K82">
        <v>0.54500000000000004</v>
      </c>
      <c r="L82">
        <v>99987</v>
      </c>
      <c r="M82" t="s">
        <v>513</v>
      </c>
      <c r="N82" t="s">
        <v>397</v>
      </c>
      <c r="O82" t="s">
        <v>754</v>
      </c>
      <c r="P82" t="s">
        <v>755</v>
      </c>
      <c r="Q82" t="s">
        <v>756</v>
      </c>
      <c r="R82">
        <v>284800</v>
      </c>
      <c r="S82">
        <v>4</v>
      </c>
      <c r="T82">
        <v>0</v>
      </c>
      <c r="U82">
        <v>0</v>
      </c>
      <c r="V82">
        <v>0</v>
      </c>
      <c r="W82">
        <v>0</v>
      </c>
    </row>
    <row r="83" spans="1:23" hidden="1">
      <c r="A83">
        <v>123</v>
      </c>
      <c r="B83">
        <v>0.79100000000000004</v>
      </c>
      <c r="C83">
        <v>0.92700000000000005</v>
      </c>
      <c r="D83">
        <v>4</v>
      </c>
      <c r="E83">
        <v>-10172</v>
      </c>
      <c r="F83">
        <v>0</v>
      </c>
      <c r="G83">
        <v>4.99E-2</v>
      </c>
      <c r="H83">
        <v>0.08</v>
      </c>
      <c r="I83">
        <v>0.81499999999999995</v>
      </c>
      <c r="J83">
        <v>9.1200000000000003E-2</v>
      </c>
      <c r="K83">
        <v>3.2599999999999997E-2</v>
      </c>
      <c r="L83">
        <v>125006</v>
      </c>
      <c r="M83" t="s">
        <v>513</v>
      </c>
      <c r="N83" t="s">
        <v>205</v>
      </c>
      <c r="O83" t="s">
        <v>757</v>
      </c>
      <c r="P83" t="s">
        <v>758</v>
      </c>
      <c r="Q83" t="s">
        <v>759</v>
      </c>
      <c r="R83">
        <v>345360</v>
      </c>
      <c r="S83">
        <v>4</v>
      </c>
      <c r="T83">
        <v>1</v>
      </c>
      <c r="U83">
        <v>0</v>
      </c>
      <c r="V83">
        <v>0</v>
      </c>
      <c r="W83">
        <v>0</v>
      </c>
    </row>
    <row r="84" spans="1:23" hidden="1">
      <c r="A84">
        <v>124</v>
      </c>
      <c r="B84">
        <v>0.439</v>
      </c>
      <c r="C84">
        <v>0.91600000000000004</v>
      </c>
      <c r="D84">
        <v>7</v>
      </c>
      <c r="E84">
        <v>-5496</v>
      </c>
      <c r="F84">
        <v>1</v>
      </c>
      <c r="G84">
        <v>8.9800000000000005E-2</v>
      </c>
      <c r="H84">
        <v>1.4800000000000001E-2</v>
      </c>
      <c r="I84">
        <v>4.5300000000000003E-5</v>
      </c>
      <c r="J84">
        <v>6.93E-2</v>
      </c>
      <c r="K84">
        <v>0.28499999999999998</v>
      </c>
      <c r="L84">
        <v>155098</v>
      </c>
      <c r="M84" t="s">
        <v>513</v>
      </c>
      <c r="N84" t="s">
        <v>206</v>
      </c>
      <c r="O84" t="s">
        <v>760</v>
      </c>
      <c r="P84" t="s">
        <v>761</v>
      </c>
      <c r="Q84" t="s">
        <v>762</v>
      </c>
      <c r="R84">
        <v>177573</v>
      </c>
      <c r="S84">
        <v>4</v>
      </c>
      <c r="T84">
        <v>0</v>
      </c>
      <c r="U84">
        <v>0</v>
      </c>
      <c r="V84">
        <v>1</v>
      </c>
      <c r="W84">
        <v>0</v>
      </c>
    </row>
    <row r="85" spans="1:23" hidden="1">
      <c r="A85">
        <v>125</v>
      </c>
      <c r="B85">
        <v>0.78600000000000003</v>
      </c>
      <c r="C85">
        <v>0.75600000000000001</v>
      </c>
      <c r="D85">
        <v>11</v>
      </c>
      <c r="E85">
        <v>-10274</v>
      </c>
      <c r="F85">
        <v>0</v>
      </c>
      <c r="G85">
        <v>5.5899999999999998E-2</v>
      </c>
      <c r="H85">
        <v>6.1699999999999998E-2</v>
      </c>
      <c r="I85">
        <v>0.64900000000000002</v>
      </c>
      <c r="J85">
        <v>8.8300000000000003E-2</v>
      </c>
      <c r="K85">
        <v>0.19700000000000001</v>
      </c>
      <c r="L85">
        <v>125997</v>
      </c>
      <c r="M85" t="s">
        <v>513</v>
      </c>
      <c r="N85" t="s">
        <v>401</v>
      </c>
      <c r="O85" t="s">
        <v>763</v>
      </c>
      <c r="P85" t="s">
        <v>764</v>
      </c>
      <c r="Q85" t="s">
        <v>765</v>
      </c>
      <c r="R85">
        <v>401696</v>
      </c>
      <c r="S85">
        <v>4</v>
      </c>
      <c r="T85">
        <v>0</v>
      </c>
      <c r="U85">
        <v>0</v>
      </c>
      <c r="V85">
        <v>1</v>
      </c>
      <c r="W85">
        <v>0</v>
      </c>
    </row>
    <row r="86" spans="1:23" hidden="1">
      <c r="A86">
        <v>126</v>
      </c>
      <c r="B86">
        <v>0.64900000000000002</v>
      </c>
      <c r="C86">
        <v>0.53800000000000003</v>
      </c>
      <c r="D86">
        <v>7</v>
      </c>
      <c r="E86">
        <v>-11196</v>
      </c>
      <c r="F86">
        <v>0</v>
      </c>
      <c r="G86">
        <v>5.1900000000000002E-2</v>
      </c>
      <c r="H86">
        <v>0.372</v>
      </c>
      <c r="I86">
        <v>6.3200000000000001E-3</v>
      </c>
      <c r="J86">
        <v>9.5100000000000004E-2</v>
      </c>
      <c r="K86">
        <v>0.496</v>
      </c>
      <c r="L86">
        <v>144979</v>
      </c>
      <c r="M86" t="s">
        <v>513</v>
      </c>
      <c r="N86" t="s">
        <v>207</v>
      </c>
      <c r="O86" t="s">
        <v>766</v>
      </c>
      <c r="P86" t="s">
        <v>767</v>
      </c>
      <c r="Q86" t="s">
        <v>768</v>
      </c>
      <c r="R86">
        <v>202193</v>
      </c>
      <c r="S86">
        <v>4</v>
      </c>
      <c r="T86">
        <v>0</v>
      </c>
      <c r="U86">
        <v>0</v>
      </c>
      <c r="V86">
        <v>1</v>
      </c>
      <c r="W86">
        <v>0</v>
      </c>
    </row>
    <row r="87" spans="1:23" hidden="1">
      <c r="A87">
        <v>127</v>
      </c>
      <c r="B87">
        <v>0.51500000000000001</v>
      </c>
      <c r="C87">
        <v>0.44900000000000001</v>
      </c>
      <c r="D87">
        <v>5</v>
      </c>
      <c r="E87">
        <v>-14468</v>
      </c>
      <c r="F87">
        <v>1</v>
      </c>
      <c r="G87">
        <v>3.3700000000000001E-2</v>
      </c>
      <c r="H87">
        <v>0.22700000000000001</v>
      </c>
      <c r="I87">
        <v>3.5700000000000003E-2</v>
      </c>
      <c r="J87">
        <v>0.17100000000000001</v>
      </c>
      <c r="K87">
        <v>0.79200000000000004</v>
      </c>
      <c r="L87">
        <v>149966</v>
      </c>
      <c r="M87" t="s">
        <v>513</v>
      </c>
      <c r="N87" t="s">
        <v>208</v>
      </c>
      <c r="O87" t="s">
        <v>769</v>
      </c>
      <c r="P87" t="s">
        <v>770</v>
      </c>
      <c r="Q87" t="s">
        <v>771</v>
      </c>
      <c r="R87">
        <v>198400</v>
      </c>
      <c r="S87">
        <v>4</v>
      </c>
      <c r="T87">
        <v>0</v>
      </c>
      <c r="U87">
        <v>0</v>
      </c>
      <c r="V87">
        <v>1</v>
      </c>
      <c r="W87">
        <v>0</v>
      </c>
    </row>
    <row r="88" spans="1:23" hidden="1">
      <c r="A88">
        <v>128</v>
      </c>
      <c r="B88">
        <v>0.498</v>
      </c>
      <c r="C88">
        <v>0.108</v>
      </c>
      <c r="D88">
        <v>0</v>
      </c>
      <c r="E88">
        <v>-25641</v>
      </c>
      <c r="F88">
        <v>1</v>
      </c>
      <c r="G88">
        <v>7.2099999999999997E-2</v>
      </c>
      <c r="H88">
        <v>0.99199999999999999</v>
      </c>
      <c r="I88">
        <v>0.96499999999999997</v>
      </c>
      <c r="J88">
        <v>0.10299999999999999</v>
      </c>
      <c r="K88">
        <v>5.5100000000000003E-2</v>
      </c>
      <c r="L88">
        <v>70046</v>
      </c>
      <c r="M88" t="s">
        <v>513</v>
      </c>
      <c r="N88" t="s">
        <v>209</v>
      </c>
      <c r="O88" t="s">
        <v>772</v>
      </c>
      <c r="P88" t="s">
        <v>773</v>
      </c>
      <c r="Q88" t="s">
        <v>774</v>
      </c>
      <c r="R88">
        <v>159125</v>
      </c>
      <c r="S88">
        <v>4</v>
      </c>
      <c r="T88">
        <v>1</v>
      </c>
      <c r="U88">
        <v>0</v>
      </c>
      <c r="V88">
        <v>0</v>
      </c>
      <c r="W88">
        <v>0</v>
      </c>
    </row>
    <row r="89" spans="1:23" hidden="1">
      <c r="A89">
        <v>129</v>
      </c>
      <c r="B89">
        <v>0.69899999999999995</v>
      </c>
      <c r="C89">
        <v>0.623</v>
      </c>
      <c r="D89">
        <v>1</v>
      </c>
      <c r="E89">
        <v>-6959</v>
      </c>
      <c r="F89">
        <v>1</v>
      </c>
      <c r="G89">
        <v>0.11700000000000001</v>
      </c>
      <c r="H89">
        <v>0.57799999999999996</v>
      </c>
      <c r="I89">
        <v>1.41E-3</v>
      </c>
      <c r="J89">
        <v>9.5000000000000001E-2</v>
      </c>
      <c r="K89">
        <v>0.42</v>
      </c>
      <c r="L89">
        <v>95034</v>
      </c>
      <c r="M89" t="s">
        <v>513</v>
      </c>
      <c r="N89" t="s">
        <v>210</v>
      </c>
      <c r="O89" t="s">
        <v>775</v>
      </c>
      <c r="P89" t="s">
        <v>776</v>
      </c>
      <c r="Q89" t="s">
        <v>777</v>
      </c>
      <c r="R89">
        <v>233347</v>
      </c>
      <c r="S89">
        <v>4</v>
      </c>
      <c r="T89">
        <v>0</v>
      </c>
      <c r="U89">
        <v>0</v>
      </c>
      <c r="V89">
        <v>1</v>
      </c>
      <c r="W89">
        <v>0</v>
      </c>
    </row>
    <row r="90" spans="1:23" hidden="1">
      <c r="A90">
        <v>130</v>
      </c>
      <c r="B90">
        <v>0.23799999999999999</v>
      </c>
      <c r="C90">
        <v>8.48E-2</v>
      </c>
      <c r="D90">
        <v>3</v>
      </c>
      <c r="E90">
        <v>-22482</v>
      </c>
      <c r="F90">
        <v>1</v>
      </c>
      <c r="G90">
        <v>3.5700000000000003E-2</v>
      </c>
      <c r="H90">
        <v>0.98499999999999999</v>
      </c>
      <c r="I90">
        <v>0.89800000000000002</v>
      </c>
      <c r="J90">
        <v>0.13300000000000001</v>
      </c>
      <c r="K90">
        <v>0.16800000000000001</v>
      </c>
      <c r="L90">
        <v>167506</v>
      </c>
      <c r="M90" t="s">
        <v>513</v>
      </c>
      <c r="N90" t="s">
        <v>211</v>
      </c>
      <c r="O90" t="s">
        <v>778</v>
      </c>
      <c r="P90" t="s">
        <v>779</v>
      </c>
      <c r="Q90" t="s">
        <v>780</v>
      </c>
      <c r="R90">
        <v>161258</v>
      </c>
      <c r="S90">
        <v>3</v>
      </c>
      <c r="T90">
        <v>0</v>
      </c>
      <c r="U90">
        <v>0</v>
      </c>
      <c r="V90">
        <v>1</v>
      </c>
      <c r="W90">
        <v>0</v>
      </c>
    </row>
    <row r="91" spans="1:23" hidden="1">
      <c r="A91">
        <v>131</v>
      </c>
      <c r="B91">
        <v>0.499</v>
      </c>
      <c r="C91">
        <v>0.49099999999999999</v>
      </c>
      <c r="D91">
        <v>7</v>
      </c>
      <c r="E91">
        <v>-10535</v>
      </c>
      <c r="F91">
        <v>0</v>
      </c>
      <c r="G91">
        <v>3.5900000000000001E-2</v>
      </c>
      <c r="H91">
        <v>0.504</v>
      </c>
      <c r="I91">
        <v>0.71899999999999997</v>
      </c>
      <c r="J91">
        <v>0.20499999999999999</v>
      </c>
      <c r="K91">
        <v>0.122</v>
      </c>
      <c r="L91">
        <v>132725</v>
      </c>
      <c r="M91" t="s">
        <v>513</v>
      </c>
      <c r="N91" t="s">
        <v>212</v>
      </c>
      <c r="O91" t="s">
        <v>781</v>
      </c>
      <c r="P91" t="s">
        <v>782</v>
      </c>
      <c r="Q91" t="s">
        <v>783</v>
      </c>
      <c r="R91">
        <v>252067</v>
      </c>
      <c r="S91">
        <v>4</v>
      </c>
      <c r="T91">
        <v>1</v>
      </c>
      <c r="U91">
        <v>0</v>
      </c>
      <c r="V91">
        <v>0</v>
      </c>
      <c r="W91">
        <v>0</v>
      </c>
    </row>
    <row r="92" spans="1:23" hidden="1">
      <c r="A92">
        <v>132</v>
      </c>
      <c r="B92">
        <v>0.65800000000000003</v>
      </c>
      <c r="C92">
        <v>0.93799999999999994</v>
      </c>
      <c r="D92">
        <v>9</v>
      </c>
      <c r="E92">
        <v>-8780</v>
      </c>
      <c r="F92">
        <v>0</v>
      </c>
      <c r="G92">
        <v>0.21</v>
      </c>
      <c r="H92">
        <v>1.58E-3</v>
      </c>
      <c r="I92">
        <v>0</v>
      </c>
      <c r="J92">
        <v>7.0300000000000001E-2</v>
      </c>
      <c r="K92">
        <v>0.67600000000000005</v>
      </c>
      <c r="L92">
        <v>138796</v>
      </c>
      <c r="M92" t="s">
        <v>513</v>
      </c>
      <c r="N92" t="s">
        <v>213</v>
      </c>
      <c r="O92" t="s">
        <v>784</v>
      </c>
      <c r="P92" t="s">
        <v>785</v>
      </c>
      <c r="Q92" t="s">
        <v>786</v>
      </c>
      <c r="R92">
        <v>78561</v>
      </c>
      <c r="S92">
        <v>4</v>
      </c>
      <c r="T92">
        <v>0</v>
      </c>
      <c r="U92">
        <v>0</v>
      </c>
      <c r="V92">
        <v>1</v>
      </c>
      <c r="W92">
        <v>0</v>
      </c>
    </row>
    <row r="93" spans="1:23" hidden="1">
      <c r="A93">
        <v>133</v>
      </c>
      <c r="B93">
        <v>0.56499999999999995</v>
      </c>
      <c r="C93">
        <v>0.83199999999999996</v>
      </c>
      <c r="D93">
        <v>8</v>
      </c>
      <c r="E93">
        <v>-5751</v>
      </c>
      <c r="F93">
        <v>0</v>
      </c>
      <c r="G93">
        <v>0.108</v>
      </c>
      <c r="H93">
        <v>6.3899999999999998E-2</v>
      </c>
      <c r="I93">
        <v>2.9100000000000001E-2</v>
      </c>
      <c r="J93">
        <v>0.38600000000000001</v>
      </c>
      <c r="K93">
        <v>0.84699999999999998</v>
      </c>
      <c r="L93">
        <v>143302</v>
      </c>
      <c r="M93" t="s">
        <v>513</v>
      </c>
      <c r="N93" t="s">
        <v>214</v>
      </c>
      <c r="O93" t="s">
        <v>787</v>
      </c>
      <c r="P93" t="s">
        <v>788</v>
      </c>
      <c r="Q93" t="s">
        <v>789</v>
      </c>
      <c r="R93">
        <v>173889</v>
      </c>
      <c r="S93">
        <v>4</v>
      </c>
      <c r="T93">
        <v>1</v>
      </c>
      <c r="U93">
        <v>0</v>
      </c>
      <c r="V93">
        <v>0</v>
      </c>
      <c r="W93">
        <v>0</v>
      </c>
    </row>
    <row r="94" spans="1:23" hidden="1">
      <c r="A94">
        <v>136</v>
      </c>
      <c r="B94">
        <v>0.60499999999999998</v>
      </c>
      <c r="C94">
        <v>0.11799999999999999</v>
      </c>
      <c r="D94">
        <v>3</v>
      </c>
      <c r="E94">
        <v>-19459</v>
      </c>
      <c r="F94">
        <v>1</v>
      </c>
      <c r="G94">
        <v>4.9099999999999998E-2</v>
      </c>
      <c r="H94">
        <v>0.94899999999999995</v>
      </c>
      <c r="I94">
        <v>0.89100000000000001</v>
      </c>
      <c r="J94">
        <v>0.111</v>
      </c>
      <c r="K94">
        <v>0.22500000000000001</v>
      </c>
      <c r="L94">
        <v>133903</v>
      </c>
      <c r="M94" t="s">
        <v>513</v>
      </c>
      <c r="N94" t="s">
        <v>404</v>
      </c>
      <c r="O94" t="s">
        <v>790</v>
      </c>
      <c r="P94" t="s">
        <v>791</v>
      </c>
      <c r="Q94" t="s">
        <v>792</v>
      </c>
      <c r="R94">
        <v>105672</v>
      </c>
      <c r="S94">
        <v>4</v>
      </c>
      <c r="T94">
        <v>1</v>
      </c>
      <c r="U94">
        <v>0</v>
      </c>
      <c r="V94">
        <v>0</v>
      </c>
      <c r="W94">
        <v>0</v>
      </c>
    </row>
    <row r="95" spans="1:23" hidden="1">
      <c r="A95">
        <v>137</v>
      </c>
      <c r="B95">
        <v>0.51300000000000001</v>
      </c>
      <c r="C95">
        <v>0.79600000000000004</v>
      </c>
      <c r="D95">
        <v>1</v>
      </c>
      <c r="E95">
        <v>-4075</v>
      </c>
      <c r="F95">
        <v>1</v>
      </c>
      <c r="G95">
        <v>6.2899999999999998E-2</v>
      </c>
      <c r="H95">
        <v>1.47E-3</v>
      </c>
      <c r="I95">
        <v>2.0900000000000001E-4</v>
      </c>
      <c r="J95">
        <v>9.3799999999999994E-2</v>
      </c>
      <c r="K95">
        <v>0.34499999999999997</v>
      </c>
      <c r="L95">
        <v>171017</v>
      </c>
      <c r="M95" t="s">
        <v>513</v>
      </c>
      <c r="N95" t="s">
        <v>405</v>
      </c>
      <c r="O95" t="s">
        <v>793</v>
      </c>
      <c r="P95" t="s">
        <v>794</v>
      </c>
      <c r="Q95" t="s">
        <v>795</v>
      </c>
      <c r="R95">
        <v>201573</v>
      </c>
      <c r="S95">
        <v>4</v>
      </c>
      <c r="T95">
        <v>1</v>
      </c>
      <c r="U95">
        <v>0</v>
      </c>
      <c r="V95">
        <v>0</v>
      </c>
      <c r="W95">
        <v>0</v>
      </c>
    </row>
    <row r="96" spans="1:23" hidden="1">
      <c r="A96">
        <v>139</v>
      </c>
      <c r="B96">
        <v>0.67700000000000005</v>
      </c>
      <c r="C96">
        <v>0.33</v>
      </c>
      <c r="D96">
        <v>2</v>
      </c>
      <c r="E96">
        <v>-11198</v>
      </c>
      <c r="F96">
        <v>1</v>
      </c>
      <c r="G96">
        <v>0.14899999999999999</v>
      </c>
      <c r="H96">
        <v>0.47399999999999998</v>
      </c>
      <c r="I96">
        <v>8.7100000000000003E-4</v>
      </c>
      <c r="J96">
        <v>6.4000000000000001E-2</v>
      </c>
      <c r="K96">
        <v>0.33600000000000002</v>
      </c>
      <c r="L96">
        <v>68985</v>
      </c>
      <c r="M96" t="s">
        <v>513</v>
      </c>
      <c r="N96" t="s">
        <v>216</v>
      </c>
      <c r="O96" t="s">
        <v>796</v>
      </c>
      <c r="P96" t="s">
        <v>797</v>
      </c>
      <c r="Q96" t="s">
        <v>798</v>
      </c>
      <c r="R96">
        <v>298440</v>
      </c>
      <c r="S96">
        <v>4</v>
      </c>
      <c r="T96">
        <v>1</v>
      </c>
      <c r="U96">
        <v>0</v>
      </c>
      <c r="V96">
        <v>0</v>
      </c>
      <c r="W96">
        <v>0</v>
      </c>
    </row>
    <row r="97" spans="1:23" hidden="1">
      <c r="A97">
        <v>142</v>
      </c>
      <c r="B97">
        <v>0.58799999999999997</v>
      </c>
      <c r="C97">
        <v>0.52100000000000002</v>
      </c>
      <c r="D97">
        <v>10</v>
      </c>
      <c r="E97">
        <v>-9461</v>
      </c>
      <c r="F97">
        <v>1</v>
      </c>
      <c r="G97">
        <v>3.2899999999999999E-2</v>
      </c>
      <c r="H97">
        <v>6.7799999999999999E-2</v>
      </c>
      <c r="I97">
        <v>0.14899999999999999</v>
      </c>
      <c r="J97">
        <v>0.123</v>
      </c>
      <c r="K97">
        <v>0.33700000000000002</v>
      </c>
      <c r="L97">
        <v>85012</v>
      </c>
      <c r="M97" t="s">
        <v>513</v>
      </c>
      <c r="N97" t="s">
        <v>406</v>
      </c>
      <c r="O97" t="s">
        <v>799</v>
      </c>
      <c r="P97" t="s">
        <v>800</v>
      </c>
      <c r="Q97" t="s">
        <v>801</v>
      </c>
      <c r="R97">
        <v>260173</v>
      </c>
      <c r="S97">
        <v>4</v>
      </c>
      <c r="T97">
        <v>0</v>
      </c>
      <c r="U97">
        <v>0</v>
      </c>
      <c r="V97">
        <v>1</v>
      </c>
      <c r="W97">
        <v>0</v>
      </c>
    </row>
    <row r="98" spans="1:23" hidden="1">
      <c r="A98">
        <v>143</v>
      </c>
      <c r="B98">
        <v>0.71899999999999997</v>
      </c>
      <c r="C98">
        <v>0.70799999999999996</v>
      </c>
      <c r="D98">
        <v>9</v>
      </c>
      <c r="E98">
        <v>-5007</v>
      </c>
      <c r="F98">
        <v>0</v>
      </c>
      <c r="G98">
        <v>0.254</v>
      </c>
      <c r="H98">
        <v>7.1199999999999999E-2</v>
      </c>
      <c r="I98">
        <v>2.2699999999999999E-4</v>
      </c>
      <c r="J98">
        <v>0.121</v>
      </c>
      <c r="K98">
        <v>0.41899999999999998</v>
      </c>
      <c r="L98">
        <v>170771</v>
      </c>
      <c r="M98" t="s">
        <v>513</v>
      </c>
      <c r="N98" t="s">
        <v>217</v>
      </c>
      <c r="O98" t="s">
        <v>802</v>
      </c>
      <c r="P98" t="s">
        <v>803</v>
      </c>
      <c r="Q98" t="s">
        <v>804</v>
      </c>
      <c r="R98">
        <v>337067</v>
      </c>
      <c r="S98">
        <v>4</v>
      </c>
      <c r="T98">
        <v>0</v>
      </c>
      <c r="U98">
        <v>0</v>
      </c>
      <c r="V98">
        <v>1</v>
      </c>
      <c r="W98">
        <v>0</v>
      </c>
    </row>
    <row r="99" spans="1:23" hidden="1">
      <c r="A99">
        <v>144</v>
      </c>
      <c r="B99">
        <v>0.25900000000000001</v>
      </c>
      <c r="C99">
        <v>0.29499999999999998</v>
      </c>
      <c r="D99">
        <v>3</v>
      </c>
      <c r="E99">
        <v>-14915</v>
      </c>
      <c r="F99">
        <v>1</v>
      </c>
      <c r="G99">
        <v>4.7399999999999998E-2</v>
      </c>
      <c r="H99">
        <v>0.995</v>
      </c>
      <c r="I99">
        <v>0.88200000000000001</v>
      </c>
      <c r="J99">
        <v>0.13600000000000001</v>
      </c>
      <c r="K99">
        <v>8.3500000000000005E-2</v>
      </c>
      <c r="L99">
        <v>114972</v>
      </c>
      <c r="M99" t="s">
        <v>513</v>
      </c>
      <c r="N99" t="s">
        <v>218</v>
      </c>
      <c r="O99" t="s">
        <v>805</v>
      </c>
      <c r="P99" t="s">
        <v>806</v>
      </c>
      <c r="Q99" t="s">
        <v>807</v>
      </c>
      <c r="R99">
        <v>121000</v>
      </c>
      <c r="S99">
        <v>4</v>
      </c>
      <c r="T99">
        <v>0</v>
      </c>
      <c r="U99">
        <v>0</v>
      </c>
      <c r="V99">
        <v>1</v>
      </c>
      <c r="W99">
        <v>0</v>
      </c>
    </row>
    <row r="100" spans="1:23" hidden="1">
      <c r="A100">
        <v>146</v>
      </c>
      <c r="B100">
        <v>0.39500000000000002</v>
      </c>
      <c r="C100">
        <v>3.7699999999999997E-2</v>
      </c>
      <c r="D100">
        <v>1</v>
      </c>
      <c r="E100">
        <v>-27013</v>
      </c>
      <c r="F100">
        <v>1</v>
      </c>
      <c r="G100">
        <v>4.3799999999999999E-2</v>
      </c>
      <c r="H100">
        <v>0.995</v>
      </c>
      <c r="I100">
        <v>0.95199999999999996</v>
      </c>
      <c r="J100">
        <v>9.98E-2</v>
      </c>
      <c r="K100">
        <v>0.21099999999999999</v>
      </c>
      <c r="L100">
        <v>71231</v>
      </c>
      <c r="M100" t="s">
        <v>513</v>
      </c>
      <c r="N100" t="s">
        <v>407</v>
      </c>
      <c r="O100" t="s">
        <v>808</v>
      </c>
      <c r="P100" t="s">
        <v>809</v>
      </c>
      <c r="Q100" t="s">
        <v>810</v>
      </c>
      <c r="R100">
        <v>127750</v>
      </c>
      <c r="S100">
        <v>3</v>
      </c>
      <c r="T100">
        <v>0</v>
      </c>
      <c r="U100">
        <v>0</v>
      </c>
      <c r="V100">
        <v>1</v>
      </c>
      <c r="W100">
        <v>0</v>
      </c>
    </row>
    <row r="101" spans="1:23" hidden="1">
      <c r="A101">
        <v>147</v>
      </c>
      <c r="B101">
        <v>0.20799999999999999</v>
      </c>
      <c r="C101">
        <v>3.6700000000000003E-2</v>
      </c>
      <c r="D101">
        <v>0</v>
      </c>
      <c r="E101">
        <v>-21704</v>
      </c>
      <c r="F101">
        <v>1</v>
      </c>
      <c r="G101">
        <v>4.4699999999999997E-2</v>
      </c>
      <c r="H101">
        <v>0.95099999999999996</v>
      </c>
      <c r="I101">
        <v>0.379</v>
      </c>
      <c r="J101">
        <v>9.5100000000000004E-2</v>
      </c>
      <c r="K101">
        <v>0.219</v>
      </c>
      <c r="L101">
        <v>76602</v>
      </c>
      <c r="M101" t="s">
        <v>513</v>
      </c>
      <c r="N101" t="s">
        <v>408</v>
      </c>
      <c r="O101" t="s">
        <v>811</v>
      </c>
      <c r="P101" t="s">
        <v>812</v>
      </c>
      <c r="Q101" t="s">
        <v>813</v>
      </c>
      <c r="R101">
        <v>478533</v>
      </c>
      <c r="S101">
        <v>3</v>
      </c>
      <c r="T101">
        <v>0</v>
      </c>
      <c r="U101">
        <v>0</v>
      </c>
      <c r="V101">
        <v>1</v>
      </c>
      <c r="W101">
        <v>0</v>
      </c>
    </row>
    <row r="102" spans="1:23" hidden="1">
      <c r="A102">
        <v>148</v>
      </c>
      <c r="B102">
        <v>0.19400000000000001</v>
      </c>
      <c r="C102">
        <v>0.17899999999999999</v>
      </c>
      <c r="D102">
        <v>9</v>
      </c>
      <c r="E102">
        <v>-16836</v>
      </c>
      <c r="F102">
        <v>0</v>
      </c>
      <c r="G102">
        <v>4.1300000000000003E-2</v>
      </c>
      <c r="H102">
        <v>0.98799999999999999</v>
      </c>
      <c r="I102">
        <v>0.86</v>
      </c>
      <c r="J102">
        <v>8.1900000000000001E-2</v>
      </c>
      <c r="K102">
        <v>0.17899999999999999</v>
      </c>
      <c r="L102">
        <v>177667</v>
      </c>
      <c r="M102" t="s">
        <v>513</v>
      </c>
      <c r="N102" t="s">
        <v>409</v>
      </c>
      <c r="O102" t="s">
        <v>814</v>
      </c>
      <c r="P102" t="s">
        <v>815</v>
      </c>
      <c r="Q102" t="s">
        <v>816</v>
      </c>
      <c r="R102">
        <v>158667</v>
      </c>
      <c r="S102">
        <v>3</v>
      </c>
      <c r="T102">
        <v>0</v>
      </c>
      <c r="U102">
        <v>0</v>
      </c>
      <c r="V102">
        <v>1</v>
      </c>
      <c r="W102">
        <v>0</v>
      </c>
    </row>
    <row r="103" spans="1:23" hidden="1">
      <c r="A103">
        <v>149</v>
      </c>
      <c r="B103">
        <v>0.20699999999999999</v>
      </c>
      <c r="C103">
        <v>0.126</v>
      </c>
      <c r="D103">
        <v>7</v>
      </c>
      <c r="E103">
        <v>-20078</v>
      </c>
      <c r="F103">
        <v>1</v>
      </c>
      <c r="G103">
        <v>3.2000000000000001E-2</v>
      </c>
      <c r="H103">
        <v>0.93300000000000005</v>
      </c>
      <c r="I103">
        <v>0.88700000000000001</v>
      </c>
      <c r="J103">
        <v>0.107</v>
      </c>
      <c r="K103">
        <v>0.11799999999999999</v>
      </c>
      <c r="L103">
        <v>100762</v>
      </c>
      <c r="M103" t="s">
        <v>513</v>
      </c>
      <c r="N103" t="s">
        <v>219</v>
      </c>
      <c r="O103" t="s">
        <v>817</v>
      </c>
      <c r="P103" t="s">
        <v>818</v>
      </c>
      <c r="Q103" t="s">
        <v>819</v>
      </c>
      <c r="R103">
        <v>285733</v>
      </c>
      <c r="S103">
        <v>3</v>
      </c>
      <c r="T103">
        <v>0</v>
      </c>
      <c r="U103">
        <v>0</v>
      </c>
      <c r="V103">
        <v>1</v>
      </c>
      <c r="W103">
        <v>0</v>
      </c>
    </row>
    <row r="104" spans="1:23" hidden="1">
      <c r="A104">
        <v>151</v>
      </c>
      <c r="B104">
        <v>0.70899999999999996</v>
      </c>
      <c r="C104">
        <v>0.20599999999999999</v>
      </c>
      <c r="D104">
        <v>9</v>
      </c>
      <c r="E104">
        <v>-10667</v>
      </c>
      <c r="F104">
        <v>1</v>
      </c>
      <c r="G104">
        <v>0.125</v>
      </c>
      <c r="H104">
        <v>0.47099999999999997</v>
      </c>
      <c r="I104">
        <v>0.84799999999999998</v>
      </c>
      <c r="J104">
        <v>0.14199999999999999</v>
      </c>
      <c r="K104">
        <v>0.78300000000000003</v>
      </c>
      <c r="L104">
        <v>159804</v>
      </c>
      <c r="M104" t="s">
        <v>513</v>
      </c>
      <c r="N104" t="s">
        <v>410</v>
      </c>
      <c r="O104" t="s">
        <v>820</v>
      </c>
      <c r="P104" t="s">
        <v>821</v>
      </c>
      <c r="Q104" t="s">
        <v>822</v>
      </c>
      <c r="R104">
        <v>116061</v>
      </c>
      <c r="S104">
        <v>4</v>
      </c>
      <c r="T104">
        <v>0</v>
      </c>
      <c r="U104">
        <v>0</v>
      </c>
      <c r="V104">
        <v>1</v>
      </c>
      <c r="W104">
        <v>0</v>
      </c>
    </row>
    <row r="105" spans="1:23" hidden="1">
      <c r="A105">
        <v>152</v>
      </c>
      <c r="B105">
        <v>0.8</v>
      </c>
      <c r="C105">
        <v>0.54500000000000004</v>
      </c>
      <c r="D105">
        <v>2</v>
      </c>
      <c r="E105">
        <v>-13637</v>
      </c>
      <c r="F105">
        <v>1</v>
      </c>
      <c r="G105">
        <v>3.5700000000000003E-2</v>
      </c>
      <c r="H105">
        <v>0.71099999999999997</v>
      </c>
      <c r="I105">
        <v>1.91E-3</v>
      </c>
      <c r="J105">
        <v>0.104</v>
      </c>
      <c r="K105">
        <v>0.86099999999999999</v>
      </c>
      <c r="L105">
        <v>124943</v>
      </c>
      <c r="M105" t="s">
        <v>513</v>
      </c>
      <c r="N105" t="s">
        <v>221</v>
      </c>
      <c r="O105" t="s">
        <v>823</v>
      </c>
      <c r="P105" t="s">
        <v>824</v>
      </c>
      <c r="Q105" t="s">
        <v>825</v>
      </c>
      <c r="R105">
        <v>250933</v>
      </c>
      <c r="S105">
        <v>4</v>
      </c>
      <c r="T105">
        <v>1</v>
      </c>
      <c r="U105">
        <v>0</v>
      </c>
      <c r="V105">
        <v>0</v>
      </c>
      <c r="W105">
        <v>0</v>
      </c>
    </row>
    <row r="106" spans="1:23" hidden="1">
      <c r="A106">
        <v>154</v>
      </c>
      <c r="B106">
        <v>0.73499999999999999</v>
      </c>
      <c r="C106">
        <v>0.55900000000000005</v>
      </c>
      <c r="D106">
        <v>0</v>
      </c>
      <c r="E106">
        <v>-9799</v>
      </c>
      <c r="F106">
        <v>0</v>
      </c>
      <c r="G106">
        <v>4.7E-2</v>
      </c>
      <c r="H106">
        <v>9.6699999999999998E-4</v>
      </c>
      <c r="I106">
        <v>0.82799999999999996</v>
      </c>
      <c r="J106">
        <v>9.01E-2</v>
      </c>
      <c r="K106">
        <v>0.28899999999999998</v>
      </c>
      <c r="L106">
        <v>121351</v>
      </c>
      <c r="M106" t="s">
        <v>513</v>
      </c>
      <c r="N106" t="s">
        <v>411</v>
      </c>
      <c r="O106" t="s">
        <v>826</v>
      </c>
      <c r="P106" t="s">
        <v>827</v>
      </c>
      <c r="Q106" t="s">
        <v>828</v>
      </c>
      <c r="R106">
        <v>354185</v>
      </c>
      <c r="S106">
        <v>4</v>
      </c>
      <c r="T106">
        <v>0</v>
      </c>
      <c r="U106">
        <v>0</v>
      </c>
      <c r="V106">
        <v>1</v>
      </c>
      <c r="W106">
        <v>0</v>
      </c>
    </row>
    <row r="107" spans="1:23" hidden="1">
      <c r="A107">
        <v>157</v>
      </c>
      <c r="B107">
        <v>0.68899999999999995</v>
      </c>
      <c r="C107">
        <v>0.46899999999999997</v>
      </c>
      <c r="D107">
        <v>0</v>
      </c>
      <c r="E107">
        <v>-11430</v>
      </c>
      <c r="F107">
        <v>0</v>
      </c>
      <c r="G107">
        <v>3.9100000000000003E-2</v>
      </c>
      <c r="H107">
        <v>0.39300000000000002</v>
      </c>
      <c r="I107">
        <v>0.877</v>
      </c>
      <c r="J107">
        <v>0.112</v>
      </c>
      <c r="K107">
        <v>0.14599999999999999</v>
      </c>
      <c r="L107">
        <v>130182</v>
      </c>
      <c r="M107" t="s">
        <v>513</v>
      </c>
      <c r="N107" t="s">
        <v>224</v>
      </c>
      <c r="O107" t="s">
        <v>829</v>
      </c>
      <c r="P107" t="s">
        <v>830</v>
      </c>
      <c r="Q107" t="s">
        <v>831</v>
      </c>
      <c r="R107">
        <v>133399</v>
      </c>
      <c r="S107">
        <v>4</v>
      </c>
      <c r="T107">
        <v>0</v>
      </c>
      <c r="U107">
        <v>0</v>
      </c>
      <c r="V107">
        <v>1</v>
      </c>
      <c r="W107">
        <v>0</v>
      </c>
    </row>
    <row r="108" spans="1:23" hidden="1">
      <c r="A108">
        <v>158</v>
      </c>
      <c r="B108">
        <v>0.53900000000000003</v>
      </c>
      <c r="C108">
        <v>0.4</v>
      </c>
      <c r="D108">
        <v>9</v>
      </c>
      <c r="E108">
        <v>-11309</v>
      </c>
      <c r="F108">
        <v>0</v>
      </c>
      <c r="G108">
        <v>4.9099999999999998E-2</v>
      </c>
      <c r="H108">
        <v>0.22800000000000001</v>
      </c>
      <c r="I108">
        <v>0.85799999999999998</v>
      </c>
      <c r="J108">
        <v>0.25900000000000001</v>
      </c>
      <c r="K108">
        <v>3.9899999999999998E-2</v>
      </c>
      <c r="L108">
        <v>126188</v>
      </c>
      <c r="M108" t="s">
        <v>513</v>
      </c>
      <c r="N108" t="s">
        <v>225</v>
      </c>
      <c r="O108" t="s">
        <v>832</v>
      </c>
      <c r="P108" t="s">
        <v>833</v>
      </c>
      <c r="Q108" t="s">
        <v>834</v>
      </c>
      <c r="R108">
        <v>170000</v>
      </c>
      <c r="S108">
        <v>4</v>
      </c>
      <c r="T108">
        <v>1</v>
      </c>
      <c r="U108">
        <v>0</v>
      </c>
      <c r="V108">
        <v>0</v>
      </c>
      <c r="W108">
        <v>0</v>
      </c>
    </row>
    <row r="109" spans="1:23" hidden="1">
      <c r="A109">
        <v>160</v>
      </c>
      <c r="B109">
        <v>0.56399999999999995</v>
      </c>
      <c r="C109">
        <v>0.72299999999999998</v>
      </c>
      <c r="D109">
        <v>2</v>
      </c>
      <c r="E109">
        <v>-6983</v>
      </c>
      <c r="F109">
        <v>0</v>
      </c>
      <c r="G109">
        <v>7.0199999999999999E-2</v>
      </c>
      <c r="H109">
        <v>7.4100000000000001E-4</v>
      </c>
      <c r="I109">
        <v>0.67200000000000004</v>
      </c>
      <c r="J109">
        <v>0.54300000000000004</v>
      </c>
      <c r="K109">
        <v>0.46600000000000003</v>
      </c>
      <c r="L109">
        <v>121970</v>
      </c>
      <c r="M109" t="s">
        <v>513</v>
      </c>
      <c r="N109" t="s">
        <v>226</v>
      </c>
      <c r="O109" t="s">
        <v>835</v>
      </c>
      <c r="P109" t="s">
        <v>836</v>
      </c>
      <c r="Q109" t="s">
        <v>837</v>
      </c>
      <c r="R109">
        <v>180843</v>
      </c>
      <c r="S109">
        <v>4</v>
      </c>
      <c r="T109">
        <v>0</v>
      </c>
      <c r="U109">
        <v>0</v>
      </c>
      <c r="V109">
        <v>1</v>
      </c>
      <c r="W109">
        <v>0</v>
      </c>
    </row>
    <row r="110" spans="1:23" hidden="1">
      <c r="A110">
        <v>161</v>
      </c>
      <c r="B110">
        <v>0.46899999999999997</v>
      </c>
      <c r="C110">
        <v>1.2800000000000001E-2</v>
      </c>
      <c r="D110">
        <v>7</v>
      </c>
      <c r="E110">
        <v>-36856</v>
      </c>
      <c r="F110">
        <v>1</v>
      </c>
      <c r="G110">
        <v>0.11899999999999999</v>
      </c>
      <c r="H110">
        <v>0.99399999999999999</v>
      </c>
      <c r="I110">
        <v>0.93700000000000006</v>
      </c>
      <c r="J110">
        <v>9.4100000000000003E-2</v>
      </c>
      <c r="K110">
        <v>0.35399999999999998</v>
      </c>
      <c r="L110">
        <v>72765</v>
      </c>
      <c r="M110" t="s">
        <v>513</v>
      </c>
      <c r="N110" t="s">
        <v>412</v>
      </c>
      <c r="O110" t="s">
        <v>838</v>
      </c>
      <c r="P110" t="s">
        <v>839</v>
      </c>
      <c r="Q110" t="s">
        <v>840</v>
      </c>
      <c r="R110">
        <v>205867</v>
      </c>
      <c r="S110">
        <v>3</v>
      </c>
      <c r="T110">
        <v>1</v>
      </c>
      <c r="U110">
        <v>0</v>
      </c>
      <c r="V110">
        <v>0</v>
      </c>
      <c r="W110">
        <v>0</v>
      </c>
    </row>
    <row r="111" spans="1:23" hidden="1">
      <c r="A111">
        <v>163</v>
      </c>
      <c r="B111">
        <v>0.79300000000000004</v>
      </c>
      <c r="C111">
        <v>0.46500000000000002</v>
      </c>
      <c r="D111">
        <v>5</v>
      </c>
      <c r="E111">
        <v>-8134</v>
      </c>
      <c r="F111">
        <v>0</v>
      </c>
      <c r="G111">
        <v>0.27100000000000002</v>
      </c>
      <c r="H111">
        <v>0.64800000000000002</v>
      </c>
      <c r="I111">
        <v>1.3200000000000001E-4</v>
      </c>
      <c r="J111">
        <v>8.7099999999999997E-2</v>
      </c>
      <c r="K111">
        <v>0.89800000000000002</v>
      </c>
      <c r="L111">
        <v>141850</v>
      </c>
      <c r="M111" t="s">
        <v>513</v>
      </c>
      <c r="N111" t="s">
        <v>227</v>
      </c>
      <c r="O111" t="s">
        <v>841</v>
      </c>
      <c r="P111" t="s">
        <v>842</v>
      </c>
      <c r="Q111" t="s">
        <v>843</v>
      </c>
      <c r="R111">
        <v>193740</v>
      </c>
      <c r="S111">
        <v>4</v>
      </c>
      <c r="T111">
        <v>0</v>
      </c>
      <c r="U111">
        <v>0</v>
      </c>
      <c r="V111">
        <v>1</v>
      </c>
      <c r="W111">
        <v>0</v>
      </c>
    </row>
    <row r="112" spans="1:23" hidden="1">
      <c r="A112">
        <v>164</v>
      </c>
      <c r="B112">
        <v>0.73299999999999998</v>
      </c>
      <c r="C112">
        <v>0.65600000000000003</v>
      </c>
      <c r="D112">
        <v>0</v>
      </c>
      <c r="E112">
        <v>-10354</v>
      </c>
      <c r="F112">
        <v>1</v>
      </c>
      <c r="G112">
        <v>3.3599999999999998E-2</v>
      </c>
      <c r="H112">
        <v>0.15</v>
      </c>
      <c r="I112">
        <v>0.5</v>
      </c>
      <c r="J112">
        <v>8.0299999999999996E-2</v>
      </c>
      <c r="K112">
        <v>0.71799999999999997</v>
      </c>
      <c r="L112">
        <v>121016</v>
      </c>
      <c r="M112" t="s">
        <v>513</v>
      </c>
      <c r="N112" t="s">
        <v>228</v>
      </c>
      <c r="O112" t="s">
        <v>844</v>
      </c>
      <c r="P112" t="s">
        <v>845</v>
      </c>
      <c r="Q112" t="s">
        <v>846</v>
      </c>
      <c r="R112">
        <v>283427</v>
      </c>
      <c r="S112">
        <v>4</v>
      </c>
      <c r="T112">
        <v>1</v>
      </c>
      <c r="U112">
        <v>0</v>
      </c>
      <c r="V112">
        <v>0</v>
      </c>
      <c r="W112">
        <v>0</v>
      </c>
    </row>
    <row r="113" spans="1:23" hidden="1">
      <c r="A113">
        <v>165</v>
      </c>
      <c r="B113">
        <v>0.56799999999999995</v>
      </c>
      <c r="C113">
        <v>0.377</v>
      </c>
      <c r="D113">
        <v>9</v>
      </c>
      <c r="E113">
        <v>-19715</v>
      </c>
      <c r="F113">
        <v>0</v>
      </c>
      <c r="G113">
        <v>4.6899999999999997E-2</v>
      </c>
      <c r="H113">
        <v>0.20799999999999999</v>
      </c>
      <c r="I113">
        <v>0.81699999999999995</v>
      </c>
      <c r="J113">
        <v>9.0800000000000006E-2</v>
      </c>
      <c r="K113">
        <v>3.9800000000000002E-2</v>
      </c>
      <c r="L113">
        <v>84944</v>
      </c>
      <c r="M113" t="s">
        <v>513</v>
      </c>
      <c r="N113" t="s">
        <v>229</v>
      </c>
      <c r="O113" t="s">
        <v>847</v>
      </c>
      <c r="P113" t="s">
        <v>848</v>
      </c>
      <c r="Q113" t="s">
        <v>849</v>
      </c>
      <c r="R113">
        <v>96022</v>
      </c>
      <c r="S113">
        <v>4</v>
      </c>
      <c r="T113">
        <v>0</v>
      </c>
      <c r="U113">
        <v>0</v>
      </c>
      <c r="V113">
        <v>1</v>
      </c>
      <c r="W113">
        <v>0</v>
      </c>
    </row>
    <row r="114" spans="1:23" hidden="1">
      <c r="A114">
        <v>166</v>
      </c>
      <c r="B114">
        <v>0.29399999999999998</v>
      </c>
      <c r="C114">
        <v>7.0900000000000005E-2</v>
      </c>
      <c r="D114">
        <v>3</v>
      </c>
      <c r="E114">
        <v>-26318</v>
      </c>
      <c r="F114">
        <v>1</v>
      </c>
      <c r="G114">
        <v>3.7999999999999999E-2</v>
      </c>
      <c r="H114">
        <v>0.99399999999999999</v>
      </c>
      <c r="I114">
        <v>0.91700000000000004</v>
      </c>
      <c r="J114">
        <v>9.9099999999999994E-2</v>
      </c>
      <c r="K114">
        <v>0.22</v>
      </c>
      <c r="L114">
        <v>66213</v>
      </c>
      <c r="M114" t="s">
        <v>513</v>
      </c>
      <c r="N114" t="s">
        <v>230</v>
      </c>
      <c r="O114" t="s">
        <v>850</v>
      </c>
      <c r="P114" t="s">
        <v>851</v>
      </c>
      <c r="Q114" t="s">
        <v>852</v>
      </c>
      <c r="R114">
        <v>133500</v>
      </c>
      <c r="S114">
        <v>3</v>
      </c>
      <c r="T114">
        <v>0</v>
      </c>
      <c r="U114">
        <v>0</v>
      </c>
      <c r="V114">
        <v>1</v>
      </c>
      <c r="W114">
        <v>0</v>
      </c>
    </row>
    <row r="115" spans="1:23" hidden="1">
      <c r="A115">
        <v>167</v>
      </c>
      <c r="B115">
        <v>0.19700000000000001</v>
      </c>
      <c r="C115">
        <v>1.8700000000000001E-2</v>
      </c>
      <c r="D115">
        <v>2</v>
      </c>
      <c r="E115">
        <v>-31056</v>
      </c>
      <c r="F115">
        <v>0</v>
      </c>
      <c r="G115">
        <v>5.0099999999999999E-2</v>
      </c>
      <c r="H115">
        <v>0.995</v>
      </c>
      <c r="I115">
        <v>0.876</v>
      </c>
      <c r="J115">
        <v>9.2499999999999999E-2</v>
      </c>
      <c r="K115">
        <v>0.247</v>
      </c>
      <c r="L115">
        <v>69902</v>
      </c>
      <c r="M115" t="s">
        <v>513</v>
      </c>
      <c r="N115" t="s">
        <v>231</v>
      </c>
      <c r="O115" t="s">
        <v>853</v>
      </c>
      <c r="P115" t="s">
        <v>854</v>
      </c>
      <c r="Q115" t="s">
        <v>855</v>
      </c>
      <c r="R115">
        <v>172500</v>
      </c>
      <c r="S115">
        <v>4</v>
      </c>
      <c r="T115">
        <v>0</v>
      </c>
      <c r="U115">
        <v>0</v>
      </c>
      <c r="V115">
        <v>1</v>
      </c>
      <c r="W115">
        <v>0</v>
      </c>
    </row>
    <row r="116" spans="1:23" hidden="1">
      <c r="A116">
        <v>168</v>
      </c>
      <c r="B116">
        <v>0.69699999999999995</v>
      </c>
      <c r="C116">
        <v>0.85599999999999998</v>
      </c>
      <c r="D116">
        <v>10</v>
      </c>
      <c r="E116">
        <v>-8135</v>
      </c>
      <c r="F116">
        <v>0</v>
      </c>
      <c r="G116">
        <v>5.8299999999999998E-2</v>
      </c>
      <c r="H116">
        <v>3.8400000000000001E-3</v>
      </c>
      <c r="I116">
        <v>0.84699999999999998</v>
      </c>
      <c r="J116">
        <v>9.0800000000000006E-2</v>
      </c>
      <c r="K116">
        <v>7.3700000000000002E-2</v>
      </c>
      <c r="L116">
        <v>132987</v>
      </c>
      <c r="M116" t="s">
        <v>513</v>
      </c>
      <c r="N116" t="s">
        <v>413</v>
      </c>
      <c r="O116" t="s">
        <v>856</v>
      </c>
      <c r="P116" t="s">
        <v>857</v>
      </c>
      <c r="Q116" t="s">
        <v>858</v>
      </c>
      <c r="R116">
        <v>312640</v>
      </c>
      <c r="S116">
        <v>4</v>
      </c>
      <c r="T116">
        <v>1</v>
      </c>
      <c r="U116">
        <v>0</v>
      </c>
      <c r="V116">
        <v>0</v>
      </c>
      <c r="W116">
        <v>0</v>
      </c>
    </row>
    <row r="117" spans="1:23" hidden="1">
      <c r="A117">
        <v>170</v>
      </c>
      <c r="B117">
        <v>0.64900000000000002</v>
      </c>
      <c r="C117">
        <v>0.502</v>
      </c>
      <c r="D117">
        <v>5</v>
      </c>
      <c r="E117">
        <v>-4368</v>
      </c>
      <c r="F117">
        <v>1</v>
      </c>
      <c r="G117">
        <v>4.3700000000000003E-2</v>
      </c>
      <c r="H117">
        <v>0.28599999999999998</v>
      </c>
      <c r="I117">
        <v>0</v>
      </c>
      <c r="J117">
        <v>0.16600000000000001</v>
      </c>
      <c r="K117">
        <v>0.69499999999999995</v>
      </c>
      <c r="L117">
        <v>87000</v>
      </c>
      <c r="M117" t="s">
        <v>513</v>
      </c>
      <c r="N117" t="s">
        <v>414</v>
      </c>
      <c r="O117" t="s">
        <v>859</v>
      </c>
      <c r="P117" t="s">
        <v>860</v>
      </c>
      <c r="Q117" t="s">
        <v>861</v>
      </c>
      <c r="R117">
        <v>202040</v>
      </c>
      <c r="S117">
        <v>3</v>
      </c>
      <c r="T117">
        <v>0</v>
      </c>
      <c r="U117">
        <v>0</v>
      </c>
      <c r="V117">
        <v>1</v>
      </c>
      <c r="W117">
        <v>0</v>
      </c>
    </row>
    <row r="118" spans="1:23" hidden="1">
      <c r="A118">
        <v>171</v>
      </c>
      <c r="B118">
        <v>0.76400000000000001</v>
      </c>
      <c r="C118">
        <v>0.59099999999999997</v>
      </c>
      <c r="D118">
        <v>2</v>
      </c>
      <c r="E118">
        <v>-8810</v>
      </c>
      <c r="F118">
        <v>1</v>
      </c>
      <c r="G118">
        <v>0.307</v>
      </c>
      <c r="H118">
        <v>0.182</v>
      </c>
      <c r="I118">
        <v>8.32E-6</v>
      </c>
      <c r="J118">
        <v>0.39600000000000002</v>
      </c>
      <c r="K118">
        <v>0.69399999999999995</v>
      </c>
      <c r="L118">
        <v>94089</v>
      </c>
      <c r="M118" t="s">
        <v>513</v>
      </c>
      <c r="N118" t="s">
        <v>232</v>
      </c>
      <c r="O118" t="s">
        <v>862</v>
      </c>
      <c r="P118" t="s">
        <v>863</v>
      </c>
      <c r="Q118" t="s">
        <v>864</v>
      </c>
      <c r="R118">
        <v>209238</v>
      </c>
      <c r="S118">
        <v>4</v>
      </c>
      <c r="T118">
        <v>0</v>
      </c>
      <c r="U118">
        <v>0</v>
      </c>
      <c r="V118">
        <v>1</v>
      </c>
      <c r="W118">
        <v>0</v>
      </c>
    </row>
    <row r="119" spans="1:23" hidden="1">
      <c r="A119">
        <v>177</v>
      </c>
      <c r="B119">
        <v>0.38300000000000001</v>
      </c>
      <c r="C119">
        <v>0.94699999999999995</v>
      </c>
      <c r="D119">
        <v>1</v>
      </c>
      <c r="E119">
        <v>-5930</v>
      </c>
      <c r="F119">
        <v>1</v>
      </c>
      <c r="G119">
        <v>6.54E-2</v>
      </c>
      <c r="H119">
        <v>1.3100000000000001E-2</v>
      </c>
      <c r="I119">
        <v>0.69699999999999995</v>
      </c>
      <c r="J119">
        <v>0.14299999999999999</v>
      </c>
      <c r="K119">
        <v>7.4099999999999999E-2</v>
      </c>
      <c r="L119">
        <v>103512</v>
      </c>
      <c r="M119" t="s">
        <v>513</v>
      </c>
      <c r="N119" t="s">
        <v>236</v>
      </c>
      <c r="O119" t="s">
        <v>865</v>
      </c>
      <c r="P119" t="s">
        <v>866</v>
      </c>
      <c r="Q119" t="s">
        <v>867</v>
      </c>
      <c r="R119">
        <v>474783</v>
      </c>
      <c r="S119">
        <v>3</v>
      </c>
      <c r="T119">
        <v>1</v>
      </c>
      <c r="U119">
        <v>0</v>
      </c>
      <c r="V119">
        <v>0</v>
      </c>
      <c r="W119">
        <v>0</v>
      </c>
    </row>
    <row r="120" spans="1:23" hidden="1">
      <c r="A120">
        <v>180</v>
      </c>
      <c r="B120">
        <v>0.81799999999999995</v>
      </c>
      <c r="C120">
        <v>0.54900000000000004</v>
      </c>
      <c r="D120">
        <v>6</v>
      </c>
      <c r="E120">
        <v>-10481</v>
      </c>
      <c r="F120">
        <v>0</v>
      </c>
      <c r="G120">
        <v>5.9200000000000003E-2</v>
      </c>
      <c r="H120">
        <v>0.109</v>
      </c>
      <c r="I120">
        <v>0.86899999999999999</v>
      </c>
      <c r="J120">
        <v>0.109</v>
      </c>
      <c r="K120">
        <v>0.41599999999999998</v>
      </c>
      <c r="L120">
        <v>130009</v>
      </c>
      <c r="M120" t="s">
        <v>513</v>
      </c>
      <c r="N120" t="s">
        <v>238</v>
      </c>
      <c r="O120" t="s">
        <v>868</v>
      </c>
      <c r="P120" t="s">
        <v>869</v>
      </c>
      <c r="Q120" t="s">
        <v>870</v>
      </c>
      <c r="R120">
        <v>391612</v>
      </c>
      <c r="S120">
        <v>4</v>
      </c>
      <c r="T120">
        <v>1</v>
      </c>
      <c r="U120">
        <v>0</v>
      </c>
      <c r="V120">
        <v>0</v>
      </c>
      <c r="W120">
        <v>0</v>
      </c>
    </row>
    <row r="121" spans="1:23" hidden="1">
      <c r="A121">
        <v>181</v>
      </c>
      <c r="B121">
        <v>0.55500000000000005</v>
      </c>
      <c r="C121">
        <v>0.44800000000000001</v>
      </c>
      <c r="D121">
        <v>1</v>
      </c>
      <c r="E121">
        <v>-10526</v>
      </c>
      <c r="F121">
        <v>1</v>
      </c>
      <c r="G121">
        <v>0.28799999999999998</v>
      </c>
      <c r="H121">
        <v>0.77100000000000002</v>
      </c>
      <c r="I121">
        <v>8.3299999999999997E-4</v>
      </c>
      <c r="J121">
        <v>0.13</v>
      </c>
      <c r="K121">
        <v>0.38900000000000001</v>
      </c>
      <c r="L121">
        <v>80840</v>
      </c>
      <c r="M121" t="s">
        <v>513</v>
      </c>
      <c r="N121" t="s">
        <v>239</v>
      </c>
      <c r="O121" t="s">
        <v>871</v>
      </c>
      <c r="P121" t="s">
        <v>872</v>
      </c>
      <c r="Q121" t="s">
        <v>873</v>
      </c>
      <c r="R121">
        <v>325818</v>
      </c>
      <c r="S121">
        <v>4</v>
      </c>
      <c r="T121">
        <v>0</v>
      </c>
      <c r="U121">
        <v>0</v>
      </c>
      <c r="V121">
        <v>1</v>
      </c>
      <c r="W121">
        <v>0</v>
      </c>
    </row>
    <row r="122" spans="1:23" hidden="1">
      <c r="A122">
        <v>182</v>
      </c>
      <c r="B122">
        <v>0.60799999999999998</v>
      </c>
      <c r="C122">
        <v>0.54800000000000004</v>
      </c>
      <c r="D122">
        <v>2</v>
      </c>
      <c r="E122">
        <v>-7829</v>
      </c>
      <c r="F122">
        <v>1</v>
      </c>
      <c r="G122">
        <v>3.4599999999999999E-2</v>
      </c>
      <c r="H122">
        <v>0.59399999999999997</v>
      </c>
      <c r="I122">
        <v>3.4200000000000002E-4</v>
      </c>
      <c r="J122">
        <v>0.13200000000000001</v>
      </c>
      <c r="K122">
        <v>0.39700000000000002</v>
      </c>
      <c r="L122">
        <v>88034</v>
      </c>
      <c r="M122" t="s">
        <v>513</v>
      </c>
      <c r="N122" t="s">
        <v>240</v>
      </c>
      <c r="O122" t="s">
        <v>874</v>
      </c>
      <c r="P122" t="s">
        <v>875</v>
      </c>
      <c r="Q122" t="s">
        <v>876</v>
      </c>
      <c r="R122">
        <v>205143</v>
      </c>
      <c r="S122">
        <v>4</v>
      </c>
      <c r="T122">
        <v>0</v>
      </c>
      <c r="U122">
        <v>0</v>
      </c>
      <c r="V122">
        <v>1</v>
      </c>
      <c r="W122">
        <v>0</v>
      </c>
    </row>
    <row r="123" spans="1:23" hidden="1">
      <c r="A123">
        <v>183</v>
      </c>
      <c r="B123">
        <v>0.52800000000000002</v>
      </c>
      <c r="C123">
        <v>5.91E-2</v>
      </c>
      <c r="D123">
        <v>4</v>
      </c>
      <c r="E123">
        <v>-27726</v>
      </c>
      <c r="F123">
        <v>1</v>
      </c>
      <c r="G123">
        <v>4.5900000000000003E-2</v>
      </c>
      <c r="H123">
        <v>0.99199999999999999</v>
      </c>
      <c r="I123">
        <v>0.97299999999999998</v>
      </c>
      <c r="J123">
        <v>0.10100000000000001</v>
      </c>
      <c r="K123">
        <v>0.246</v>
      </c>
      <c r="L123">
        <v>128232</v>
      </c>
      <c r="M123" t="s">
        <v>513</v>
      </c>
      <c r="N123" t="s">
        <v>241</v>
      </c>
      <c r="O123" t="s">
        <v>877</v>
      </c>
      <c r="P123" t="s">
        <v>878</v>
      </c>
      <c r="Q123" t="s">
        <v>879</v>
      </c>
      <c r="R123">
        <v>137998</v>
      </c>
      <c r="S123">
        <v>4</v>
      </c>
      <c r="T123">
        <v>0</v>
      </c>
      <c r="U123">
        <v>0</v>
      </c>
      <c r="V123">
        <v>1</v>
      </c>
      <c r="W123">
        <v>0</v>
      </c>
    </row>
    <row r="124" spans="1:23" hidden="1">
      <c r="A124">
        <v>184</v>
      </c>
      <c r="B124">
        <v>0.53200000000000003</v>
      </c>
      <c r="C124">
        <v>0.874</v>
      </c>
      <c r="D124">
        <v>9</v>
      </c>
      <c r="E124">
        <v>-5183</v>
      </c>
      <c r="F124">
        <v>0</v>
      </c>
      <c r="G124">
        <v>4.82E-2</v>
      </c>
      <c r="H124">
        <v>8.4200000000000004E-3</v>
      </c>
      <c r="I124">
        <v>1.2E-2</v>
      </c>
      <c r="J124">
        <v>0.45200000000000001</v>
      </c>
      <c r="K124">
        <v>0.36099999999999999</v>
      </c>
      <c r="L124">
        <v>91038</v>
      </c>
      <c r="M124" t="s">
        <v>513</v>
      </c>
      <c r="N124" t="s">
        <v>418</v>
      </c>
      <c r="O124" t="s">
        <v>880</v>
      </c>
      <c r="P124" t="s">
        <v>881</v>
      </c>
      <c r="Q124" t="s">
        <v>882</v>
      </c>
      <c r="R124">
        <v>258413</v>
      </c>
      <c r="S124">
        <v>4</v>
      </c>
      <c r="T124">
        <v>0</v>
      </c>
      <c r="U124">
        <v>0</v>
      </c>
      <c r="V124">
        <v>1</v>
      </c>
      <c r="W124">
        <v>0</v>
      </c>
    </row>
    <row r="125" spans="1:23" hidden="1">
      <c r="A125">
        <v>185</v>
      </c>
      <c r="B125">
        <v>0.66400000000000003</v>
      </c>
      <c r="C125">
        <v>0.57299999999999995</v>
      </c>
      <c r="D125">
        <v>5</v>
      </c>
      <c r="E125">
        <v>-6519</v>
      </c>
      <c r="F125">
        <v>1</v>
      </c>
      <c r="G125">
        <v>2.7699999999999999E-2</v>
      </c>
      <c r="H125">
        <v>0.61299999999999999</v>
      </c>
      <c r="I125">
        <v>3.6299999999999999E-4</v>
      </c>
      <c r="J125">
        <v>8.5699999999999998E-2</v>
      </c>
      <c r="K125">
        <v>0.56599999999999995</v>
      </c>
      <c r="L125">
        <v>76023</v>
      </c>
      <c r="M125" t="s">
        <v>513</v>
      </c>
      <c r="N125" t="s">
        <v>242</v>
      </c>
      <c r="O125" t="s">
        <v>883</v>
      </c>
      <c r="P125" t="s">
        <v>884</v>
      </c>
      <c r="Q125" t="s">
        <v>885</v>
      </c>
      <c r="R125">
        <v>160097</v>
      </c>
      <c r="S125">
        <v>4</v>
      </c>
      <c r="T125">
        <v>0</v>
      </c>
      <c r="U125">
        <v>0</v>
      </c>
      <c r="V125">
        <v>1</v>
      </c>
      <c r="W125">
        <v>0</v>
      </c>
    </row>
    <row r="126" spans="1:23" hidden="1">
      <c r="A126">
        <v>186</v>
      </c>
      <c r="B126">
        <v>0.71599999999999997</v>
      </c>
      <c r="C126">
        <v>0.61199999999999999</v>
      </c>
      <c r="D126">
        <v>7</v>
      </c>
      <c r="E126">
        <v>-11662</v>
      </c>
      <c r="F126">
        <v>1</v>
      </c>
      <c r="G126">
        <v>4.65E-2</v>
      </c>
      <c r="H126">
        <v>0.251</v>
      </c>
      <c r="I126">
        <v>0.93400000000000005</v>
      </c>
      <c r="J126">
        <v>0.105</v>
      </c>
      <c r="K126">
        <v>0.26700000000000002</v>
      </c>
      <c r="L126">
        <v>123012</v>
      </c>
      <c r="M126" t="s">
        <v>513</v>
      </c>
      <c r="N126" t="s">
        <v>243</v>
      </c>
      <c r="O126" t="s">
        <v>886</v>
      </c>
      <c r="P126" t="s">
        <v>887</v>
      </c>
      <c r="Q126" t="s">
        <v>888</v>
      </c>
      <c r="R126">
        <v>220011</v>
      </c>
      <c r="S126">
        <v>3</v>
      </c>
      <c r="T126">
        <v>0</v>
      </c>
      <c r="U126">
        <v>0</v>
      </c>
      <c r="V126">
        <v>0</v>
      </c>
      <c r="W126">
        <v>0</v>
      </c>
    </row>
    <row r="127" spans="1:23" hidden="1">
      <c r="A127">
        <v>187</v>
      </c>
      <c r="B127">
        <v>0.75800000000000001</v>
      </c>
      <c r="C127">
        <v>0.84099999999999997</v>
      </c>
      <c r="D127">
        <v>0</v>
      </c>
      <c r="E127">
        <v>-7509</v>
      </c>
      <c r="F127">
        <v>1</v>
      </c>
      <c r="G127">
        <v>3.1899999999999998E-2</v>
      </c>
      <c r="H127">
        <v>5.4399999999999997E-2</v>
      </c>
      <c r="I127">
        <v>1.5300000000000001E-4</v>
      </c>
      <c r="J127">
        <v>0.10299999999999999</v>
      </c>
      <c r="K127">
        <v>0.84899999999999998</v>
      </c>
      <c r="L127">
        <v>114487</v>
      </c>
      <c r="M127" t="s">
        <v>513</v>
      </c>
      <c r="N127" t="s">
        <v>244</v>
      </c>
      <c r="O127" t="s">
        <v>889</v>
      </c>
      <c r="P127" t="s">
        <v>890</v>
      </c>
      <c r="Q127" t="s">
        <v>891</v>
      </c>
      <c r="R127">
        <v>287440</v>
      </c>
      <c r="S127">
        <v>4</v>
      </c>
      <c r="T127">
        <v>1</v>
      </c>
      <c r="U127">
        <v>0</v>
      </c>
      <c r="V127">
        <v>0</v>
      </c>
      <c r="W127">
        <v>0</v>
      </c>
    </row>
    <row r="128" spans="1:23" hidden="1">
      <c r="A128">
        <v>188</v>
      </c>
      <c r="B128">
        <v>0.74199999999999999</v>
      </c>
      <c r="C128">
        <v>0.89800000000000002</v>
      </c>
      <c r="D128">
        <v>0</v>
      </c>
      <c r="E128">
        <v>-9340</v>
      </c>
      <c r="F128">
        <v>1</v>
      </c>
      <c r="G128">
        <v>3.6299999999999999E-2</v>
      </c>
      <c r="H128">
        <v>7.4100000000000001E-4</v>
      </c>
      <c r="I128">
        <v>0.41799999999999998</v>
      </c>
      <c r="J128">
        <v>0.252</v>
      </c>
      <c r="K128">
        <v>0.59699999999999998</v>
      </c>
      <c r="L128">
        <v>130025</v>
      </c>
      <c r="M128" t="s">
        <v>513</v>
      </c>
      <c r="N128" t="s">
        <v>245</v>
      </c>
      <c r="O128" t="s">
        <v>892</v>
      </c>
      <c r="P128" t="s">
        <v>893</v>
      </c>
      <c r="Q128" t="s">
        <v>894</v>
      </c>
      <c r="R128">
        <v>504059</v>
      </c>
      <c r="S128">
        <v>4</v>
      </c>
      <c r="T128">
        <v>1</v>
      </c>
      <c r="U128">
        <v>0</v>
      </c>
      <c r="V128">
        <v>0</v>
      </c>
      <c r="W128">
        <v>0</v>
      </c>
    </row>
    <row r="129" spans="1:23" hidden="1">
      <c r="A129">
        <v>189</v>
      </c>
      <c r="B129">
        <v>0.51500000000000001</v>
      </c>
      <c r="C129">
        <v>0.80400000000000005</v>
      </c>
      <c r="D129">
        <v>6</v>
      </c>
      <c r="E129">
        <v>-5345</v>
      </c>
      <c r="F129">
        <v>0</v>
      </c>
      <c r="G129">
        <v>3.9800000000000002E-2</v>
      </c>
      <c r="H129">
        <v>3.2200000000000002E-3</v>
      </c>
      <c r="I129">
        <v>2.2899999999999999E-3</v>
      </c>
      <c r="J129">
        <v>0.14899999999999999</v>
      </c>
      <c r="K129">
        <v>0.29799999999999999</v>
      </c>
      <c r="L129">
        <v>123969</v>
      </c>
      <c r="M129" t="s">
        <v>513</v>
      </c>
      <c r="N129" t="s">
        <v>246</v>
      </c>
      <c r="O129" t="s">
        <v>895</v>
      </c>
      <c r="P129" t="s">
        <v>896</v>
      </c>
      <c r="Q129" t="s">
        <v>897</v>
      </c>
      <c r="R129">
        <v>287080</v>
      </c>
      <c r="S129">
        <v>4</v>
      </c>
      <c r="T129">
        <v>0</v>
      </c>
      <c r="U129">
        <v>0</v>
      </c>
      <c r="V129">
        <v>1</v>
      </c>
      <c r="W129">
        <v>0</v>
      </c>
    </row>
    <row r="130" spans="1:23" hidden="1">
      <c r="A130">
        <v>190</v>
      </c>
      <c r="B130">
        <v>0.65800000000000003</v>
      </c>
      <c r="C130">
        <v>0.82599999999999996</v>
      </c>
      <c r="D130">
        <v>0</v>
      </c>
      <c r="E130">
        <v>-7804</v>
      </c>
      <c r="F130">
        <v>1</v>
      </c>
      <c r="G130">
        <v>0.14399999999999999</v>
      </c>
      <c r="H130">
        <v>0.57699999999999996</v>
      </c>
      <c r="I130">
        <v>0.87</v>
      </c>
      <c r="J130">
        <v>9.4899999999999998E-2</v>
      </c>
      <c r="K130">
        <v>0.46300000000000002</v>
      </c>
      <c r="L130">
        <v>119877</v>
      </c>
      <c r="M130" t="s">
        <v>513</v>
      </c>
      <c r="N130" t="s">
        <v>419</v>
      </c>
      <c r="O130" t="s">
        <v>898</v>
      </c>
      <c r="P130" t="s">
        <v>899</v>
      </c>
      <c r="Q130" t="s">
        <v>900</v>
      </c>
      <c r="R130">
        <v>256000</v>
      </c>
      <c r="S130">
        <v>4</v>
      </c>
      <c r="T130">
        <v>0</v>
      </c>
      <c r="U130">
        <v>0</v>
      </c>
      <c r="V130">
        <v>1</v>
      </c>
      <c r="W130">
        <v>0</v>
      </c>
    </row>
    <row r="131" spans="1:23" hidden="1">
      <c r="A131">
        <v>173</v>
      </c>
      <c r="B131">
        <v>0.73599999999999999</v>
      </c>
      <c r="C131">
        <v>0.77100000000000002</v>
      </c>
      <c r="D131">
        <v>4</v>
      </c>
      <c r="E131">
        <v>-4093</v>
      </c>
      <c r="F131">
        <v>0</v>
      </c>
      <c r="G131">
        <v>0.30399999999999999</v>
      </c>
      <c r="H131">
        <v>0.33400000000000002</v>
      </c>
      <c r="I131">
        <v>0</v>
      </c>
      <c r="J131">
        <v>0.128</v>
      </c>
      <c r="K131">
        <v>0.61899999999999999</v>
      </c>
      <c r="L131">
        <v>105249</v>
      </c>
      <c r="M131" t="s">
        <v>513</v>
      </c>
      <c r="N131" t="s">
        <v>415</v>
      </c>
      <c r="O131" t="s">
        <v>901</v>
      </c>
      <c r="P131" t="s">
        <v>902</v>
      </c>
      <c r="Q131" t="s">
        <v>903</v>
      </c>
      <c r="R131">
        <v>208147</v>
      </c>
      <c r="S131">
        <v>4</v>
      </c>
      <c r="T131">
        <v>0</v>
      </c>
      <c r="U131">
        <v>0</v>
      </c>
      <c r="V131">
        <v>0</v>
      </c>
      <c r="W131">
        <v>0</v>
      </c>
    </row>
    <row r="132" spans="1:23" hidden="1">
      <c r="A132">
        <v>191</v>
      </c>
      <c r="B132">
        <v>0.50800000000000001</v>
      </c>
      <c r="C132">
        <v>0.78500000000000003</v>
      </c>
      <c r="D132">
        <v>0</v>
      </c>
      <c r="E132">
        <v>-7286</v>
      </c>
      <c r="F132">
        <v>0</v>
      </c>
      <c r="G132">
        <v>2.9499999999999998E-2</v>
      </c>
      <c r="H132">
        <v>0.221</v>
      </c>
      <c r="I132">
        <v>0.125</v>
      </c>
      <c r="J132">
        <v>0.14199999999999999</v>
      </c>
      <c r="K132">
        <v>0.61</v>
      </c>
      <c r="L132">
        <v>147073</v>
      </c>
      <c r="M132" t="s">
        <v>513</v>
      </c>
      <c r="N132" t="s">
        <v>247</v>
      </c>
      <c r="O132" t="s">
        <v>904</v>
      </c>
      <c r="P132" t="s">
        <v>905</v>
      </c>
      <c r="Q132" t="s">
        <v>906</v>
      </c>
      <c r="R132">
        <v>320467</v>
      </c>
      <c r="S132">
        <v>4</v>
      </c>
      <c r="T132">
        <v>0</v>
      </c>
      <c r="U132">
        <v>0</v>
      </c>
      <c r="V132">
        <v>1</v>
      </c>
      <c r="W132">
        <v>0</v>
      </c>
    </row>
    <row r="133" spans="1:23" hidden="1">
      <c r="A133">
        <v>192</v>
      </c>
      <c r="B133">
        <v>0.91300000000000003</v>
      </c>
      <c r="C133">
        <v>0.60299999999999998</v>
      </c>
      <c r="D133">
        <v>8</v>
      </c>
      <c r="E133">
        <v>-4892</v>
      </c>
      <c r="F133">
        <v>1</v>
      </c>
      <c r="G133">
        <v>0.22600000000000001</v>
      </c>
      <c r="H133">
        <v>2.7199999999999998E-2</v>
      </c>
      <c r="I133">
        <v>5.0299999999999997E-4</v>
      </c>
      <c r="J133">
        <v>0.16700000000000001</v>
      </c>
      <c r="K133">
        <v>0.497</v>
      </c>
      <c r="L133">
        <v>123061</v>
      </c>
      <c r="M133" t="s">
        <v>513</v>
      </c>
      <c r="N133" t="s">
        <v>248</v>
      </c>
      <c r="O133" t="s">
        <v>907</v>
      </c>
      <c r="P133" t="s">
        <v>908</v>
      </c>
      <c r="Q133" t="s">
        <v>909</v>
      </c>
      <c r="R133">
        <v>234093</v>
      </c>
      <c r="S133">
        <v>4</v>
      </c>
      <c r="T133">
        <v>0</v>
      </c>
      <c r="U133">
        <v>0</v>
      </c>
      <c r="V133">
        <v>1</v>
      </c>
      <c r="W133">
        <v>0</v>
      </c>
    </row>
    <row r="134" spans="1:23" hidden="1">
      <c r="A134">
        <v>193</v>
      </c>
      <c r="B134">
        <v>0.48899999999999999</v>
      </c>
      <c r="C134">
        <v>4.9599999999999998E-2</v>
      </c>
      <c r="D134">
        <v>3</v>
      </c>
      <c r="E134">
        <v>-27437</v>
      </c>
      <c r="F134">
        <v>0</v>
      </c>
      <c r="G134">
        <v>6.4399999999999999E-2</v>
      </c>
      <c r="H134">
        <v>0.995</v>
      </c>
      <c r="I134">
        <v>0.95699999999999996</v>
      </c>
      <c r="J134">
        <v>0.10100000000000001</v>
      </c>
      <c r="K134">
        <v>0.14899999999999999</v>
      </c>
      <c r="L134">
        <v>69668</v>
      </c>
      <c r="M134" t="s">
        <v>513</v>
      </c>
      <c r="N134" t="s">
        <v>249</v>
      </c>
      <c r="O134" t="s">
        <v>910</v>
      </c>
      <c r="P134" t="s">
        <v>911</v>
      </c>
      <c r="Q134" t="s">
        <v>912</v>
      </c>
      <c r="R134">
        <v>136250</v>
      </c>
      <c r="S134">
        <v>4</v>
      </c>
      <c r="T134">
        <v>1</v>
      </c>
      <c r="U134">
        <v>0</v>
      </c>
      <c r="V134">
        <v>0</v>
      </c>
      <c r="W134">
        <v>0</v>
      </c>
    </row>
    <row r="135" spans="1:23" hidden="1">
      <c r="A135">
        <v>194</v>
      </c>
      <c r="B135">
        <v>0.55500000000000005</v>
      </c>
      <c r="C135">
        <v>0.53700000000000003</v>
      </c>
      <c r="D135">
        <v>10</v>
      </c>
      <c r="E135">
        <v>-9041</v>
      </c>
      <c r="F135">
        <v>0</v>
      </c>
      <c r="G135">
        <v>3.1399999999999997E-2</v>
      </c>
      <c r="H135">
        <v>0.73099999999999998</v>
      </c>
      <c r="I135">
        <v>5.2400000000000002E-2</v>
      </c>
      <c r="J135">
        <v>0.28699999999999998</v>
      </c>
      <c r="K135">
        <v>0.52100000000000002</v>
      </c>
      <c r="L135">
        <v>79239</v>
      </c>
      <c r="M135" t="s">
        <v>513</v>
      </c>
      <c r="N135" t="s">
        <v>250</v>
      </c>
      <c r="O135" t="s">
        <v>913</v>
      </c>
      <c r="P135" t="s">
        <v>914</v>
      </c>
      <c r="Q135" t="s">
        <v>915</v>
      </c>
      <c r="R135">
        <v>276360</v>
      </c>
      <c r="S135">
        <v>4</v>
      </c>
      <c r="T135">
        <v>0</v>
      </c>
      <c r="U135">
        <v>0</v>
      </c>
      <c r="V135">
        <v>1</v>
      </c>
      <c r="W135">
        <v>0</v>
      </c>
    </row>
    <row r="136" spans="1:23" hidden="1">
      <c r="A136">
        <v>195</v>
      </c>
      <c r="B136">
        <v>0.36099999999999999</v>
      </c>
      <c r="C136">
        <v>0.23699999999999999</v>
      </c>
      <c r="D136">
        <v>5</v>
      </c>
      <c r="E136">
        <v>-20284</v>
      </c>
      <c r="F136">
        <v>1</v>
      </c>
      <c r="G136">
        <v>3.5400000000000001E-2</v>
      </c>
      <c r="H136">
        <v>0.83299999999999996</v>
      </c>
      <c r="I136">
        <v>0.94499999999999995</v>
      </c>
      <c r="J136">
        <v>8.6800000000000002E-2</v>
      </c>
      <c r="K136">
        <v>0.12</v>
      </c>
      <c r="L136">
        <v>139213</v>
      </c>
      <c r="M136" t="s">
        <v>513</v>
      </c>
      <c r="N136" t="s">
        <v>251</v>
      </c>
      <c r="O136" t="s">
        <v>916</v>
      </c>
      <c r="P136" t="s">
        <v>917</v>
      </c>
      <c r="Q136" t="s">
        <v>918</v>
      </c>
      <c r="R136">
        <v>338000</v>
      </c>
      <c r="S136">
        <v>4</v>
      </c>
      <c r="T136">
        <v>0</v>
      </c>
      <c r="U136">
        <v>0</v>
      </c>
      <c r="V136">
        <v>1</v>
      </c>
      <c r="W136">
        <v>0</v>
      </c>
    </row>
    <row r="137" spans="1:23" hidden="1">
      <c r="A137">
        <v>196</v>
      </c>
      <c r="B137">
        <v>0.81499999999999995</v>
      </c>
      <c r="C137">
        <v>0.79800000000000004</v>
      </c>
      <c r="D137">
        <v>1</v>
      </c>
      <c r="E137">
        <v>-11179</v>
      </c>
      <c r="F137">
        <v>1</v>
      </c>
      <c r="G137">
        <v>0.16800000000000001</v>
      </c>
      <c r="H137">
        <v>4.3700000000000003E-2</v>
      </c>
      <c r="I137">
        <v>0.38</v>
      </c>
      <c r="J137">
        <v>0.11700000000000001</v>
      </c>
      <c r="K137">
        <v>6.1699999999999998E-2</v>
      </c>
      <c r="L137">
        <v>116824</v>
      </c>
      <c r="M137" t="s">
        <v>513</v>
      </c>
      <c r="N137" t="s">
        <v>252</v>
      </c>
      <c r="O137" t="s">
        <v>919</v>
      </c>
      <c r="P137" t="s">
        <v>920</v>
      </c>
      <c r="Q137" t="s">
        <v>921</v>
      </c>
      <c r="R137">
        <v>359930</v>
      </c>
      <c r="S137">
        <v>4</v>
      </c>
      <c r="T137">
        <v>1</v>
      </c>
      <c r="U137">
        <v>0</v>
      </c>
      <c r="V137">
        <v>0</v>
      </c>
      <c r="W137">
        <v>0</v>
      </c>
    </row>
    <row r="138" spans="1:23">
      <c r="A138">
        <v>132</v>
      </c>
      <c r="B138">
        <v>0.27500000000000002</v>
      </c>
      <c r="C138">
        <v>0.157</v>
      </c>
      <c r="D138">
        <v>7</v>
      </c>
      <c r="E138">
        <v>-18752</v>
      </c>
      <c r="F138">
        <v>1</v>
      </c>
      <c r="G138">
        <v>6.3600000000000004E-2</v>
      </c>
      <c r="H138">
        <v>0.89</v>
      </c>
      <c r="I138">
        <v>0.84199999999999997</v>
      </c>
      <c r="J138">
        <v>0.186</v>
      </c>
      <c r="K138">
        <v>0.30399999999999999</v>
      </c>
      <c r="L138">
        <v>73289</v>
      </c>
      <c r="M138" t="s">
        <v>513</v>
      </c>
      <c r="N138" t="s">
        <v>329</v>
      </c>
      <c r="O138" t="s">
        <v>610</v>
      </c>
      <c r="P138" t="s">
        <v>611</v>
      </c>
      <c r="Q138" t="s">
        <v>612</v>
      </c>
      <c r="R138">
        <v>152280</v>
      </c>
      <c r="S138">
        <v>4</v>
      </c>
      <c r="T138">
        <v>0</v>
      </c>
      <c r="U138">
        <v>0</v>
      </c>
      <c r="V138">
        <v>1</v>
      </c>
      <c r="W138">
        <v>1</v>
      </c>
    </row>
    <row r="139" spans="1:23" hidden="1">
      <c r="A139">
        <v>138</v>
      </c>
      <c r="B139">
        <v>0.71499999999999997</v>
      </c>
      <c r="C139">
        <v>0.86099999999999999</v>
      </c>
      <c r="D139">
        <v>1</v>
      </c>
      <c r="E139">
        <v>-5119</v>
      </c>
      <c r="F139">
        <v>1</v>
      </c>
      <c r="G139">
        <v>4.9000000000000002E-2</v>
      </c>
      <c r="H139">
        <v>3.2199999999999999E-2</v>
      </c>
      <c r="I139">
        <v>6.38E-4</v>
      </c>
      <c r="J139">
        <v>0.108</v>
      </c>
      <c r="K139">
        <v>0.46700000000000003</v>
      </c>
      <c r="L139">
        <v>126035</v>
      </c>
      <c r="M139" t="s">
        <v>513</v>
      </c>
      <c r="N139" t="s">
        <v>183</v>
      </c>
      <c r="O139" t="s">
        <v>688</v>
      </c>
      <c r="P139" t="s">
        <v>689</v>
      </c>
      <c r="Q139" t="s">
        <v>690</v>
      </c>
      <c r="R139">
        <v>204653</v>
      </c>
      <c r="S139">
        <v>4</v>
      </c>
      <c r="T139">
        <v>0</v>
      </c>
      <c r="U139">
        <v>1</v>
      </c>
      <c r="V139">
        <v>1</v>
      </c>
      <c r="W139">
        <v>0</v>
      </c>
    </row>
    <row r="140" spans="1:23" hidden="1">
      <c r="A140">
        <v>25</v>
      </c>
      <c r="B140">
        <v>0.747</v>
      </c>
      <c r="C140">
        <v>0.86499999999999999</v>
      </c>
      <c r="D140">
        <v>8</v>
      </c>
      <c r="E140">
        <v>-8094</v>
      </c>
      <c r="F140">
        <v>0</v>
      </c>
      <c r="G140">
        <v>3.5099999999999999E-2</v>
      </c>
      <c r="H140">
        <v>9.1500000000000001E-3</v>
      </c>
      <c r="I140">
        <v>0.48599999999999999</v>
      </c>
      <c r="J140">
        <v>4.2500000000000003E-2</v>
      </c>
      <c r="K140">
        <v>0.93500000000000005</v>
      </c>
      <c r="L140">
        <v>122994</v>
      </c>
      <c r="M140" t="s">
        <v>513</v>
      </c>
      <c r="N140" t="s">
        <v>374</v>
      </c>
      <c r="O140" t="s">
        <v>925</v>
      </c>
      <c r="P140" t="s">
        <v>926</v>
      </c>
      <c r="Q140" t="s">
        <v>927</v>
      </c>
      <c r="R140">
        <v>233979</v>
      </c>
      <c r="S140">
        <v>4</v>
      </c>
      <c r="T140">
        <v>1</v>
      </c>
      <c r="U140">
        <v>0</v>
      </c>
      <c r="V140">
        <v>1</v>
      </c>
      <c r="W140">
        <v>0</v>
      </c>
    </row>
    <row r="141" spans="1:23" hidden="1">
      <c r="A141">
        <v>31</v>
      </c>
      <c r="B141">
        <v>0.42099999999999999</v>
      </c>
      <c r="C141">
        <v>1.61E-2</v>
      </c>
      <c r="D141">
        <v>2</v>
      </c>
      <c r="E141">
        <v>-25358</v>
      </c>
      <c r="F141">
        <v>0</v>
      </c>
      <c r="G141">
        <v>3.7400000000000003E-2</v>
      </c>
      <c r="H141">
        <v>0.81</v>
      </c>
      <c r="I141">
        <v>2.0999999999999999E-3</v>
      </c>
      <c r="J141">
        <v>9.7799999999999998E-2</v>
      </c>
      <c r="K141">
        <v>0.16</v>
      </c>
      <c r="L141">
        <v>110926</v>
      </c>
      <c r="M141" t="s">
        <v>513</v>
      </c>
      <c r="N141" t="s">
        <v>375</v>
      </c>
      <c r="O141" t="s">
        <v>928</v>
      </c>
      <c r="P141" t="s">
        <v>929</v>
      </c>
      <c r="Q141" t="s">
        <v>930</v>
      </c>
      <c r="R141">
        <v>337733</v>
      </c>
      <c r="S141">
        <v>4</v>
      </c>
      <c r="T141">
        <v>1</v>
      </c>
      <c r="U141">
        <v>0</v>
      </c>
      <c r="V141">
        <v>1</v>
      </c>
      <c r="W141">
        <v>0</v>
      </c>
    </row>
    <row r="142" spans="1:23" hidden="1">
      <c r="A142">
        <v>57</v>
      </c>
      <c r="B142">
        <v>0.67100000000000004</v>
      </c>
      <c r="C142">
        <v>0.373</v>
      </c>
      <c r="D142">
        <v>9</v>
      </c>
      <c r="E142">
        <v>-18064</v>
      </c>
      <c r="F142">
        <v>1</v>
      </c>
      <c r="G142">
        <v>3.2300000000000002E-2</v>
      </c>
      <c r="H142">
        <v>0.25700000000000001</v>
      </c>
      <c r="I142">
        <v>7.9499999999999994E-5</v>
      </c>
      <c r="J142">
        <v>4.8099999999999997E-2</v>
      </c>
      <c r="K142">
        <v>0.73199999999999998</v>
      </c>
      <c r="L142">
        <v>92717</v>
      </c>
      <c r="M142" t="s">
        <v>513</v>
      </c>
      <c r="N142" t="s">
        <v>162</v>
      </c>
      <c r="O142" t="s">
        <v>931</v>
      </c>
      <c r="P142" t="s">
        <v>932</v>
      </c>
      <c r="Q142" t="s">
        <v>933</v>
      </c>
      <c r="R142">
        <v>295893</v>
      </c>
      <c r="S142">
        <v>4</v>
      </c>
      <c r="T142">
        <v>1</v>
      </c>
      <c r="U142">
        <v>0</v>
      </c>
      <c r="V142">
        <v>1</v>
      </c>
      <c r="W142">
        <v>0</v>
      </c>
    </row>
    <row r="143" spans="1:23" hidden="1">
      <c r="A143">
        <v>68</v>
      </c>
      <c r="B143">
        <v>0.67100000000000004</v>
      </c>
      <c r="C143">
        <v>0.373</v>
      </c>
      <c r="D143">
        <v>9</v>
      </c>
      <c r="E143">
        <v>-18064</v>
      </c>
      <c r="F143">
        <v>1</v>
      </c>
      <c r="G143">
        <v>3.2300000000000002E-2</v>
      </c>
      <c r="H143">
        <v>0.25700000000000001</v>
      </c>
      <c r="I143">
        <v>7.9499999999999994E-5</v>
      </c>
      <c r="J143">
        <v>4.8099999999999997E-2</v>
      </c>
      <c r="K143">
        <v>0.73199999999999998</v>
      </c>
      <c r="L143">
        <v>92717</v>
      </c>
      <c r="M143" t="s">
        <v>513</v>
      </c>
      <c r="N143" t="s">
        <v>162</v>
      </c>
      <c r="O143" t="s">
        <v>931</v>
      </c>
      <c r="P143" t="s">
        <v>932</v>
      </c>
      <c r="Q143" t="s">
        <v>933</v>
      </c>
      <c r="R143">
        <v>295893</v>
      </c>
      <c r="S143">
        <v>4</v>
      </c>
      <c r="T143">
        <v>1</v>
      </c>
      <c r="U143">
        <v>0</v>
      </c>
      <c r="V143">
        <v>1</v>
      </c>
      <c r="W143">
        <v>0</v>
      </c>
    </row>
    <row r="144" spans="1:23" hidden="1">
      <c r="A144">
        <v>73</v>
      </c>
      <c r="B144">
        <v>0.747</v>
      </c>
      <c r="C144">
        <v>0.86499999999999999</v>
      </c>
      <c r="D144">
        <v>8</v>
      </c>
      <c r="E144">
        <v>-8094</v>
      </c>
      <c r="F144">
        <v>0</v>
      </c>
      <c r="G144">
        <v>3.5099999999999999E-2</v>
      </c>
      <c r="H144">
        <v>9.1500000000000001E-3</v>
      </c>
      <c r="I144">
        <v>0.48599999999999999</v>
      </c>
      <c r="J144">
        <v>4.2500000000000003E-2</v>
      </c>
      <c r="K144">
        <v>0.93500000000000005</v>
      </c>
      <c r="L144">
        <v>122994</v>
      </c>
      <c r="M144" t="s">
        <v>513</v>
      </c>
      <c r="N144" t="s">
        <v>374</v>
      </c>
      <c r="O144" t="s">
        <v>925</v>
      </c>
      <c r="P144" t="s">
        <v>926</v>
      </c>
      <c r="Q144" t="s">
        <v>927</v>
      </c>
      <c r="R144">
        <v>233979</v>
      </c>
      <c r="S144">
        <v>4</v>
      </c>
      <c r="T144">
        <v>1</v>
      </c>
      <c r="U144">
        <v>0</v>
      </c>
      <c r="V144">
        <v>1</v>
      </c>
      <c r="W144">
        <v>0</v>
      </c>
    </row>
    <row r="145" spans="1:23" hidden="1">
      <c r="A145">
        <v>141</v>
      </c>
      <c r="B145">
        <v>0.42099999999999999</v>
      </c>
      <c r="C145">
        <v>1.61E-2</v>
      </c>
      <c r="D145">
        <v>2</v>
      </c>
      <c r="E145">
        <v>-25358</v>
      </c>
      <c r="F145">
        <v>0</v>
      </c>
      <c r="G145">
        <v>3.7400000000000003E-2</v>
      </c>
      <c r="H145">
        <v>0.81</v>
      </c>
      <c r="I145">
        <v>2.0999999999999999E-3</v>
      </c>
      <c r="J145">
        <v>9.7799999999999998E-2</v>
      </c>
      <c r="K145">
        <v>0.16</v>
      </c>
      <c r="L145">
        <v>110926</v>
      </c>
      <c r="M145" t="s">
        <v>513</v>
      </c>
      <c r="N145" t="s">
        <v>375</v>
      </c>
      <c r="O145" t="s">
        <v>928</v>
      </c>
      <c r="P145" t="s">
        <v>929</v>
      </c>
      <c r="Q145" t="s">
        <v>930</v>
      </c>
      <c r="R145">
        <v>337733</v>
      </c>
      <c r="S145">
        <v>4</v>
      </c>
      <c r="T145">
        <v>1</v>
      </c>
      <c r="U145">
        <v>0</v>
      </c>
      <c r="V145">
        <v>1</v>
      </c>
      <c r="W145">
        <v>0</v>
      </c>
    </row>
    <row r="146" spans="1:23">
      <c r="A146">
        <v>74</v>
      </c>
      <c r="B146">
        <v>0.61</v>
      </c>
      <c r="C146">
        <v>3.1600000000000003E-2</v>
      </c>
      <c r="D146">
        <v>9</v>
      </c>
      <c r="E146">
        <v>-15186</v>
      </c>
      <c r="F146">
        <v>1</v>
      </c>
      <c r="G146">
        <v>4.8599999999999997E-2</v>
      </c>
      <c r="H146">
        <v>0.89600000000000002</v>
      </c>
      <c r="I146">
        <v>4.6100000000000004E-3</v>
      </c>
      <c r="J146">
        <v>0.108</v>
      </c>
      <c r="K146">
        <v>0.37</v>
      </c>
      <c r="L146">
        <v>151964</v>
      </c>
      <c r="M146" t="s">
        <v>513</v>
      </c>
      <c r="N146" t="s">
        <v>173</v>
      </c>
      <c r="O146" t="s">
        <v>1471</v>
      </c>
      <c r="P146" t="s">
        <v>1472</v>
      </c>
      <c r="Q146" t="s">
        <v>1473</v>
      </c>
      <c r="R146">
        <v>170360</v>
      </c>
      <c r="S146">
        <v>4</v>
      </c>
      <c r="T146">
        <v>1</v>
      </c>
      <c r="U146">
        <v>0</v>
      </c>
      <c r="V146">
        <v>1</v>
      </c>
      <c r="W146">
        <v>1</v>
      </c>
    </row>
    <row r="147" spans="1:23">
      <c r="A147">
        <v>140</v>
      </c>
      <c r="B147">
        <v>0.61</v>
      </c>
      <c r="C147">
        <v>3.1600000000000003E-2</v>
      </c>
      <c r="D147">
        <v>9</v>
      </c>
      <c r="E147">
        <v>-15186</v>
      </c>
      <c r="F147">
        <v>1</v>
      </c>
      <c r="G147">
        <v>4.8599999999999997E-2</v>
      </c>
      <c r="H147">
        <v>0.89600000000000002</v>
      </c>
      <c r="I147">
        <v>4.6100000000000004E-3</v>
      </c>
      <c r="J147">
        <v>0.108</v>
      </c>
      <c r="K147">
        <v>0.37</v>
      </c>
      <c r="L147">
        <v>151964</v>
      </c>
      <c r="M147" t="s">
        <v>513</v>
      </c>
      <c r="N147" t="s">
        <v>173</v>
      </c>
      <c r="O147" t="s">
        <v>1471</v>
      </c>
      <c r="P147" t="s">
        <v>1472</v>
      </c>
      <c r="Q147" t="s">
        <v>1473</v>
      </c>
      <c r="R147">
        <v>170360</v>
      </c>
      <c r="S147">
        <v>4</v>
      </c>
      <c r="T147">
        <v>1</v>
      </c>
      <c r="U147">
        <v>0</v>
      </c>
      <c r="V147">
        <v>1</v>
      </c>
      <c r="W147">
        <v>1</v>
      </c>
    </row>
    <row r="148" spans="1:23">
      <c r="A148">
        <v>11</v>
      </c>
      <c r="B148">
        <v>0.61</v>
      </c>
      <c r="C148">
        <v>3.1600000000000003E-2</v>
      </c>
      <c r="D148">
        <v>9</v>
      </c>
      <c r="E148">
        <v>-15186</v>
      </c>
      <c r="F148">
        <v>1</v>
      </c>
      <c r="G148">
        <v>4.8599999999999997E-2</v>
      </c>
      <c r="H148">
        <v>0.89600000000000002</v>
      </c>
      <c r="I148">
        <v>4.6100000000000004E-3</v>
      </c>
      <c r="J148">
        <v>0.108</v>
      </c>
      <c r="K148">
        <v>0.37</v>
      </c>
      <c r="L148">
        <v>151964</v>
      </c>
      <c r="M148" t="s">
        <v>513</v>
      </c>
      <c r="N148" t="s">
        <v>173</v>
      </c>
      <c r="O148" t="s">
        <v>1471</v>
      </c>
      <c r="P148" t="s">
        <v>1472</v>
      </c>
      <c r="Q148" t="s">
        <v>1473</v>
      </c>
      <c r="R148">
        <v>170360</v>
      </c>
      <c r="S148">
        <v>4</v>
      </c>
      <c r="T148">
        <v>1</v>
      </c>
      <c r="U148">
        <v>0</v>
      </c>
      <c r="V148">
        <v>1</v>
      </c>
      <c r="W148">
        <v>1</v>
      </c>
    </row>
    <row r="149" spans="1:23">
      <c r="A149">
        <v>1</v>
      </c>
      <c r="B149">
        <v>0.69299999999999995</v>
      </c>
      <c r="C149">
        <v>0.86</v>
      </c>
      <c r="D149">
        <v>7</v>
      </c>
      <c r="E149">
        <v>-3429</v>
      </c>
      <c r="F149">
        <v>1</v>
      </c>
      <c r="G149">
        <v>0.16200000000000001</v>
      </c>
      <c r="H149">
        <v>0.20300000000000001</v>
      </c>
      <c r="I149">
        <v>0</v>
      </c>
      <c r="J149">
        <v>0.34599999999999997</v>
      </c>
      <c r="K149">
        <v>0.38800000000000001</v>
      </c>
      <c r="L149">
        <v>119961</v>
      </c>
      <c r="M149" t="s">
        <v>513</v>
      </c>
      <c r="N149" t="s">
        <v>253</v>
      </c>
      <c r="O149" t="s">
        <v>937</v>
      </c>
      <c r="P149" t="s">
        <v>938</v>
      </c>
      <c r="Q149" t="s">
        <v>939</v>
      </c>
      <c r="R149">
        <v>143111</v>
      </c>
      <c r="S149">
        <v>4</v>
      </c>
      <c r="T149">
        <v>0</v>
      </c>
      <c r="U149">
        <v>0</v>
      </c>
      <c r="V149">
        <v>0</v>
      </c>
      <c r="W149">
        <v>1</v>
      </c>
    </row>
    <row r="150" spans="1:23" hidden="1">
      <c r="A150">
        <v>2</v>
      </c>
      <c r="B150">
        <v>0.94099999999999995</v>
      </c>
      <c r="C150">
        <v>0.33500000000000002</v>
      </c>
      <c r="D150">
        <v>5</v>
      </c>
      <c r="E150">
        <v>-10179</v>
      </c>
      <c r="F150">
        <v>0</v>
      </c>
      <c r="G150">
        <v>0.505</v>
      </c>
      <c r="H150">
        <v>0.17</v>
      </c>
      <c r="I150">
        <v>0</v>
      </c>
      <c r="J150">
        <v>0.26200000000000001</v>
      </c>
      <c r="K150">
        <v>0.70699999999999996</v>
      </c>
      <c r="L150">
        <v>120041</v>
      </c>
      <c r="M150" t="s">
        <v>513</v>
      </c>
      <c r="N150" t="s">
        <v>254</v>
      </c>
      <c r="O150" t="s">
        <v>940</v>
      </c>
      <c r="P150" t="s">
        <v>941</v>
      </c>
      <c r="Q150" t="s">
        <v>942</v>
      </c>
      <c r="R150">
        <v>209640</v>
      </c>
      <c r="S150">
        <v>4</v>
      </c>
      <c r="T150">
        <v>0</v>
      </c>
      <c r="U150">
        <v>1</v>
      </c>
      <c r="V150">
        <v>0</v>
      </c>
      <c r="W150">
        <v>0</v>
      </c>
    </row>
    <row r="151" spans="1:23" hidden="1">
      <c r="A151">
        <v>3</v>
      </c>
      <c r="B151">
        <v>0.33600000000000002</v>
      </c>
      <c r="C151">
        <v>0.97799999999999998</v>
      </c>
      <c r="D151">
        <v>7</v>
      </c>
      <c r="E151">
        <v>-2358</v>
      </c>
      <c r="F151">
        <v>1</v>
      </c>
      <c r="G151">
        <v>8.4599999999999995E-2</v>
      </c>
      <c r="H151">
        <v>4.37E-4</v>
      </c>
      <c r="I151">
        <v>5.2499999999999997E-4</v>
      </c>
      <c r="J151">
        <v>0.13800000000000001</v>
      </c>
      <c r="K151">
        <v>0.496</v>
      </c>
      <c r="L151">
        <v>129842</v>
      </c>
      <c r="M151" t="s">
        <v>513</v>
      </c>
      <c r="N151" t="s">
        <v>255</v>
      </c>
      <c r="O151" t="s">
        <v>943</v>
      </c>
      <c r="P151" t="s">
        <v>944</v>
      </c>
      <c r="Q151" t="s">
        <v>945</v>
      </c>
      <c r="R151">
        <v>315177</v>
      </c>
      <c r="S151">
        <v>4</v>
      </c>
      <c r="T151">
        <v>0</v>
      </c>
      <c r="U151">
        <v>0</v>
      </c>
      <c r="V151">
        <v>0</v>
      </c>
      <c r="W151">
        <v>0</v>
      </c>
    </row>
    <row r="152" spans="1:23" hidden="1">
      <c r="A152">
        <v>4</v>
      </c>
      <c r="B152">
        <v>0.59</v>
      </c>
      <c r="C152">
        <v>0.72699999999999998</v>
      </c>
      <c r="D152">
        <v>2</v>
      </c>
      <c r="E152">
        <v>-6351</v>
      </c>
      <c r="F152">
        <v>1</v>
      </c>
      <c r="G152">
        <v>0.32800000000000001</v>
      </c>
      <c r="H152">
        <v>0.51500000000000001</v>
      </c>
      <c r="I152">
        <v>0</v>
      </c>
      <c r="J152">
        <v>0.112</v>
      </c>
      <c r="K152">
        <v>0.625</v>
      </c>
      <c r="L152">
        <v>89553</v>
      </c>
      <c r="M152" t="s">
        <v>513</v>
      </c>
      <c r="N152" t="s">
        <v>420</v>
      </c>
      <c r="O152" t="s">
        <v>946</v>
      </c>
      <c r="P152" t="s">
        <v>947</v>
      </c>
      <c r="Q152" t="s">
        <v>948</v>
      </c>
      <c r="R152">
        <v>212113</v>
      </c>
      <c r="S152">
        <v>3</v>
      </c>
      <c r="T152">
        <v>0</v>
      </c>
      <c r="U152">
        <v>1</v>
      </c>
      <c r="V152">
        <v>0</v>
      </c>
      <c r="W152">
        <v>0</v>
      </c>
    </row>
    <row r="153" spans="1:23">
      <c r="A153">
        <v>5</v>
      </c>
      <c r="B153">
        <v>0.73399999999999999</v>
      </c>
      <c r="C153">
        <v>0.51100000000000001</v>
      </c>
      <c r="D153">
        <v>0</v>
      </c>
      <c r="E153">
        <v>-4905</v>
      </c>
      <c r="F153">
        <v>0</v>
      </c>
      <c r="G153">
        <v>5.9200000000000003E-2</v>
      </c>
      <c r="H153">
        <v>0.14799999999999999</v>
      </c>
      <c r="I153">
        <v>0</v>
      </c>
      <c r="J153">
        <v>0.28999999999999998</v>
      </c>
      <c r="K153">
        <v>0.72699999999999998</v>
      </c>
      <c r="L153">
        <v>124995</v>
      </c>
      <c r="M153" t="s">
        <v>513</v>
      </c>
      <c r="N153" t="s">
        <v>421</v>
      </c>
      <c r="O153" t="s">
        <v>949</v>
      </c>
      <c r="P153" t="s">
        <v>950</v>
      </c>
      <c r="Q153" t="s">
        <v>951</v>
      </c>
      <c r="R153">
        <v>206947</v>
      </c>
      <c r="S153">
        <v>4</v>
      </c>
      <c r="T153">
        <v>0</v>
      </c>
      <c r="U153">
        <v>0</v>
      </c>
      <c r="V153">
        <v>0</v>
      </c>
      <c r="W153">
        <v>1</v>
      </c>
    </row>
    <row r="154" spans="1:23" hidden="1">
      <c r="A154">
        <v>6</v>
      </c>
      <c r="B154">
        <v>0.57499999999999996</v>
      </c>
      <c r="C154">
        <v>0.95899999999999996</v>
      </c>
      <c r="D154">
        <v>1</v>
      </c>
      <c r="E154">
        <v>-6978</v>
      </c>
      <c r="F154">
        <v>1</v>
      </c>
      <c r="G154">
        <v>5.7000000000000002E-2</v>
      </c>
      <c r="H154">
        <v>1.83E-4</v>
      </c>
      <c r="I154">
        <v>0.90600000000000003</v>
      </c>
      <c r="J154">
        <v>0.17199999999999999</v>
      </c>
      <c r="K154">
        <v>0.46700000000000003</v>
      </c>
      <c r="L154">
        <v>142016</v>
      </c>
      <c r="M154" t="s">
        <v>513</v>
      </c>
      <c r="N154" t="s">
        <v>422</v>
      </c>
      <c r="O154" t="s">
        <v>952</v>
      </c>
      <c r="P154" t="s">
        <v>953</v>
      </c>
      <c r="Q154" t="s">
        <v>954</v>
      </c>
      <c r="R154">
        <v>336638</v>
      </c>
      <c r="S154">
        <v>4</v>
      </c>
      <c r="T154">
        <v>0</v>
      </c>
      <c r="U154">
        <v>1</v>
      </c>
      <c r="V154">
        <v>0</v>
      </c>
      <c r="W154">
        <v>0</v>
      </c>
    </row>
    <row r="155" spans="1:23" hidden="1">
      <c r="A155">
        <v>7</v>
      </c>
      <c r="B155">
        <v>0.40400000000000003</v>
      </c>
      <c r="C155">
        <v>0.92700000000000005</v>
      </c>
      <c r="D155">
        <v>0</v>
      </c>
      <c r="E155">
        <v>-3159</v>
      </c>
      <c r="F155">
        <v>1</v>
      </c>
      <c r="G155">
        <v>0.59499999999999997</v>
      </c>
      <c r="H155">
        <v>0.49199999999999999</v>
      </c>
      <c r="I155">
        <v>4.5999999999999999E-2</v>
      </c>
      <c r="J155">
        <v>0.34399999999999997</v>
      </c>
      <c r="K155">
        <v>7.1599999999999997E-2</v>
      </c>
      <c r="L155">
        <v>179999</v>
      </c>
      <c r="M155" t="s">
        <v>513</v>
      </c>
      <c r="N155" t="s">
        <v>423</v>
      </c>
      <c r="O155" t="s">
        <v>955</v>
      </c>
      <c r="P155" t="s">
        <v>956</v>
      </c>
      <c r="Q155" t="s">
        <v>957</v>
      </c>
      <c r="R155">
        <v>252809</v>
      </c>
      <c r="S155">
        <v>4</v>
      </c>
      <c r="T155">
        <v>0</v>
      </c>
      <c r="U155">
        <v>1</v>
      </c>
      <c r="V155">
        <v>0</v>
      </c>
      <c r="W155">
        <v>0</v>
      </c>
    </row>
    <row r="156" spans="1:23" hidden="1">
      <c r="A156">
        <v>8</v>
      </c>
      <c r="B156">
        <v>0.90800000000000003</v>
      </c>
      <c r="C156">
        <v>0.621</v>
      </c>
      <c r="D156">
        <v>1</v>
      </c>
      <c r="E156">
        <v>-6638</v>
      </c>
      <c r="F156">
        <v>0</v>
      </c>
      <c r="G156">
        <v>0.10199999999999999</v>
      </c>
      <c r="H156">
        <v>2.8200000000000002E-4</v>
      </c>
      <c r="I156">
        <v>5.3900000000000002E-5</v>
      </c>
      <c r="J156">
        <v>9.5799999999999996E-2</v>
      </c>
      <c r="K156">
        <v>0.42099999999999999</v>
      </c>
      <c r="L156">
        <v>150011</v>
      </c>
      <c r="M156" t="s">
        <v>513</v>
      </c>
      <c r="N156" t="s">
        <v>256</v>
      </c>
      <c r="O156" t="s">
        <v>958</v>
      </c>
      <c r="P156" t="s">
        <v>959</v>
      </c>
      <c r="Q156" t="s">
        <v>960</v>
      </c>
      <c r="R156">
        <v>177000</v>
      </c>
      <c r="S156">
        <v>4</v>
      </c>
      <c r="T156">
        <v>0</v>
      </c>
      <c r="U156">
        <v>1</v>
      </c>
      <c r="V156">
        <v>0</v>
      </c>
      <c r="W156">
        <v>0</v>
      </c>
    </row>
    <row r="157" spans="1:23" hidden="1">
      <c r="A157">
        <v>9</v>
      </c>
      <c r="B157">
        <v>0.184</v>
      </c>
      <c r="C157">
        <v>5.2700000000000004E-3</v>
      </c>
      <c r="D157">
        <v>1</v>
      </c>
      <c r="E157">
        <v>-37264</v>
      </c>
      <c r="F157">
        <v>0</v>
      </c>
      <c r="G157">
        <v>4.3200000000000002E-2</v>
      </c>
      <c r="H157">
        <v>0.995</v>
      </c>
      <c r="I157">
        <v>0.88700000000000001</v>
      </c>
      <c r="J157">
        <v>0.17299999999999999</v>
      </c>
      <c r="K157">
        <v>0.151</v>
      </c>
      <c r="L157">
        <v>170612</v>
      </c>
      <c r="M157" t="s">
        <v>513</v>
      </c>
      <c r="N157" t="s">
        <v>257</v>
      </c>
      <c r="O157" t="s">
        <v>961</v>
      </c>
      <c r="P157" t="s">
        <v>962</v>
      </c>
      <c r="Q157" t="s">
        <v>963</v>
      </c>
      <c r="R157">
        <v>315427</v>
      </c>
      <c r="S157">
        <v>3</v>
      </c>
      <c r="T157">
        <v>0</v>
      </c>
      <c r="U157">
        <v>0</v>
      </c>
      <c r="V157">
        <v>0</v>
      </c>
      <c r="W157">
        <v>0</v>
      </c>
    </row>
    <row r="158" spans="1:23" hidden="1">
      <c r="A158">
        <v>10</v>
      </c>
      <c r="B158">
        <v>0.54300000000000004</v>
      </c>
      <c r="C158">
        <v>0.93799999999999994</v>
      </c>
      <c r="D158">
        <v>7</v>
      </c>
      <c r="E158">
        <v>-6244</v>
      </c>
      <c r="F158">
        <v>1</v>
      </c>
      <c r="G158">
        <v>0.28799999999999998</v>
      </c>
      <c r="H158">
        <v>4.0300000000000002E-2</v>
      </c>
      <c r="I158">
        <v>5.8999999999999999E-3</v>
      </c>
      <c r="J158">
        <v>0.16200000000000001</v>
      </c>
      <c r="K158">
        <v>9.6299999999999997E-2</v>
      </c>
      <c r="L158">
        <v>150023</v>
      </c>
      <c r="M158" t="s">
        <v>513</v>
      </c>
      <c r="N158" t="s">
        <v>258</v>
      </c>
      <c r="O158" t="s">
        <v>964</v>
      </c>
      <c r="P158" t="s">
        <v>965</v>
      </c>
      <c r="Q158" t="s">
        <v>966</v>
      </c>
      <c r="R158">
        <v>323200</v>
      </c>
      <c r="S158">
        <v>4</v>
      </c>
      <c r="T158">
        <v>0</v>
      </c>
      <c r="U158">
        <v>1</v>
      </c>
      <c r="V158">
        <v>0</v>
      </c>
      <c r="W158">
        <v>0</v>
      </c>
    </row>
    <row r="159" spans="1:23" hidden="1">
      <c r="A159">
        <v>4</v>
      </c>
      <c r="B159">
        <v>0.63900000000000001</v>
      </c>
      <c r="C159">
        <v>0.65400000000000003</v>
      </c>
      <c r="D159">
        <v>7</v>
      </c>
      <c r="E159">
        <v>-6476</v>
      </c>
      <c r="F159">
        <v>0</v>
      </c>
      <c r="G159">
        <v>4.4699999999999997E-2</v>
      </c>
      <c r="H159">
        <v>0.82499999999999996</v>
      </c>
      <c r="I159">
        <v>0</v>
      </c>
      <c r="J159">
        <v>0.252</v>
      </c>
      <c r="K159">
        <v>0.88800000000000001</v>
      </c>
      <c r="L159">
        <v>83584</v>
      </c>
      <c r="M159" t="s">
        <v>513</v>
      </c>
      <c r="N159" t="s">
        <v>363</v>
      </c>
      <c r="O159" t="s">
        <v>1489</v>
      </c>
      <c r="P159" t="s">
        <v>1490</v>
      </c>
      <c r="Q159" t="s">
        <v>1491</v>
      </c>
      <c r="R159">
        <v>286800</v>
      </c>
      <c r="S159">
        <v>4</v>
      </c>
      <c r="T159">
        <v>1</v>
      </c>
      <c r="U159">
        <v>0</v>
      </c>
      <c r="V159">
        <v>0</v>
      </c>
      <c r="W159">
        <v>0</v>
      </c>
    </row>
    <row r="160" spans="1:23">
      <c r="A160">
        <v>12</v>
      </c>
      <c r="B160">
        <v>0.61199999999999999</v>
      </c>
      <c r="C160">
        <v>0.96299999999999997</v>
      </c>
      <c r="D160">
        <v>5</v>
      </c>
      <c r="E160">
        <v>-3912</v>
      </c>
      <c r="F160">
        <v>0</v>
      </c>
      <c r="G160">
        <v>5.3100000000000001E-2</v>
      </c>
      <c r="H160">
        <v>8.9700000000000005E-3</v>
      </c>
      <c r="I160">
        <v>3.7799999999999999E-3</v>
      </c>
      <c r="J160">
        <v>0.29399999999999998</v>
      </c>
      <c r="K160">
        <v>0.17899999999999999</v>
      </c>
      <c r="L160">
        <v>138009</v>
      </c>
      <c r="M160" t="s">
        <v>513</v>
      </c>
      <c r="N160" t="s">
        <v>424</v>
      </c>
      <c r="O160" t="s">
        <v>967</v>
      </c>
      <c r="P160" t="s">
        <v>968</v>
      </c>
      <c r="Q160" t="s">
        <v>969</v>
      </c>
      <c r="R160">
        <v>183519</v>
      </c>
      <c r="S160">
        <v>4</v>
      </c>
      <c r="T160">
        <v>0</v>
      </c>
      <c r="U160">
        <v>0</v>
      </c>
      <c r="V160">
        <v>0</v>
      </c>
      <c r="W160">
        <v>1</v>
      </c>
    </row>
    <row r="161" spans="1:23">
      <c r="A161">
        <v>13</v>
      </c>
      <c r="B161">
        <v>0.66400000000000003</v>
      </c>
      <c r="C161">
        <v>0.69699999999999995</v>
      </c>
      <c r="D161">
        <v>6</v>
      </c>
      <c r="E161">
        <v>-6427</v>
      </c>
      <c r="F161">
        <v>0</v>
      </c>
      <c r="G161">
        <v>2.7E-2</v>
      </c>
      <c r="H161">
        <v>8.7900000000000006E-2</v>
      </c>
      <c r="I161">
        <v>7.0199999999999999E-5</v>
      </c>
      <c r="J161">
        <v>0.14799999999999999</v>
      </c>
      <c r="K161">
        <v>0.91300000000000003</v>
      </c>
      <c r="L161">
        <v>128960</v>
      </c>
      <c r="M161" t="s">
        <v>513</v>
      </c>
      <c r="N161" t="s">
        <v>425</v>
      </c>
      <c r="O161" t="s">
        <v>970</v>
      </c>
      <c r="P161" t="s">
        <v>971</v>
      </c>
      <c r="Q161" t="s">
        <v>972</v>
      </c>
      <c r="R161">
        <v>219547</v>
      </c>
      <c r="S161">
        <v>4</v>
      </c>
      <c r="T161">
        <v>0</v>
      </c>
      <c r="U161">
        <v>0</v>
      </c>
      <c r="V161">
        <v>0</v>
      </c>
      <c r="W161">
        <v>1</v>
      </c>
    </row>
    <row r="162" spans="1:23">
      <c r="A162">
        <v>14</v>
      </c>
      <c r="B162">
        <v>0.54200000000000004</v>
      </c>
      <c r="C162">
        <v>0.90500000000000003</v>
      </c>
      <c r="D162">
        <v>9</v>
      </c>
      <c r="E162">
        <v>-5653</v>
      </c>
      <c r="F162">
        <v>1</v>
      </c>
      <c r="G162">
        <v>5.3999999999999999E-2</v>
      </c>
      <c r="H162">
        <v>1.72E-3</v>
      </c>
      <c r="I162">
        <v>1.04E-2</v>
      </c>
      <c r="J162">
        <v>0.13600000000000001</v>
      </c>
      <c r="K162">
        <v>0.374</v>
      </c>
      <c r="L162">
        <v>153398</v>
      </c>
      <c r="M162" t="s">
        <v>513</v>
      </c>
      <c r="N162" t="s">
        <v>259</v>
      </c>
      <c r="O162" t="s">
        <v>973</v>
      </c>
      <c r="P162" t="s">
        <v>974</v>
      </c>
      <c r="Q162" t="s">
        <v>975</v>
      </c>
      <c r="R162">
        <v>203347</v>
      </c>
      <c r="S162">
        <v>4</v>
      </c>
      <c r="T162">
        <v>0</v>
      </c>
      <c r="U162">
        <v>0</v>
      </c>
      <c r="V162">
        <v>0</v>
      </c>
      <c r="W162">
        <v>1</v>
      </c>
    </row>
    <row r="163" spans="1:23">
      <c r="A163">
        <v>15</v>
      </c>
      <c r="B163">
        <v>0.81299999999999994</v>
      </c>
      <c r="C163">
        <v>0.627</v>
      </c>
      <c r="D163">
        <v>11</v>
      </c>
      <c r="E163">
        <v>-5018</v>
      </c>
      <c r="F163">
        <v>0</v>
      </c>
      <c r="G163">
        <v>4.8599999999999997E-2</v>
      </c>
      <c r="H163">
        <v>7.5999999999999998E-2</v>
      </c>
      <c r="I163">
        <v>6.1600000000000001E-4</v>
      </c>
      <c r="J163">
        <v>0.13100000000000001</v>
      </c>
      <c r="K163">
        <v>0.80100000000000005</v>
      </c>
      <c r="L163">
        <v>130011</v>
      </c>
      <c r="M163" t="s">
        <v>513</v>
      </c>
      <c r="N163" t="s">
        <v>260</v>
      </c>
      <c r="O163" t="s">
        <v>976</v>
      </c>
      <c r="P163" t="s">
        <v>977</v>
      </c>
      <c r="Q163" t="s">
        <v>978</v>
      </c>
      <c r="R163">
        <v>195853</v>
      </c>
      <c r="S163">
        <v>4</v>
      </c>
      <c r="T163">
        <v>0</v>
      </c>
      <c r="U163">
        <v>0</v>
      </c>
      <c r="V163">
        <v>0</v>
      </c>
      <c r="W163">
        <v>1</v>
      </c>
    </row>
    <row r="164" spans="1:23">
      <c r="A164">
        <v>16</v>
      </c>
      <c r="B164">
        <v>0.91300000000000003</v>
      </c>
      <c r="C164">
        <v>0.77200000000000002</v>
      </c>
      <c r="D164">
        <v>7</v>
      </c>
      <c r="E164">
        <v>-8009</v>
      </c>
      <c r="F164">
        <v>1</v>
      </c>
      <c r="G164">
        <v>0.36299999999999999</v>
      </c>
      <c r="H164">
        <v>1.66E-2</v>
      </c>
      <c r="I164">
        <v>0</v>
      </c>
      <c r="J164">
        <v>0.251</v>
      </c>
      <c r="K164">
        <v>0.68100000000000005</v>
      </c>
      <c r="L164">
        <v>100076</v>
      </c>
      <c r="M164" t="s">
        <v>513</v>
      </c>
      <c r="N164" t="s">
        <v>426</v>
      </c>
      <c r="O164" t="s">
        <v>979</v>
      </c>
      <c r="P164" t="s">
        <v>980</v>
      </c>
      <c r="Q164" t="s">
        <v>981</v>
      </c>
      <c r="R164">
        <v>204410</v>
      </c>
      <c r="S164">
        <v>4</v>
      </c>
      <c r="T164">
        <v>0</v>
      </c>
      <c r="U164">
        <v>0</v>
      </c>
      <c r="V164">
        <v>0</v>
      </c>
      <c r="W164">
        <v>1</v>
      </c>
    </row>
    <row r="165" spans="1:23">
      <c r="A165">
        <v>17</v>
      </c>
      <c r="B165">
        <v>0.79900000000000004</v>
      </c>
      <c r="C165">
        <v>0.73799999999999999</v>
      </c>
      <c r="D165">
        <v>9</v>
      </c>
      <c r="E165">
        <v>-9043</v>
      </c>
      <c r="F165">
        <v>1</v>
      </c>
      <c r="G165">
        <v>0.11799999999999999</v>
      </c>
      <c r="H165">
        <v>4.8500000000000001E-2</v>
      </c>
      <c r="I165">
        <v>0.34</v>
      </c>
      <c r="J165">
        <v>6.0299999999999999E-2</v>
      </c>
      <c r="K165">
        <v>0.39700000000000002</v>
      </c>
      <c r="L165">
        <v>128051</v>
      </c>
      <c r="M165" t="s">
        <v>513</v>
      </c>
      <c r="N165" t="s">
        <v>427</v>
      </c>
      <c r="O165" t="s">
        <v>982</v>
      </c>
      <c r="P165" t="s">
        <v>983</v>
      </c>
      <c r="Q165" t="s">
        <v>984</v>
      </c>
      <c r="R165">
        <v>137661</v>
      </c>
      <c r="S165">
        <v>4</v>
      </c>
      <c r="T165">
        <v>0</v>
      </c>
      <c r="U165">
        <v>0</v>
      </c>
      <c r="V165">
        <v>0</v>
      </c>
      <c r="W165">
        <v>1</v>
      </c>
    </row>
    <row r="166" spans="1:23">
      <c r="A166">
        <v>18</v>
      </c>
      <c r="B166">
        <v>0.76700000000000002</v>
      </c>
      <c r="C166">
        <v>0.88900000000000001</v>
      </c>
      <c r="D166">
        <v>7</v>
      </c>
      <c r="E166">
        <v>-2988</v>
      </c>
      <c r="F166">
        <v>1</v>
      </c>
      <c r="G166">
        <v>9.6299999999999997E-2</v>
      </c>
      <c r="H166">
        <v>6.11E-3</v>
      </c>
      <c r="I166">
        <v>0</v>
      </c>
      <c r="J166">
        <v>0.40200000000000002</v>
      </c>
      <c r="K166">
        <v>0.84299999999999997</v>
      </c>
      <c r="L166">
        <v>119930</v>
      </c>
      <c r="M166" t="s">
        <v>513</v>
      </c>
      <c r="N166" t="s">
        <v>428</v>
      </c>
      <c r="O166" t="s">
        <v>985</v>
      </c>
      <c r="P166" t="s">
        <v>986</v>
      </c>
      <c r="Q166" t="s">
        <v>987</v>
      </c>
      <c r="R166">
        <v>195145</v>
      </c>
      <c r="S166">
        <v>4</v>
      </c>
      <c r="T166">
        <v>0</v>
      </c>
      <c r="U166">
        <v>0</v>
      </c>
      <c r="V166">
        <v>0</v>
      </c>
      <c r="W166">
        <v>1</v>
      </c>
    </row>
    <row r="167" spans="1:23">
      <c r="A167">
        <v>19</v>
      </c>
      <c r="B167">
        <v>0.84699999999999998</v>
      </c>
      <c r="C167">
        <v>0.57299999999999995</v>
      </c>
      <c r="D167">
        <v>0</v>
      </c>
      <c r="E167">
        <v>-6032</v>
      </c>
      <c r="F167">
        <v>1</v>
      </c>
      <c r="G167">
        <v>0.253</v>
      </c>
      <c r="H167">
        <v>7.3899999999999999E-3</v>
      </c>
      <c r="I167">
        <v>1.49E-2</v>
      </c>
      <c r="J167">
        <v>8.4500000000000006E-2</v>
      </c>
      <c r="K167">
        <v>0.33200000000000002</v>
      </c>
      <c r="L167">
        <v>99919</v>
      </c>
      <c r="M167" t="s">
        <v>513</v>
      </c>
      <c r="N167" t="s">
        <v>429</v>
      </c>
      <c r="O167" t="s">
        <v>988</v>
      </c>
      <c r="P167" t="s">
        <v>989</v>
      </c>
      <c r="Q167" t="s">
        <v>990</v>
      </c>
      <c r="R167">
        <v>137595</v>
      </c>
      <c r="S167">
        <v>4</v>
      </c>
      <c r="T167">
        <v>0</v>
      </c>
      <c r="U167">
        <v>0</v>
      </c>
      <c r="V167">
        <v>0</v>
      </c>
      <c r="W167">
        <v>1</v>
      </c>
    </row>
    <row r="168" spans="1:23">
      <c r="A168">
        <v>20</v>
      </c>
      <c r="B168">
        <v>0.59899999999999998</v>
      </c>
      <c r="C168">
        <v>0.88700000000000001</v>
      </c>
      <c r="D168">
        <v>4</v>
      </c>
      <c r="E168">
        <v>-3967</v>
      </c>
      <c r="F168">
        <v>1</v>
      </c>
      <c r="G168">
        <v>9.8400000000000001E-2</v>
      </c>
      <c r="H168">
        <v>1.9199999999999998E-2</v>
      </c>
      <c r="I168">
        <v>1.2100000000000001E-6</v>
      </c>
      <c r="J168">
        <v>0.3</v>
      </c>
      <c r="K168">
        <v>0.88100000000000001</v>
      </c>
      <c r="L168">
        <v>170918</v>
      </c>
      <c r="M168" t="s">
        <v>513</v>
      </c>
      <c r="N168" t="s">
        <v>261</v>
      </c>
      <c r="O168" t="s">
        <v>991</v>
      </c>
      <c r="P168" t="s">
        <v>992</v>
      </c>
      <c r="Q168" t="s">
        <v>993</v>
      </c>
      <c r="R168">
        <v>193837</v>
      </c>
      <c r="S168">
        <v>4</v>
      </c>
      <c r="T168">
        <v>0</v>
      </c>
      <c r="U168">
        <v>0</v>
      </c>
      <c r="V168">
        <v>0</v>
      </c>
      <c r="W168">
        <v>1</v>
      </c>
    </row>
    <row r="169" spans="1:23">
      <c r="A169">
        <v>21</v>
      </c>
      <c r="B169">
        <v>0.34300000000000003</v>
      </c>
      <c r="C169">
        <v>0.99</v>
      </c>
      <c r="D169">
        <v>8</v>
      </c>
      <c r="E169">
        <v>-4069</v>
      </c>
      <c r="F169">
        <v>1</v>
      </c>
      <c r="G169">
        <v>8.1100000000000005E-2</v>
      </c>
      <c r="H169">
        <v>1.8899999999999999E-5</v>
      </c>
      <c r="I169">
        <v>1.3799999999999999E-4</v>
      </c>
      <c r="J169">
        <v>0.32500000000000001</v>
      </c>
      <c r="K169">
        <v>0.35099999999999998</v>
      </c>
      <c r="L169">
        <v>107996</v>
      </c>
      <c r="M169" t="s">
        <v>513</v>
      </c>
      <c r="N169" t="s">
        <v>430</v>
      </c>
      <c r="O169" t="s">
        <v>994</v>
      </c>
      <c r="P169" t="s">
        <v>995</v>
      </c>
      <c r="Q169" t="s">
        <v>996</v>
      </c>
      <c r="R169">
        <v>285522</v>
      </c>
      <c r="S169">
        <v>4</v>
      </c>
      <c r="T169">
        <v>0</v>
      </c>
      <c r="U169">
        <v>0</v>
      </c>
      <c r="V169">
        <v>0</v>
      </c>
      <c r="W169">
        <v>1</v>
      </c>
    </row>
    <row r="170" spans="1:23">
      <c r="A170">
        <v>22</v>
      </c>
      <c r="B170">
        <v>0.67300000000000004</v>
      </c>
      <c r="C170">
        <v>0.65400000000000003</v>
      </c>
      <c r="D170">
        <v>2</v>
      </c>
      <c r="E170">
        <v>-7065</v>
      </c>
      <c r="F170">
        <v>1</v>
      </c>
      <c r="G170">
        <v>3.9300000000000002E-2</v>
      </c>
      <c r="H170">
        <v>0.246</v>
      </c>
      <c r="I170">
        <v>0.38100000000000001</v>
      </c>
      <c r="J170">
        <v>0.159</v>
      </c>
      <c r="K170">
        <v>0.78400000000000003</v>
      </c>
      <c r="L170">
        <v>138262</v>
      </c>
      <c r="M170" t="s">
        <v>513</v>
      </c>
      <c r="N170" t="s">
        <v>431</v>
      </c>
      <c r="O170" t="s">
        <v>997</v>
      </c>
      <c r="P170" t="s">
        <v>998</v>
      </c>
      <c r="Q170" t="s">
        <v>999</v>
      </c>
      <c r="R170">
        <v>151800</v>
      </c>
      <c r="S170">
        <v>4</v>
      </c>
      <c r="T170">
        <v>0</v>
      </c>
      <c r="U170">
        <v>0</v>
      </c>
      <c r="V170">
        <v>0</v>
      </c>
      <c r="W170">
        <v>1</v>
      </c>
    </row>
    <row r="171" spans="1:23" hidden="1">
      <c r="A171">
        <v>23</v>
      </c>
      <c r="B171">
        <v>0.45100000000000001</v>
      </c>
      <c r="C171">
        <v>0.94299999999999995</v>
      </c>
      <c r="D171">
        <v>1</v>
      </c>
      <c r="E171">
        <v>-1598</v>
      </c>
      <c r="F171">
        <v>1</v>
      </c>
      <c r="G171">
        <v>0.27300000000000002</v>
      </c>
      <c r="H171">
        <v>0.17399999999999999</v>
      </c>
      <c r="I171">
        <v>0.45500000000000002</v>
      </c>
      <c r="J171">
        <v>0.151</v>
      </c>
      <c r="K171">
        <v>0.91100000000000003</v>
      </c>
      <c r="L171">
        <v>79394</v>
      </c>
      <c r="M171" t="s">
        <v>513</v>
      </c>
      <c r="N171" t="s">
        <v>262</v>
      </c>
      <c r="O171" t="s">
        <v>1000</v>
      </c>
      <c r="P171" t="s">
        <v>1001</v>
      </c>
      <c r="Q171" t="s">
        <v>1002</v>
      </c>
      <c r="R171">
        <v>162761</v>
      </c>
      <c r="S171">
        <v>4</v>
      </c>
      <c r="T171">
        <v>0</v>
      </c>
      <c r="U171">
        <v>1</v>
      </c>
      <c r="V171">
        <v>0</v>
      </c>
      <c r="W171">
        <v>0</v>
      </c>
    </row>
    <row r="172" spans="1:23">
      <c r="A172">
        <v>28</v>
      </c>
      <c r="B172">
        <v>0.57599999999999996</v>
      </c>
      <c r="C172">
        <v>0.28999999999999998</v>
      </c>
      <c r="D172">
        <v>4</v>
      </c>
      <c r="E172">
        <v>-10499</v>
      </c>
      <c r="F172">
        <v>0</v>
      </c>
      <c r="G172">
        <v>5.1299999999999998E-2</v>
      </c>
      <c r="H172">
        <v>0.86799999999999999</v>
      </c>
      <c r="I172">
        <v>0</v>
      </c>
      <c r="J172">
        <v>0.11600000000000001</v>
      </c>
      <c r="K172">
        <v>0.17</v>
      </c>
      <c r="L172">
        <v>93705</v>
      </c>
      <c r="M172" t="s">
        <v>513</v>
      </c>
      <c r="N172" t="s">
        <v>265</v>
      </c>
      <c r="O172" t="s">
        <v>1003</v>
      </c>
      <c r="P172" t="s">
        <v>1004</v>
      </c>
      <c r="Q172" t="s">
        <v>1005</v>
      </c>
      <c r="R172">
        <v>156122</v>
      </c>
      <c r="S172">
        <v>4</v>
      </c>
      <c r="T172">
        <v>0</v>
      </c>
      <c r="U172">
        <v>1</v>
      </c>
      <c r="V172">
        <v>0</v>
      </c>
      <c r="W172">
        <v>1</v>
      </c>
    </row>
    <row r="173" spans="1:23" hidden="1">
      <c r="A173">
        <v>29</v>
      </c>
      <c r="B173">
        <v>0.51</v>
      </c>
      <c r="C173">
        <v>0.83099999999999996</v>
      </c>
      <c r="D173">
        <v>7</v>
      </c>
      <c r="E173">
        <v>-4514</v>
      </c>
      <c r="F173">
        <v>0</v>
      </c>
      <c r="G173">
        <v>6.0600000000000001E-2</v>
      </c>
      <c r="H173">
        <v>4.3499999999999997E-2</v>
      </c>
      <c r="I173">
        <v>3.14E-6</v>
      </c>
      <c r="J173">
        <v>0.34599999999999997</v>
      </c>
      <c r="K173">
        <v>0.376</v>
      </c>
      <c r="L173">
        <v>128025</v>
      </c>
      <c r="M173" t="s">
        <v>513</v>
      </c>
      <c r="N173" t="s">
        <v>266</v>
      </c>
      <c r="O173" t="s">
        <v>1006</v>
      </c>
      <c r="P173" t="s">
        <v>1007</v>
      </c>
      <c r="Q173" t="s">
        <v>1008</v>
      </c>
      <c r="R173">
        <v>185625</v>
      </c>
      <c r="S173">
        <v>4</v>
      </c>
      <c r="T173">
        <v>0</v>
      </c>
      <c r="U173">
        <v>1</v>
      </c>
      <c r="V173">
        <v>0</v>
      </c>
      <c r="W173">
        <v>0</v>
      </c>
    </row>
    <row r="174" spans="1:23" hidden="1">
      <c r="A174">
        <v>26</v>
      </c>
      <c r="B174">
        <v>0.57799999999999996</v>
      </c>
      <c r="C174">
        <v>0.93300000000000005</v>
      </c>
      <c r="D174">
        <v>6</v>
      </c>
      <c r="E174">
        <v>-7658</v>
      </c>
      <c r="F174">
        <v>0</v>
      </c>
      <c r="G174">
        <v>3.7199999999999997E-2</v>
      </c>
      <c r="H174">
        <v>3.68E-4</v>
      </c>
      <c r="I174">
        <v>0.54500000000000004</v>
      </c>
      <c r="J174">
        <v>7.0900000000000005E-2</v>
      </c>
      <c r="K174">
        <v>9.6699999999999994E-2</v>
      </c>
      <c r="L174">
        <v>136007</v>
      </c>
      <c r="M174" t="s">
        <v>513</v>
      </c>
      <c r="N174" t="s">
        <v>264</v>
      </c>
      <c r="O174" t="s">
        <v>1009</v>
      </c>
      <c r="P174" t="s">
        <v>1010</v>
      </c>
      <c r="Q174" t="s">
        <v>1011</v>
      </c>
      <c r="R174">
        <v>359547</v>
      </c>
      <c r="S174">
        <v>4</v>
      </c>
      <c r="T174">
        <v>0</v>
      </c>
      <c r="U174">
        <v>1</v>
      </c>
      <c r="V174">
        <v>0</v>
      </c>
      <c r="W174">
        <v>0</v>
      </c>
    </row>
    <row r="175" spans="1:23" hidden="1">
      <c r="A175">
        <v>31</v>
      </c>
      <c r="B175">
        <v>0.95899999999999996</v>
      </c>
      <c r="C175">
        <v>0.59799999999999998</v>
      </c>
      <c r="D175">
        <v>8</v>
      </c>
      <c r="E175">
        <v>-5534</v>
      </c>
      <c r="F175">
        <v>1</v>
      </c>
      <c r="G175">
        <v>7.1300000000000002E-2</v>
      </c>
      <c r="H175">
        <v>3.5799999999999998E-2</v>
      </c>
      <c r="I175">
        <v>0</v>
      </c>
      <c r="J175">
        <v>0.35799999999999998</v>
      </c>
      <c r="K175">
        <v>0.40799999999999997</v>
      </c>
      <c r="L175">
        <v>127029</v>
      </c>
      <c r="M175" t="s">
        <v>513</v>
      </c>
      <c r="N175" t="s">
        <v>432</v>
      </c>
      <c r="O175" t="s">
        <v>1012</v>
      </c>
      <c r="P175" t="s">
        <v>1013</v>
      </c>
      <c r="Q175" t="s">
        <v>1014</v>
      </c>
      <c r="R175">
        <v>213000</v>
      </c>
      <c r="S175">
        <v>4</v>
      </c>
      <c r="T175">
        <v>0</v>
      </c>
      <c r="U175">
        <v>1</v>
      </c>
      <c r="V175">
        <v>0</v>
      </c>
      <c r="W175">
        <v>0</v>
      </c>
    </row>
    <row r="176" spans="1:23">
      <c r="A176">
        <v>33</v>
      </c>
      <c r="B176">
        <v>0.72599999999999998</v>
      </c>
      <c r="C176">
        <v>0.78700000000000003</v>
      </c>
      <c r="D176">
        <v>4</v>
      </c>
      <c r="E176">
        <v>-2494</v>
      </c>
      <c r="F176">
        <v>1</v>
      </c>
      <c r="G176">
        <v>7.3700000000000002E-2</v>
      </c>
      <c r="H176">
        <v>8.9999999999999993E-3</v>
      </c>
      <c r="I176">
        <v>0</v>
      </c>
      <c r="J176">
        <v>5.96E-2</v>
      </c>
      <c r="K176">
        <v>0.88800000000000001</v>
      </c>
      <c r="L176">
        <v>124990</v>
      </c>
      <c r="M176" t="s">
        <v>513</v>
      </c>
      <c r="N176" t="s">
        <v>268</v>
      </c>
      <c r="O176" t="s">
        <v>1015</v>
      </c>
      <c r="P176" t="s">
        <v>1016</v>
      </c>
      <c r="Q176" t="s">
        <v>1017</v>
      </c>
      <c r="R176">
        <v>199987</v>
      </c>
      <c r="S176">
        <v>4</v>
      </c>
      <c r="T176">
        <v>0</v>
      </c>
      <c r="U176">
        <v>0</v>
      </c>
      <c r="V176">
        <v>0</v>
      </c>
      <c r="W176">
        <v>1</v>
      </c>
    </row>
    <row r="177" spans="1:23" hidden="1">
      <c r="A177">
        <v>34</v>
      </c>
      <c r="B177">
        <v>0.753</v>
      </c>
      <c r="C177">
        <v>0.69199999999999995</v>
      </c>
      <c r="D177">
        <v>0</v>
      </c>
      <c r="E177">
        <v>-8459</v>
      </c>
      <c r="F177">
        <v>1</v>
      </c>
      <c r="G177">
        <v>5.1700000000000003E-2</v>
      </c>
      <c r="H177">
        <v>9.5899999999999999E-2</v>
      </c>
      <c r="I177">
        <v>9.8700000000000004E-6</v>
      </c>
      <c r="J177">
        <v>0.17499999999999999</v>
      </c>
      <c r="K177">
        <v>0.82599999999999996</v>
      </c>
      <c r="L177">
        <v>101975</v>
      </c>
      <c r="M177" t="s">
        <v>513</v>
      </c>
      <c r="N177" t="s">
        <v>269</v>
      </c>
      <c r="O177" t="s">
        <v>1018</v>
      </c>
      <c r="P177" t="s">
        <v>1019</v>
      </c>
      <c r="Q177" t="s">
        <v>1020</v>
      </c>
      <c r="R177">
        <v>212507</v>
      </c>
      <c r="S177">
        <v>4</v>
      </c>
      <c r="T177">
        <v>0</v>
      </c>
      <c r="U177">
        <v>1</v>
      </c>
      <c r="V177">
        <v>0</v>
      </c>
      <c r="W177">
        <v>0</v>
      </c>
    </row>
    <row r="178" spans="1:23">
      <c r="A178">
        <v>35</v>
      </c>
      <c r="B178">
        <v>0.52100000000000002</v>
      </c>
      <c r="C178">
        <v>0.55200000000000005</v>
      </c>
      <c r="D178">
        <v>6</v>
      </c>
      <c r="E178">
        <v>-5628</v>
      </c>
      <c r="F178">
        <v>0</v>
      </c>
      <c r="G178">
        <v>0.32700000000000001</v>
      </c>
      <c r="H178">
        <v>0.317</v>
      </c>
      <c r="I178">
        <v>2.2500000000000001E-5</v>
      </c>
      <c r="J178">
        <v>0.38100000000000001</v>
      </c>
      <c r="K178">
        <v>0.93600000000000005</v>
      </c>
      <c r="L178">
        <v>97535</v>
      </c>
      <c r="M178" t="s">
        <v>513</v>
      </c>
      <c r="N178" t="s">
        <v>270</v>
      </c>
      <c r="O178" t="s">
        <v>1021</v>
      </c>
      <c r="P178" t="s">
        <v>1022</v>
      </c>
      <c r="Q178" t="s">
        <v>1023</v>
      </c>
      <c r="R178">
        <v>221293</v>
      </c>
      <c r="S178">
        <v>4</v>
      </c>
      <c r="T178">
        <v>0</v>
      </c>
      <c r="U178">
        <v>0</v>
      </c>
      <c r="V178">
        <v>0</v>
      </c>
      <c r="W178">
        <v>1</v>
      </c>
    </row>
    <row r="179" spans="1:23">
      <c r="A179">
        <v>36</v>
      </c>
      <c r="B179">
        <v>0.749</v>
      </c>
      <c r="C179">
        <v>0.65400000000000003</v>
      </c>
      <c r="D179">
        <v>4</v>
      </c>
      <c r="E179">
        <v>-6844</v>
      </c>
      <c r="F179">
        <v>0</v>
      </c>
      <c r="G179">
        <v>3.3500000000000002E-2</v>
      </c>
      <c r="H179">
        <v>2.5999999999999999E-2</v>
      </c>
      <c r="I179">
        <v>6.8500000000000005E-2</v>
      </c>
      <c r="J179">
        <v>0.19800000000000001</v>
      </c>
      <c r="K179">
        <v>0.69299999999999995</v>
      </c>
      <c r="L179">
        <v>100003</v>
      </c>
      <c r="M179" t="s">
        <v>513</v>
      </c>
      <c r="N179" t="s">
        <v>271</v>
      </c>
      <c r="O179" t="s">
        <v>1024</v>
      </c>
      <c r="P179" t="s">
        <v>1025</v>
      </c>
      <c r="Q179" t="s">
        <v>1026</v>
      </c>
      <c r="R179">
        <v>185555</v>
      </c>
      <c r="S179">
        <v>4</v>
      </c>
      <c r="T179">
        <v>0</v>
      </c>
      <c r="U179">
        <v>0</v>
      </c>
      <c r="V179">
        <v>0</v>
      </c>
      <c r="W179">
        <v>1</v>
      </c>
    </row>
    <row r="180" spans="1:23" hidden="1">
      <c r="A180">
        <v>32</v>
      </c>
      <c r="B180">
        <v>0.76600000000000001</v>
      </c>
      <c r="C180">
        <v>0.94699999999999995</v>
      </c>
      <c r="D180">
        <v>3</v>
      </c>
      <c r="E180">
        <v>-6097</v>
      </c>
      <c r="F180">
        <v>0</v>
      </c>
      <c r="G180">
        <v>3.61E-2</v>
      </c>
      <c r="H180">
        <v>5.0400000000000002E-3</v>
      </c>
      <c r="I180">
        <v>5.1299999999999998E-2</v>
      </c>
      <c r="J180">
        <v>0.28199999999999997</v>
      </c>
      <c r="K180">
        <v>0.71</v>
      </c>
      <c r="L180">
        <v>129973</v>
      </c>
      <c r="M180" t="s">
        <v>513</v>
      </c>
      <c r="N180" t="s">
        <v>433</v>
      </c>
      <c r="O180" t="s">
        <v>1027</v>
      </c>
      <c r="P180" t="s">
        <v>1028</v>
      </c>
      <c r="Q180" t="s">
        <v>1029</v>
      </c>
      <c r="R180">
        <v>194308</v>
      </c>
      <c r="S180">
        <v>4</v>
      </c>
      <c r="T180">
        <v>0</v>
      </c>
      <c r="U180">
        <v>0</v>
      </c>
      <c r="V180">
        <v>0</v>
      </c>
      <c r="W180">
        <v>0</v>
      </c>
    </row>
    <row r="181" spans="1:23">
      <c r="A181">
        <v>37</v>
      </c>
      <c r="B181">
        <v>0.48499999999999999</v>
      </c>
      <c r="C181">
        <v>0.90300000000000002</v>
      </c>
      <c r="D181">
        <v>6</v>
      </c>
      <c r="E181">
        <v>-5243</v>
      </c>
      <c r="F181">
        <v>1</v>
      </c>
      <c r="G181">
        <v>7.46E-2</v>
      </c>
      <c r="H181">
        <v>1.01E-4</v>
      </c>
      <c r="I181">
        <v>2.4000000000000001E-4</v>
      </c>
      <c r="J181">
        <v>0.218</v>
      </c>
      <c r="K181">
        <v>0.183</v>
      </c>
      <c r="L181">
        <v>94042</v>
      </c>
      <c r="M181" t="s">
        <v>513</v>
      </c>
      <c r="N181" t="s">
        <v>434</v>
      </c>
      <c r="O181" t="s">
        <v>1030</v>
      </c>
      <c r="P181" t="s">
        <v>1031</v>
      </c>
      <c r="Q181" t="s">
        <v>1032</v>
      </c>
      <c r="R181">
        <v>224611</v>
      </c>
      <c r="S181">
        <v>4</v>
      </c>
      <c r="T181">
        <v>0</v>
      </c>
      <c r="U181">
        <v>0</v>
      </c>
      <c r="V181">
        <v>0</v>
      </c>
      <c r="W181">
        <v>1</v>
      </c>
    </row>
    <row r="182" spans="1:23" hidden="1">
      <c r="A182">
        <v>38</v>
      </c>
      <c r="B182">
        <v>0.82199999999999995</v>
      </c>
      <c r="C182">
        <v>0.56100000000000005</v>
      </c>
      <c r="D182">
        <v>1</v>
      </c>
      <c r="E182">
        <v>-7645</v>
      </c>
      <c r="F182">
        <v>1</v>
      </c>
      <c r="G182">
        <v>0.33900000000000002</v>
      </c>
      <c r="H182">
        <v>0.29299999999999998</v>
      </c>
      <c r="I182">
        <v>0</v>
      </c>
      <c r="J182">
        <v>0.155</v>
      </c>
      <c r="K182">
        <v>0.155</v>
      </c>
      <c r="L182">
        <v>142035</v>
      </c>
      <c r="M182" t="s">
        <v>513</v>
      </c>
      <c r="N182" t="s">
        <v>435</v>
      </c>
      <c r="O182" t="s">
        <v>1033</v>
      </c>
      <c r="P182" t="s">
        <v>1034</v>
      </c>
      <c r="Q182" t="s">
        <v>1035</v>
      </c>
      <c r="R182">
        <v>110909</v>
      </c>
      <c r="S182">
        <v>4</v>
      </c>
      <c r="T182">
        <v>0</v>
      </c>
      <c r="U182">
        <v>1</v>
      </c>
      <c r="V182">
        <v>0</v>
      </c>
      <c r="W182">
        <v>0</v>
      </c>
    </row>
    <row r="183" spans="1:23">
      <c r="A183">
        <v>40</v>
      </c>
      <c r="B183">
        <v>0.60699999999999998</v>
      </c>
      <c r="C183">
        <v>0.82899999999999996</v>
      </c>
      <c r="D183">
        <v>2</v>
      </c>
      <c r="E183">
        <v>-4074</v>
      </c>
      <c r="F183">
        <v>1</v>
      </c>
      <c r="G183">
        <v>0.379</v>
      </c>
      <c r="H183">
        <v>1.03E-2</v>
      </c>
      <c r="I183">
        <v>0</v>
      </c>
      <c r="J183">
        <v>0.107</v>
      </c>
      <c r="K183">
        <v>0.68500000000000005</v>
      </c>
      <c r="L183">
        <v>96172</v>
      </c>
      <c r="M183" t="s">
        <v>513</v>
      </c>
      <c r="N183" t="s">
        <v>436</v>
      </c>
      <c r="O183" t="s">
        <v>1036</v>
      </c>
      <c r="P183" t="s">
        <v>1037</v>
      </c>
      <c r="Q183" t="s">
        <v>1038</v>
      </c>
      <c r="R183">
        <v>295177</v>
      </c>
      <c r="S183">
        <v>4</v>
      </c>
      <c r="T183">
        <v>0</v>
      </c>
      <c r="U183">
        <v>0</v>
      </c>
      <c r="V183">
        <v>0</v>
      </c>
      <c r="W183">
        <v>1</v>
      </c>
    </row>
    <row r="184" spans="1:23">
      <c r="A184">
        <v>41</v>
      </c>
      <c r="B184">
        <v>0.50600000000000001</v>
      </c>
      <c r="C184">
        <v>0.84799999999999998</v>
      </c>
      <c r="D184">
        <v>9</v>
      </c>
      <c r="E184">
        <v>-13287</v>
      </c>
      <c r="F184">
        <v>0</v>
      </c>
      <c r="G184">
        <v>3.15E-2</v>
      </c>
      <c r="H184">
        <v>2.32E-3</v>
      </c>
      <c r="I184">
        <v>0.75800000000000001</v>
      </c>
      <c r="J184">
        <v>0.54300000000000004</v>
      </c>
      <c r="K184">
        <v>0.33800000000000002</v>
      </c>
      <c r="L184">
        <v>144993</v>
      </c>
      <c r="M184" t="s">
        <v>513</v>
      </c>
      <c r="N184" t="s">
        <v>273</v>
      </c>
      <c r="O184" t="s">
        <v>1039</v>
      </c>
      <c r="P184" t="s">
        <v>1040</v>
      </c>
      <c r="Q184" t="s">
        <v>1041</v>
      </c>
      <c r="R184">
        <v>294360</v>
      </c>
      <c r="S184">
        <v>4</v>
      </c>
      <c r="T184">
        <v>0</v>
      </c>
      <c r="U184">
        <v>0</v>
      </c>
      <c r="V184">
        <v>0</v>
      </c>
      <c r="W184">
        <v>1</v>
      </c>
    </row>
    <row r="185" spans="1:23">
      <c r="A185">
        <v>42</v>
      </c>
      <c r="B185">
        <v>0.255</v>
      </c>
      <c r="C185">
        <v>0.43</v>
      </c>
      <c r="D185">
        <v>9</v>
      </c>
      <c r="E185">
        <v>-12564</v>
      </c>
      <c r="F185">
        <v>1</v>
      </c>
      <c r="G185">
        <v>3.2199999999999999E-2</v>
      </c>
      <c r="H185">
        <v>0.54600000000000004</v>
      </c>
      <c r="I185">
        <v>1.8700000000000001E-5</v>
      </c>
      <c r="J185">
        <v>0.188</v>
      </c>
      <c r="K185">
        <v>0.54600000000000004</v>
      </c>
      <c r="L185">
        <v>164267</v>
      </c>
      <c r="M185" t="s">
        <v>513</v>
      </c>
      <c r="N185" t="s">
        <v>274</v>
      </c>
      <c r="O185" t="s">
        <v>1042</v>
      </c>
      <c r="P185" t="s">
        <v>1043</v>
      </c>
      <c r="Q185" t="s">
        <v>1044</v>
      </c>
      <c r="R185">
        <v>197813</v>
      </c>
      <c r="S185">
        <v>4</v>
      </c>
      <c r="T185">
        <v>0</v>
      </c>
      <c r="U185">
        <v>1</v>
      </c>
      <c r="V185">
        <v>0</v>
      </c>
      <c r="W185">
        <v>1</v>
      </c>
    </row>
    <row r="186" spans="1:23" hidden="1">
      <c r="A186">
        <v>47</v>
      </c>
      <c r="B186">
        <v>0.89200000000000002</v>
      </c>
      <c r="C186">
        <v>0.65100000000000002</v>
      </c>
      <c r="D186">
        <v>0</v>
      </c>
      <c r="E186">
        <v>-8645</v>
      </c>
      <c r="F186">
        <v>0</v>
      </c>
      <c r="G186">
        <v>0.378</v>
      </c>
      <c r="H186">
        <v>9.8900000000000002E-2</v>
      </c>
      <c r="I186">
        <v>0</v>
      </c>
      <c r="J186">
        <v>0.371</v>
      </c>
      <c r="K186">
        <v>0.59899999999999998</v>
      </c>
      <c r="L186">
        <v>105814</v>
      </c>
      <c r="M186" t="s">
        <v>513</v>
      </c>
      <c r="N186" t="s">
        <v>277</v>
      </c>
      <c r="O186" t="s">
        <v>1045</v>
      </c>
      <c r="P186" t="s">
        <v>1046</v>
      </c>
      <c r="Q186" t="s">
        <v>1047</v>
      </c>
      <c r="R186">
        <v>253580</v>
      </c>
      <c r="S186">
        <v>4</v>
      </c>
      <c r="T186">
        <v>0</v>
      </c>
      <c r="U186">
        <v>1</v>
      </c>
      <c r="V186">
        <v>0</v>
      </c>
      <c r="W186">
        <v>0</v>
      </c>
    </row>
    <row r="187" spans="1:23" hidden="1">
      <c r="A187">
        <v>39</v>
      </c>
      <c r="B187">
        <v>0.79100000000000004</v>
      </c>
      <c r="C187">
        <v>0.61299999999999999</v>
      </c>
      <c r="D187">
        <v>1</v>
      </c>
      <c r="E187">
        <v>-11628</v>
      </c>
      <c r="F187">
        <v>0</v>
      </c>
      <c r="G187">
        <v>7.6300000000000007E-2</v>
      </c>
      <c r="H187">
        <v>9.8599999999999993E-2</v>
      </c>
      <c r="I187">
        <v>0</v>
      </c>
      <c r="J187">
        <v>7.6499999999999999E-2</v>
      </c>
      <c r="K187">
        <v>0.89600000000000002</v>
      </c>
      <c r="L187">
        <v>143017</v>
      </c>
      <c r="M187" t="s">
        <v>513</v>
      </c>
      <c r="N187" t="s">
        <v>272</v>
      </c>
      <c r="O187" t="s">
        <v>1048</v>
      </c>
      <c r="P187" t="s">
        <v>1049</v>
      </c>
      <c r="Q187" t="s">
        <v>1050</v>
      </c>
      <c r="R187">
        <v>170640</v>
      </c>
      <c r="S187">
        <v>4</v>
      </c>
      <c r="T187">
        <v>0</v>
      </c>
      <c r="U187">
        <v>1</v>
      </c>
      <c r="V187">
        <v>0</v>
      </c>
      <c r="W187">
        <v>0</v>
      </c>
    </row>
    <row r="188" spans="1:23" hidden="1">
      <c r="A188">
        <v>50</v>
      </c>
      <c r="B188">
        <v>0.51400000000000001</v>
      </c>
      <c r="C188">
        <v>0.73</v>
      </c>
      <c r="D188">
        <v>1</v>
      </c>
      <c r="E188">
        <v>-5934</v>
      </c>
      <c r="F188">
        <v>1</v>
      </c>
      <c r="G188">
        <v>5.9799999999999999E-2</v>
      </c>
      <c r="H188">
        <v>1.4599999999999999E-3</v>
      </c>
      <c r="I188">
        <v>9.5400000000000001E-5</v>
      </c>
      <c r="J188">
        <v>8.9700000000000002E-2</v>
      </c>
      <c r="K188">
        <v>0.33400000000000002</v>
      </c>
      <c r="L188">
        <v>171005</v>
      </c>
      <c r="M188" t="s">
        <v>513</v>
      </c>
      <c r="N188" t="s">
        <v>279</v>
      </c>
      <c r="O188" t="s">
        <v>1051</v>
      </c>
      <c r="P188" t="s">
        <v>1052</v>
      </c>
      <c r="Q188" t="s">
        <v>1053</v>
      </c>
      <c r="R188">
        <v>200040</v>
      </c>
      <c r="S188">
        <v>4</v>
      </c>
      <c r="T188">
        <v>0</v>
      </c>
      <c r="U188">
        <v>1</v>
      </c>
      <c r="V188">
        <v>0</v>
      </c>
      <c r="W188">
        <v>0</v>
      </c>
    </row>
    <row r="189" spans="1:23">
      <c r="A189">
        <v>51</v>
      </c>
      <c r="B189">
        <v>0.70199999999999996</v>
      </c>
      <c r="C189">
        <v>0.81200000000000006</v>
      </c>
      <c r="D189">
        <v>11</v>
      </c>
      <c r="E189">
        <v>-5301</v>
      </c>
      <c r="F189">
        <v>0</v>
      </c>
      <c r="G189">
        <v>8.9099999999999999E-2</v>
      </c>
      <c r="H189">
        <v>5.8700000000000002E-2</v>
      </c>
      <c r="I189">
        <v>4.7200000000000002E-3</v>
      </c>
      <c r="J189">
        <v>0.75700000000000001</v>
      </c>
      <c r="K189">
        <v>0.26</v>
      </c>
      <c r="L189">
        <v>100008</v>
      </c>
      <c r="M189" t="s">
        <v>513</v>
      </c>
      <c r="N189" t="s">
        <v>280</v>
      </c>
      <c r="O189" t="s">
        <v>1054</v>
      </c>
      <c r="P189" t="s">
        <v>1055</v>
      </c>
      <c r="Q189" t="s">
        <v>1056</v>
      </c>
      <c r="R189">
        <v>210460</v>
      </c>
      <c r="S189">
        <v>4</v>
      </c>
      <c r="T189">
        <v>0</v>
      </c>
      <c r="U189">
        <v>0</v>
      </c>
      <c r="V189">
        <v>0</v>
      </c>
      <c r="W189">
        <v>1</v>
      </c>
    </row>
    <row r="190" spans="1:23">
      <c r="A190">
        <v>52</v>
      </c>
      <c r="B190">
        <v>0.46400000000000002</v>
      </c>
      <c r="C190">
        <v>0.54700000000000004</v>
      </c>
      <c r="D190">
        <v>7</v>
      </c>
      <c r="E190">
        <v>-8137</v>
      </c>
      <c r="F190">
        <v>0</v>
      </c>
      <c r="G190">
        <v>0.33900000000000002</v>
      </c>
      <c r="H190">
        <v>5.11E-2</v>
      </c>
      <c r="I190">
        <v>0</v>
      </c>
      <c r="J190">
        <v>0.155</v>
      </c>
      <c r="K190">
        <v>0.42299999999999999</v>
      </c>
      <c r="L190">
        <v>67003</v>
      </c>
      <c r="M190" t="s">
        <v>513</v>
      </c>
      <c r="N190" t="s">
        <v>440</v>
      </c>
      <c r="O190" t="s">
        <v>1057</v>
      </c>
      <c r="P190" t="s">
        <v>1058</v>
      </c>
      <c r="Q190" t="s">
        <v>1059</v>
      </c>
      <c r="R190">
        <v>221492</v>
      </c>
      <c r="S190">
        <v>4</v>
      </c>
      <c r="T190">
        <v>0</v>
      </c>
      <c r="U190">
        <v>0</v>
      </c>
      <c r="V190">
        <v>0</v>
      </c>
      <c r="W190">
        <v>1</v>
      </c>
    </row>
    <row r="191" spans="1:23" hidden="1">
      <c r="A191">
        <v>43</v>
      </c>
      <c r="B191">
        <v>0.77</v>
      </c>
      <c r="C191">
        <v>0.72399999999999998</v>
      </c>
      <c r="D191">
        <v>8</v>
      </c>
      <c r="E191">
        <v>-5484</v>
      </c>
      <c r="F191">
        <v>1</v>
      </c>
      <c r="G191">
        <v>4.9500000000000002E-2</v>
      </c>
      <c r="H191">
        <v>1.67E-2</v>
      </c>
      <c r="I191">
        <v>1.0699999999999999E-2</v>
      </c>
      <c r="J191">
        <v>0.35299999999999998</v>
      </c>
      <c r="K191">
        <v>0.89800000000000002</v>
      </c>
      <c r="L191">
        <v>121975</v>
      </c>
      <c r="M191" t="s">
        <v>513</v>
      </c>
      <c r="N191" t="s">
        <v>437</v>
      </c>
      <c r="O191" t="s">
        <v>1060</v>
      </c>
      <c r="P191" t="s">
        <v>1061</v>
      </c>
      <c r="Q191" t="s">
        <v>1062</v>
      </c>
      <c r="R191">
        <v>176840</v>
      </c>
      <c r="S191">
        <v>4</v>
      </c>
      <c r="T191">
        <v>0</v>
      </c>
      <c r="U191">
        <v>0</v>
      </c>
      <c r="V191">
        <v>0</v>
      </c>
      <c r="W191">
        <v>0</v>
      </c>
    </row>
    <row r="192" spans="1:23">
      <c r="A192">
        <v>44</v>
      </c>
      <c r="B192">
        <v>0.70799999999999996</v>
      </c>
      <c r="C192">
        <v>0.66200000000000003</v>
      </c>
      <c r="D192">
        <v>7</v>
      </c>
      <c r="E192">
        <v>-12385</v>
      </c>
      <c r="F192">
        <v>1</v>
      </c>
      <c r="G192">
        <v>3.1399999999999997E-2</v>
      </c>
      <c r="H192">
        <v>3.7100000000000001E-2</v>
      </c>
      <c r="I192">
        <v>6.6600000000000003E-4</v>
      </c>
      <c r="J192">
        <v>7.4499999999999997E-2</v>
      </c>
      <c r="K192">
        <v>0.874</v>
      </c>
      <c r="L192">
        <v>103476</v>
      </c>
      <c r="M192" t="s">
        <v>513</v>
      </c>
      <c r="N192" t="s">
        <v>275</v>
      </c>
      <c r="O192" t="s">
        <v>1063</v>
      </c>
      <c r="P192" t="s">
        <v>1064</v>
      </c>
      <c r="Q192" t="s">
        <v>1065</v>
      </c>
      <c r="R192">
        <v>195467</v>
      </c>
      <c r="S192">
        <v>4</v>
      </c>
      <c r="T192">
        <v>0</v>
      </c>
      <c r="U192">
        <v>0</v>
      </c>
      <c r="V192">
        <v>0</v>
      </c>
      <c r="W192">
        <v>1</v>
      </c>
    </row>
    <row r="193" spans="1:23" hidden="1">
      <c r="A193">
        <v>45</v>
      </c>
      <c r="B193">
        <v>0.28899999999999998</v>
      </c>
      <c r="C193">
        <v>0.38100000000000001</v>
      </c>
      <c r="D193">
        <v>4</v>
      </c>
      <c r="E193">
        <v>-7738</v>
      </c>
      <c r="F193">
        <v>0</v>
      </c>
      <c r="G193">
        <v>3.3099999999999997E-2</v>
      </c>
      <c r="H193">
        <v>0.20499999999999999</v>
      </c>
      <c r="I193">
        <v>0</v>
      </c>
      <c r="J193">
        <v>0.13200000000000001</v>
      </c>
      <c r="K193">
        <v>7.5800000000000006E-2</v>
      </c>
      <c r="L193">
        <v>114566</v>
      </c>
      <c r="M193" t="s">
        <v>513</v>
      </c>
      <c r="N193" t="s">
        <v>438</v>
      </c>
      <c r="O193" t="s">
        <v>1066</v>
      </c>
      <c r="P193" t="s">
        <v>1067</v>
      </c>
      <c r="Q193" t="s">
        <v>1068</v>
      </c>
      <c r="R193">
        <v>231733</v>
      </c>
      <c r="S193">
        <v>4</v>
      </c>
      <c r="T193">
        <v>0</v>
      </c>
      <c r="U193">
        <v>1</v>
      </c>
      <c r="V193">
        <v>0</v>
      </c>
      <c r="W193">
        <v>0</v>
      </c>
    </row>
    <row r="194" spans="1:23">
      <c r="A194">
        <v>46</v>
      </c>
      <c r="B194">
        <v>0.748</v>
      </c>
      <c r="C194">
        <v>0.93100000000000005</v>
      </c>
      <c r="D194">
        <v>2</v>
      </c>
      <c r="E194">
        <v>-2794</v>
      </c>
      <c r="F194">
        <v>1</v>
      </c>
      <c r="G194">
        <v>0.06</v>
      </c>
      <c r="H194">
        <v>9.4700000000000006E-2</v>
      </c>
      <c r="I194">
        <v>0</v>
      </c>
      <c r="J194">
        <v>0.84699999999999998</v>
      </c>
      <c r="K194">
        <v>0.59799999999999998</v>
      </c>
      <c r="L194">
        <v>130009</v>
      </c>
      <c r="M194" t="s">
        <v>513</v>
      </c>
      <c r="N194" t="s">
        <v>276</v>
      </c>
      <c r="O194" t="s">
        <v>1069</v>
      </c>
      <c r="P194" t="s">
        <v>1070</v>
      </c>
      <c r="Q194" t="s">
        <v>1071</v>
      </c>
      <c r="R194">
        <v>198222</v>
      </c>
      <c r="S194">
        <v>4</v>
      </c>
      <c r="T194">
        <v>0</v>
      </c>
      <c r="U194">
        <v>0</v>
      </c>
      <c r="V194">
        <v>0</v>
      </c>
      <c r="W194">
        <v>1</v>
      </c>
    </row>
    <row r="195" spans="1:23">
      <c r="A195">
        <v>53</v>
      </c>
      <c r="B195">
        <v>0.80500000000000005</v>
      </c>
      <c r="C195">
        <v>0.625</v>
      </c>
      <c r="D195">
        <v>11</v>
      </c>
      <c r="E195">
        <v>-6926</v>
      </c>
      <c r="F195">
        <v>0</v>
      </c>
      <c r="G195">
        <v>6.54E-2</v>
      </c>
      <c r="H195">
        <v>0.104</v>
      </c>
      <c r="I195">
        <v>0</v>
      </c>
      <c r="J195">
        <v>7.7399999999999997E-2</v>
      </c>
      <c r="K195">
        <v>0.752</v>
      </c>
      <c r="L195">
        <v>129883</v>
      </c>
      <c r="M195" t="s">
        <v>513</v>
      </c>
      <c r="N195" t="s">
        <v>281</v>
      </c>
      <c r="O195" t="s">
        <v>1072</v>
      </c>
      <c r="P195" t="s">
        <v>1073</v>
      </c>
      <c r="Q195" t="s">
        <v>1074</v>
      </c>
      <c r="R195">
        <v>166712</v>
      </c>
      <c r="S195">
        <v>4</v>
      </c>
      <c r="T195">
        <v>0</v>
      </c>
      <c r="U195">
        <v>0</v>
      </c>
      <c r="V195">
        <v>0</v>
      </c>
      <c r="W195">
        <v>1</v>
      </c>
    </row>
    <row r="196" spans="1:23" hidden="1">
      <c r="A196">
        <v>48</v>
      </c>
      <c r="B196">
        <v>0.71599999999999997</v>
      </c>
      <c r="C196">
        <v>0.71399999999999997</v>
      </c>
      <c r="D196">
        <v>10</v>
      </c>
      <c r="E196">
        <v>-7738</v>
      </c>
      <c r="F196">
        <v>0</v>
      </c>
      <c r="G196">
        <v>0.27800000000000002</v>
      </c>
      <c r="H196">
        <v>0.54900000000000004</v>
      </c>
      <c r="I196">
        <v>0</v>
      </c>
      <c r="J196">
        <v>0.13500000000000001</v>
      </c>
      <c r="K196">
        <v>0.70899999999999996</v>
      </c>
      <c r="L196">
        <v>91559</v>
      </c>
      <c r="M196" t="s">
        <v>513</v>
      </c>
      <c r="N196" t="s">
        <v>278</v>
      </c>
      <c r="O196" t="s">
        <v>1075</v>
      </c>
      <c r="P196" t="s">
        <v>1076</v>
      </c>
      <c r="Q196" t="s">
        <v>1077</v>
      </c>
      <c r="R196">
        <v>233627</v>
      </c>
      <c r="S196">
        <v>4</v>
      </c>
      <c r="T196">
        <v>0</v>
      </c>
      <c r="U196">
        <v>1</v>
      </c>
      <c r="V196">
        <v>0</v>
      </c>
      <c r="W196">
        <v>0</v>
      </c>
    </row>
    <row r="197" spans="1:23">
      <c r="A197">
        <v>49</v>
      </c>
      <c r="B197">
        <v>0.76500000000000001</v>
      </c>
      <c r="C197">
        <v>0.90600000000000003</v>
      </c>
      <c r="D197">
        <v>8</v>
      </c>
      <c r="E197">
        <v>-2097</v>
      </c>
      <c r="F197">
        <v>0</v>
      </c>
      <c r="G197">
        <v>9.6500000000000002E-2</v>
      </c>
      <c r="H197">
        <v>0.125</v>
      </c>
      <c r="I197">
        <v>0</v>
      </c>
      <c r="J197">
        <v>0.42299999999999999</v>
      </c>
      <c r="K197">
        <v>0.95</v>
      </c>
      <c r="L197">
        <v>96071</v>
      </c>
      <c r="M197" t="s">
        <v>513</v>
      </c>
      <c r="N197" t="s">
        <v>439</v>
      </c>
      <c r="O197" t="s">
        <v>1078</v>
      </c>
      <c r="P197" t="s">
        <v>1079</v>
      </c>
      <c r="Q197" t="s">
        <v>1080</v>
      </c>
      <c r="R197">
        <v>184558</v>
      </c>
      <c r="S197">
        <v>4</v>
      </c>
      <c r="T197">
        <v>0</v>
      </c>
      <c r="U197">
        <v>0</v>
      </c>
      <c r="V197">
        <v>0</v>
      </c>
      <c r="W197">
        <v>1</v>
      </c>
    </row>
    <row r="198" spans="1:23">
      <c r="A198">
        <v>54</v>
      </c>
      <c r="B198">
        <v>0.95</v>
      </c>
      <c r="C198">
        <v>0.59</v>
      </c>
      <c r="D198">
        <v>8</v>
      </c>
      <c r="E198">
        <v>-6508</v>
      </c>
      <c r="F198">
        <v>0</v>
      </c>
      <c r="G198">
        <v>0.28999999999999998</v>
      </c>
      <c r="H198">
        <v>5.3400000000000001E-3</v>
      </c>
      <c r="I198">
        <v>0</v>
      </c>
      <c r="J198">
        <v>0.11</v>
      </c>
      <c r="K198">
        <v>0.219</v>
      </c>
      <c r="L198">
        <v>130003</v>
      </c>
      <c r="M198" t="s">
        <v>513</v>
      </c>
      <c r="N198" t="s">
        <v>441</v>
      </c>
      <c r="O198" t="s">
        <v>1081</v>
      </c>
      <c r="P198" t="s">
        <v>1082</v>
      </c>
      <c r="Q198" t="s">
        <v>1083</v>
      </c>
      <c r="R198">
        <v>183527</v>
      </c>
      <c r="S198">
        <v>4</v>
      </c>
      <c r="T198">
        <v>0</v>
      </c>
      <c r="U198">
        <v>0</v>
      </c>
      <c r="V198">
        <v>0</v>
      </c>
      <c r="W198">
        <v>1</v>
      </c>
    </row>
    <row r="199" spans="1:23">
      <c r="A199">
        <v>55</v>
      </c>
      <c r="B199">
        <v>0.255</v>
      </c>
      <c r="C199">
        <v>0.43</v>
      </c>
      <c r="D199">
        <v>9</v>
      </c>
      <c r="E199">
        <v>-12564</v>
      </c>
      <c r="F199">
        <v>1</v>
      </c>
      <c r="G199">
        <v>3.2199999999999999E-2</v>
      </c>
      <c r="H199">
        <v>0.54600000000000004</v>
      </c>
      <c r="I199">
        <v>1.8700000000000001E-5</v>
      </c>
      <c r="J199">
        <v>0.188</v>
      </c>
      <c r="K199">
        <v>0.54600000000000004</v>
      </c>
      <c r="L199">
        <v>164267</v>
      </c>
      <c r="M199" t="s">
        <v>513</v>
      </c>
      <c r="N199" t="s">
        <v>274</v>
      </c>
      <c r="O199" t="s">
        <v>1042</v>
      </c>
      <c r="P199" t="s">
        <v>1043</v>
      </c>
      <c r="Q199" t="s">
        <v>1044</v>
      </c>
      <c r="R199">
        <v>197813</v>
      </c>
      <c r="S199">
        <v>4</v>
      </c>
      <c r="T199">
        <v>0</v>
      </c>
      <c r="U199">
        <v>1</v>
      </c>
      <c r="V199">
        <v>0</v>
      </c>
      <c r="W199">
        <v>1</v>
      </c>
    </row>
    <row r="200" spans="1:23" hidden="1">
      <c r="A200">
        <v>56</v>
      </c>
      <c r="B200">
        <v>0.65700000000000003</v>
      </c>
      <c r="C200">
        <v>0.79400000000000004</v>
      </c>
      <c r="D200">
        <v>9</v>
      </c>
      <c r="E200">
        <v>-4501</v>
      </c>
      <c r="F200">
        <v>1</v>
      </c>
      <c r="G200">
        <v>2.98E-2</v>
      </c>
      <c r="H200">
        <v>3.2000000000000001E-2</v>
      </c>
      <c r="I200">
        <v>3.31E-3</v>
      </c>
      <c r="J200">
        <v>9.64E-2</v>
      </c>
      <c r="K200">
        <v>0.79600000000000004</v>
      </c>
      <c r="L200">
        <v>137977</v>
      </c>
      <c r="M200" t="s">
        <v>513</v>
      </c>
      <c r="N200" t="s">
        <v>282</v>
      </c>
      <c r="O200" t="s">
        <v>1084</v>
      </c>
      <c r="P200" t="s">
        <v>1085</v>
      </c>
      <c r="Q200" t="s">
        <v>1086</v>
      </c>
      <c r="R200">
        <v>211960</v>
      </c>
      <c r="S200">
        <v>4</v>
      </c>
      <c r="T200">
        <v>0</v>
      </c>
      <c r="U200">
        <v>0</v>
      </c>
      <c r="V200">
        <v>0</v>
      </c>
      <c r="W200">
        <v>0</v>
      </c>
    </row>
    <row r="201" spans="1:23" hidden="1">
      <c r="A201">
        <v>57</v>
      </c>
      <c r="B201">
        <v>0.70699999999999996</v>
      </c>
      <c r="C201">
        <v>0.95499999999999996</v>
      </c>
      <c r="D201">
        <v>10</v>
      </c>
      <c r="E201">
        <v>-4593</v>
      </c>
      <c r="F201">
        <v>0</v>
      </c>
      <c r="G201">
        <v>0.222</v>
      </c>
      <c r="H201">
        <v>0.127</v>
      </c>
      <c r="I201">
        <v>0</v>
      </c>
      <c r="J201">
        <v>0.20200000000000001</v>
      </c>
      <c r="K201">
        <v>0.57499999999999996</v>
      </c>
      <c r="L201">
        <v>125989</v>
      </c>
      <c r="M201" t="s">
        <v>513</v>
      </c>
      <c r="N201" t="s">
        <v>283</v>
      </c>
      <c r="O201" t="s">
        <v>1087</v>
      </c>
      <c r="P201" t="s">
        <v>1088</v>
      </c>
      <c r="Q201" t="s">
        <v>1089</v>
      </c>
      <c r="R201">
        <v>134240</v>
      </c>
      <c r="S201">
        <v>4</v>
      </c>
      <c r="T201">
        <v>0</v>
      </c>
      <c r="U201">
        <v>1</v>
      </c>
      <c r="V201">
        <v>0</v>
      </c>
      <c r="W201">
        <v>0</v>
      </c>
    </row>
    <row r="202" spans="1:23" hidden="1">
      <c r="A202">
        <v>58</v>
      </c>
      <c r="B202">
        <v>0.56100000000000005</v>
      </c>
      <c r="C202">
        <v>0.60399999999999998</v>
      </c>
      <c r="D202">
        <v>8</v>
      </c>
      <c r="E202">
        <v>-6234</v>
      </c>
      <c r="F202">
        <v>1</v>
      </c>
      <c r="G202">
        <v>0.254</v>
      </c>
      <c r="H202">
        <v>0.14799999999999999</v>
      </c>
      <c r="I202">
        <v>0</v>
      </c>
      <c r="J202">
        <v>0.73699999999999999</v>
      </c>
      <c r="K202">
        <v>0.70299999999999996</v>
      </c>
      <c r="L202">
        <v>106735</v>
      </c>
      <c r="M202" t="s">
        <v>513</v>
      </c>
      <c r="N202" t="s">
        <v>442</v>
      </c>
      <c r="O202" t="s">
        <v>1090</v>
      </c>
      <c r="P202" t="s">
        <v>1091</v>
      </c>
      <c r="Q202" t="s">
        <v>1092</v>
      </c>
      <c r="R202">
        <v>246045</v>
      </c>
      <c r="S202">
        <v>5</v>
      </c>
      <c r="T202">
        <v>0</v>
      </c>
      <c r="U202">
        <v>1</v>
      </c>
      <c r="V202">
        <v>0</v>
      </c>
      <c r="W202">
        <v>0</v>
      </c>
    </row>
    <row r="203" spans="1:23">
      <c r="A203">
        <v>59</v>
      </c>
      <c r="B203">
        <v>0.79400000000000004</v>
      </c>
      <c r="C203">
        <v>0.79300000000000004</v>
      </c>
      <c r="D203">
        <v>11</v>
      </c>
      <c r="E203">
        <v>-4521</v>
      </c>
      <c r="F203">
        <v>0</v>
      </c>
      <c r="G203">
        <v>8.4199999999999997E-2</v>
      </c>
      <c r="H203">
        <v>1.2500000000000001E-2</v>
      </c>
      <c r="I203">
        <v>0</v>
      </c>
      <c r="J203">
        <v>9.5200000000000007E-2</v>
      </c>
      <c r="K203">
        <v>0.67700000000000005</v>
      </c>
      <c r="L203">
        <v>123941</v>
      </c>
      <c r="M203" t="s">
        <v>513</v>
      </c>
      <c r="N203" t="s">
        <v>284</v>
      </c>
      <c r="O203" t="s">
        <v>1093</v>
      </c>
      <c r="P203" t="s">
        <v>1094</v>
      </c>
      <c r="Q203" t="s">
        <v>1095</v>
      </c>
      <c r="R203">
        <v>183290</v>
      </c>
      <c r="S203">
        <v>4</v>
      </c>
      <c r="T203">
        <v>0</v>
      </c>
      <c r="U203">
        <v>0</v>
      </c>
      <c r="V203">
        <v>0</v>
      </c>
      <c r="W203">
        <v>1</v>
      </c>
    </row>
    <row r="204" spans="1:23">
      <c r="A204">
        <v>60</v>
      </c>
      <c r="B204">
        <v>0.63900000000000001</v>
      </c>
      <c r="C204">
        <v>0.84499999999999997</v>
      </c>
      <c r="D204">
        <v>10</v>
      </c>
      <c r="E204">
        <v>-3333</v>
      </c>
      <c r="F204">
        <v>1</v>
      </c>
      <c r="G204">
        <v>3.7199999999999997E-2</v>
      </c>
      <c r="H204">
        <v>5.28E-2</v>
      </c>
      <c r="I204">
        <v>0</v>
      </c>
      <c r="J204">
        <v>0.33600000000000002</v>
      </c>
      <c r="K204">
        <v>0.871</v>
      </c>
      <c r="L204">
        <v>119485</v>
      </c>
      <c r="M204" t="s">
        <v>513</v>
      </c>
      <c r="N204" t="s">
        <v>285</v>
      </c>
      <c r="O204" t="s">
        <v>1096</v>
      </c>
      <c r="P204" t="s">
        <v>1097</v>
      </c>
      <c r="Q204" t="s">
        <v>1098</v>
      </c>
      <c r="R204">
        <v>233373</v>
      </c>
      <c r="S204">
        <v>4</v>
      </c>
      <c r="T204">
        <v>0</v>
      </c>
      <c r="U204">
        <v>0</v>
      </c>
      <c r="V204">
        <v>0</v>
      </c>
      <c r="W204">
        <v>1</v>
      </c>
    </row>
    <row r="205" spans="1:23">
      <c r="A205">
        <v>61</v>
      </c>
      <c r="B205">
        <v>0.30199999999999999</v>
      </c>
      <c r="C205">
        <v>0.96199999999999997</v>
      </c>
      <c r="D205">
        <v>7</v>
      </c>
      <c r="E205">
        <v>-3283</v>
      </c>
      <c r="F205">
        <v>1</v>
      </c>
      <c r="G205">
        <v>9.6000000000000002E-2</v>
      </c>
      <c r="H205">
        <v>1.24E-5</v>
      </c>
      <c r="I205">
        <v>6.59E-2</v>
      </c>
      <c r="J205">
        <v>0.30299999999999999</v>
      </c>
      <c r="K205">
        <v>0.45700000000000002</v>
      </c>
      <c r="L205">
        <v>172989</v>
      </c>
      <c r="M205" t="s">
        <v>513</v>
      </c>
      <c r="N205" t="s">
        <v>286</v>
      </c>
      <c r="O205" t="s">
        <v>1099</v>
      </c>
      <c r="P205" t="s">
        <v>1100</v>
      </c>
      <c r="Q205" t="s">
        <v>1101</v>
      </c>
      <c r="R205">
        <v>161524</v>
      </c>
      <c r="S205">
        <v>4</v>
      </c>
      <c r="T205">
        <v>0</v>
      </c>
      <c r="U205">
        <v>0</v>
      </c>
      <c r="V205">
        <v>0</v>
      </c>
      <c r="W205">
        <v>1</v>
      </c>
    </row>
    <row r="206" spans="1:23">
      <c r="A206">
        <v>62</v>
      </c>
      <c r="B206">
        <v>0.68799999999999994</v>
      </c>
      <c r="C206">
        <v>0.72899999999999998</v>
      </c>
      <c r="D206">
        <v>4</v>
      </c>
      <c r="E206">
        <v>-6560</v>
      </c>
      <c r="F206">
        <v>0</v>
      </c>
      <c r="G206">
        <v>5.7299999999999997E-2</v>
      </c>
      <c r="H206">
        <v>0.437</v>
      </c>
      <c r="I206">
        <v>3.6900000000000001E-3</v>
      </c>
      <c r="J206">
        <v>9.2799999999999994E-2</v>
      </c>
      <c r="K206">
        <v>0.46899999999999997</v>
      </c>
      <c r="L206">
        <v>110055</v>
      </c>
      <c r="M206" t="s">
        <v>513</v>
      </c>
      <c r="N206" t="s">
        <v>287</v>
      </c>
      <c r="O206" t="s">
        <v>1102</v>
      </c>
      <c r="P206" t="s">
        <v>1103</v>
      </c>
      <c r="Q206" t="s">
        <v>1104</v>
      </c>
      <c r="R206">
        <v>251029</v>
      </c>
      <c r="S206">
        <v>4</v>
      </c>
      <c r="T206">
        <v>0</v>
      </c>
      <c r="U206">
        <v>0</v>
      </c>
      <c r="V206">
        <v>0</v>
      </c>
      <c r="W206">
        <v>1</v>
      </c>
    </row>
    <row r="207" spans="1:23" hidden="1">
      <c r="A207">
        <v>63</v>
      </c>
      <c r="B207">
        <v>0.72799999999999998</v>
      </c>
      <c r="C207">
        <v>0.81299999999999994</v>
      </c>
      <c r="D207">
        <v>6</v>
      </c>
      <c r="E207">
        <v>-6515</v>
      </c>
      <c r="F207">
        <v>1</v>
      </c>
      <c r="G207">
        <v>9.2899999999999996E-2</v>
      </c>
      <c r="H207">
        <v>1.03E-2</v>
      </c>
      <c r="I207">
        <v>0.78700000000000003</v>
      </c>
      <c r="J207">
        <v>4.7699999999999999E-2</v>
      </c>
      <c r="K207">
        <v>0.73099999999999998</v>
      </c>
      <c r="L207">
        <v>124990</v>
      </c>
      <c r="M207" t="s">
        <v>513</v>
      </c>
      <c r="N207" t="s">
        <v>443</v>
      </c>
      <c r="O207" t="s">
        <v>1105</v>
      </c>
      <c r="P207" t="s">
        <v>1106</v>
      </c>
      <c r="Q207" t="s">
        <v>1107</v>
      </c>
      <c r="R207">
        <v>245760</v>
      </c>
      <c r="S207">
        <v>4</v>
      </c>
      <c r="T207">
        <v>0</v>
      </c>
      <c r="U207">
        <v>1</v>
      </c>
      <c r="V207">
        <v>0</v>
      </c>
      <c r="W207">
        <v>0</v>
      </c>
    </row>
    <row r="208" spans="1:23">
      <c r="A208">
        <v>64</v>
      </c>
      <c r="B208">
        <v>0.434</v>
      </c>
      <c r="C208">
        <v>0.47799999999999998</v>
      </c>
      <c r="D208">
        <v>11</v>
      </c>
      <c r="E208">
        <v>-15478</v>
      </c>
      <c r="F208">
        <v>0</v>
      </c>
      <c r="G208">
        <v>9.1200000000000003E-2</v>
      </c>
      <c r="H208">
        <v>0.64700000000000002</v>
      </c>
      <c r="I208">
        <v>3.9199999999999997E-6</v>
      </c>
      <c r="J208">
        <v>8.5999999999999993E-2</v>
      </c>
      <c r="K208">
        <v>0.69399999999999995</v>
      </c>
      <c r="L208">
        <v>147060</v>
      </c>
      <c r="M208" t="s">
        <v>513</v>
      </c>
      <c r="N208" t="s">
        <v>288</v>
      </c>
      <c r="O208" t="s">
        <v>1108</v>
      </c>
      <c r="P208" t="s">
        <v>1109</v>
      </c>
      <c r="Q208" t="s">
        <v>1110</v>
      </c>
      <c r="R208">
        <v>619000</v>
      </c>
      <c r="S208">
        <v>4</v>
      </c>
      <c r="T208">
        <v>0</v>
      </c>
      <c r="U208">
        <v>0</v>
      </c>
      <c r="V208">
        <v>0</v>
      </c>
      <c r="W208">
        <v>1</v>
      </c>
    </row>
    <row r="209" spans="1:23">
      <c r="A209">
        <v>65</v>
      </c>
      <c r="B209">
        <v>0.77400000000000002</v>
      </c>
      <c r="C209">
        <v>0.83799999999999997</v>
      </c>
      <c r="D209">
        <v>5</v>
      </c>
      <c r="E209">
        <v>-3914</v>
      </c>
      <c r="F209">
        <v>0</v>
      </c>
      <c r="G209">
        <v>0.114</v>
      </c>
      <c r="H209">
        <v>2.4899999999999999E-2</v>
      </c>
      <c r="I209">
        <v>2.5000000000000001E-2</v>
      </c>
      <c r="J209">
        <v>0.24199999999999999</v>
      </c>
      <c r="K209">
        <v>0.92400000000000004</v>
      </c>
      <c r="L209">
        <v>143040</v>
      </c>
      <c r="M209" t="s">
        <v>513</v>
      </c>
      <c r="N209" t="s">
        <v>289</v>
      </c>
      <c r="O209" t="s">
        <v>1111</v>
      </c>
      <c r="P209" t="s">
        <v>1112</v>
      </c>
      <c r="Q209" t="s">
        <v>1113</v>
      </c>
      <c r="R209">
        <v>198800</v>
      </c>
      <c r="S209">
        <v>4</v>
      </c>
      <c r="T209">
        <v>0</v>
      </c>
      <c r="U209">
        <v>0</v>
      </c>
      <c r="V209">
        <v>0</v>
      </c>
      <c r="W209">
        <v>1</v>
      </c>
    </row>
    <row r="210" spans="1:23" hidden="1">
      <c r="A210">
        <v>66</v>
      </c>
      <c r="B210">
        <v>0.82899999999999996</v>
      </c>
      <c r="C210">
        <v>0.84399999999999997</v>
      </c>
      <c r="D210">
        <v>4</v>
      </c>
      <c r="E210">
        <v>-4329</v>
      </c>
      <c r="F210">
        <v>0</v>
      </c>
      <c r="G210">
        <v>9.6600000000000005E-2</v>
      </c>
      <c r="H210">
        <v>5.21E-2</v>
      </c>
      <c r="I210">
        <v>1.48E-3</v>
      </c>
      <c r="J210">
        <v>0.17100000000000001</v>
      </c>
      <c r="K210">
        <v>0.76200000000000001</v>
      </c>
      <c r="L210">
        <v>130040</v>
      </c>
      <c r="M210" t="s">
        <v>513</v>
      </c>
      <c r="N210" t="s">
        <v>290</v>
      </c>
      <c r="O210" t="s">
        <v>1114</v>
      </c>
      <c r="P210" t="s">
        <v>1115</v>
      </c>
      <c r="Q210" t="s">
        <v>1116</v>
      </c>
      <c r="R210">
        <v>236840</v>
      </c>
      <c r="S210">
        <v>4</v>
      </c>
      <c r="T210">
        <v>0</v>
      </c>
      <c r="U210">
        <v>1</v>
      </c>
      <c r="V210">
        <v>0</v>
      </c>
      <c r="W210">
        <v>0</v>
      </c>
    </row>
    <row r="211" spans="1:23">
      <c r="A211">
        <v>67</v>
      </c>
      <c r="B211">
        <v>0.19400000000000001</v>
      </c>
      <c r="C211">
        <v>3.2399999999999998E-2</v>
      </c>
      <c r="D211">
        <v>5</v>
      </c>
      <c r="E211">
        <v>-28215</v>
      </c>
      <c r="F211">
        <v>1</v>
      </c>
      <c r="G211">
        <v>3.8199999999999998E-2</v>
      </c>
      <c r="H211">
        <v>0.98199999999999998</v>
      </c>
      <c r="I211">
        <v>0.96099999999999997</v>
      </c>
      <c r="J211">
        <v>9.1600000000000001E-2</v>
      </c>
      <c r="K211">
        <v>5.96E-2</v>
      </c>
      <c r="L211">
        <v>144130</v>
      </c>
      <c r="M211" t="s">
        <v>513</v>
      </c>
      <c r="N211" t="s">
        <v>291</v>
      </c>
      <c r="O211" t="s">
        <v>1117</v>
      </c>
      <c r="P211" t="s">
        <v>1118</v>
      </c>
      <c r="Q211" t="s">
        <v>1119</v>
      </c>
      <c r="R211">
        <v>433800</v>
      </c>
      <c r="S211">
        <v>4</v>
      </c>
      <c r="T211">
        <v>0</v>
      </c>
      <c r="U211">
        <v>0</v>
      </c>
      <c r="V211">
        <v>0</v>
      </c>
      <c r="W211">
        <v>1</v>
      </c>
    </row>
    <row r="212" spans="1:23" hidden="1">
      <c r="A212">
        <v>68</v>
      </c>
      <c r="B212">
        <v>0.67400000000000004</v>
      </c>
      <c r="C212">
        <v>0.71299999999999997</v>
      </c>
      <c r="D212">
        <v>6</v>
      </c>
      <c r="E212">
        <v>-7460</v>
      </c>
      <c r="F212">
        <v>0</v>
      </c>
      <c r="G212">
        <v>3.5999999999999997E-2</v>
      </c>
      <c r="H212">
        <v>7.3300000000000004E-2</v>
      </c>
      <c r="I212">
        <v>0.13900000000000001</v>
      </c>
      <c r="J212">
        <v>0.16900000000000001</v>
      </c>
      <c r="K212">
        <v>0.70399999999999996</v>
      </c>
      <c r="L212">
        <v>111017</v>
      </c>
      <c r="M212" t="s">
        <v>513</v>
      </c>
      <c r="N212" t="s">
        <v>444</v>
      </c>
      <c r="O212" t="s">
        <v>1120</v>
      </c>
      <c r="P212" t="s">
        <v>1121</v>
      </c>
      <c r="Q212" t="s">
        <v>1122</v>
      </c>
      <c r="R212">
        <v>184600</v>
      </c>
      <c r="S212">
        <v>4</v>
      </c>
      <c r="T212">
        <v>0</v>
      </c>
      <c r="U212">
        <v>1</v>
      </c>
      <c r="V212">
        <v>0</v>
      </c>
      <c r="W212">
        <v>0</v>
      </c>
    </row>
    <row r="213" spans="1:23" hidden="1">
      <c r="A213">
        <v>72</v>
      </c>
      <c r="B213">
        <v>0.75600000000000001</v>
      </c>
      <c r="C213">
        <v>0.97699999999999998</v>
      </c>
      <c r="D213">
        <v>8</v>
      </c>
      <c r="E213">
        <v>-4552</v>
      </c>
      <c r="F213">
        <v>0</v>
      </c>
      <c r="G213">
        <v>4.6899999999999997E-2</v>
      </c>
      <c r="H213">
        <v>5.6599999999999999E-4</v>
      </c>
      <c r="I213">
        <v>0.84099999999999997</v>
      </c>
      <c r="J213">
        <v>6.6400000000000001E-2</v>
      </c>
      <c r="K213">
        <v>0.26700000000000002</v>
      </c>
      <c r="L213">
        <v>145991</v>
      </c>
      <c r="M213" t="s">
        <v>513</v>
      </c>
      <c r="N213" t="s">
        <v>447</v>
      </c>
      <c r="O213" t="s">
        <v>1123</v>
      </c>
      <c r="P213" t="s">
        <v>1124</v>
      </c>
      <c r="Q213" t="s">
        <v>1125</v>
      </c>
      <c r="R213">
        <v>399743</v>
      </c>
      <c r="S213">
        <v>4</v>
      </c>
      <c r="T213">
        <v>0</v>
      </c>
      <c r="U213">
        <v>1</v>
      </c>
      <c r="V213">
        <v>0</v>
      </c>
      <c r="W213">
        <v>0</v>
      </c>
    </row>
    <row r="214" spans="1:23" hidden="1">
      <c r="A214">
        <v>73</v>
      </c>
      <c r="B214">
        <v>0.57499999999999996</v>
      </c>
      <c r="C214">
        <v>0.36899999999999999</v>
      </c>
      <c r="D214">
        <v>9</v>
      </c>
      <c r="E214">
        <v>-7993</v>
      </c>
      <c r="F214">
        <v>1</v>
      </c>
      <c r="G214">
        <v>2.9600000000000001E-2</v>
      </c>
      <c r="H214">
        <v>0.84799999999999998</v>
      </c>
      <c r="I214">
        <v>1.06E-4</v>
      </c>
      <c r="J214">
        <v>0.129</v>
      </c>
      <c r="K214">
        <v>0.50900000000000001</v>
      </c>
      <c r="L214">
        <v>81985</v>
      </c>
      <c r="M214" t="s">
        <v>513</v>
      </c>
      <c r="N214" t="s">
        <v>448</v>
      </c>
      <c r="O214" t="s">
        <v>1126</v>
      </c>
      <c r="P214" t="s">
        <v>1127</v>
      </c>
      <c r="Q214" t="s">
        <v>1128</v>
      </c>
      <c r="R214">
        <v>208758</v>
      </c>
      <c r="S214">
        <v>4</v>
      </c>
      <c r="T214">
        <v>0</v>
      </c>
      <c r="U214">
        <v>1</v>
      </c>
      <c r="V214">
        <v>0</v>
      </c>
      <c r="W214">
        <v>0</v>
      </c>
    </row>
    <row r="215" spans="1:23" hidden="1">
      <c r="A215">
        <v>76</v>
      </c>
      <c r="B215">
        <v>0.42099999999999999</v>
      </c>
      <c r="C215">
        <v>0.84199999999999997</v>
      </c>
      <c r="D215">
        <v>6</v>
      </c>
      <c r="E215">
        <v>-4766</v>
      </c>
      <c r="F215">
        <v>0</v>
      </c>
      <c r="G215">
        <v>4.9299999999999997E-2</v>
      </c>
      <c r="H215">
        <v>0.38300000000000001</v>
      </c>
      <c r="I215">
        <v>0</v>
      </c>
      <c r="J215">
        <v>0.376</v>
      </c>
      <c r="K215">
        <v>0.42299999999999999</v>
      </c>
      <c r="L215">
        <v>142933</v>
      </c>
      <c r="M215" t="s">
        <v>513</v>
      </c>
      <c r="N215" t="s">
        <v>295</v>
      </c>
      <c r="O215" t="s">
        <v>1129</v>
      </c>
      <c r="P215" t="s">
        <v>1130</v>
      </c>
      <c r="Q215" t="s">
        <v>1131</v>
      </c>
      <c r="R215">
        <v>200000</v>
      </c>
      <c r="S215">
        <v>3</v>
      </c>
      <c r="T215">
        <v>0</v>
      </c>
      <c r="U215">
        <v>1</v>
      </c>
      <c r="V215">
        <v>0</v>
      </c>
      <c r="W215">
        <v>0</v>
      </c>
    </row>
    <row r="216" spans="1:23">
      <c r="A216">
        <v>77</v>
      </c>
      <c r="B216">
        <v>0.56999999999999995</v>
      </c>
      <c r="C216">
        <v>0.77700000000000002</v>
      </c>
      <c r="D216">
        <v>8</v>
      </c>
      <c r="E216">
        <v>-7329</v>
      </c>
      <c r="F216">
        <v>1</v>
      </c>
      <c r="G216">
        <v>0.216</v>
      </c>
      <c r="H216">
        <v>0.20499999999999999</v>
      </c>
      <c r="I216">
        <v>1.4E-5</v>
      </c>
      <c r="J216">
        <v>0.41099999999999998</v>
      </c>
      <c r="K216">
        <v>0.96499999999999997</v>
      </c>
      <c r="L216">
        <v>110058</v>
      </c>
      <c r="M216" t="s">
        <v>513</v>
      </c>
      <c r="N216" t="s">
        <v>296</v>
      </c>
      <c r="O216" t="s">
        <v>1132</v>
      </c>
      <c r="P216" t="s">
        <v>1133</v>
      </c>
      <c r="Q216" t="s">
        <v>1134</v>
      </c>
      <c r="R216">
        <v>250612</v>
      </c>
      <c r="S216">
        <v>4</v>
      </c>
      <c r="T216">
        <v>0</v>
      </c>
      <c r="U216">
        <v>0</v>
      </c>
      <c r="V216">
        <v>0</v>
      </c>
      <c r="W216">
        <v>1</v>
      </c>
    </row>
    <row r="217" spans="1:23" hidden="1">
      <c r="A217">
        <v>69</v>
      </c>
      <c r="B217">
        <v>0.16800000000000001</v>
      </c>
      <c r="C217">
        <v>0.55600000000000005</v>
      </c>
      <c r="D217">
        <v>11</v>
      </c>
      <c r="E217">
        <v>-6973</v>
      </c>
      <c r="F217">
        <v>1</v>
      </c>
      <c r="G217">
        <v>3.73E-2</v>
      </c>
      <c r="H217">
        <v>3.0599999999999998E-3</v>
      </c>
      <c r="I217">
        <v>0.93100000000000005</v>
      </c>
      <c r="J217">
        <v>0.16800000000000001</v>
      </c>
      <c r="K217">
        <v>0.30499999999999999</v>
      </c>
      <c r="L217">
        <v>126916</v>
      </c>
      <c r="M217" t="s">
        <v>513</v>
      </c>
      <c r="N217" t="s">
        <v>292</v>
      </c>
      <c r="O217" t="s">
        <v>1135</v>
      </c>
      <c r="P217" t="s">
        <v>1136</v>
      </c>
      <c r="Q217" t="s">
        <v>1137</v>
      </c>
      <c r="R217">
        <v>602840</v>
      </c>
      <c r="S217">
        <v>4</v>
      </c>
      <c r="T217">
        <v>0</v>
      </c>
      <c r="U217">
        <v>0</v>
      </c>
      <c r="V217">
        <v>0</v>
      </c>
      <c r="W217">
        <v>0</v>
      </c>
    </row>
    <row r="218" spans="1:23" hidden="1">
      <c r="A218">
        <v>70</v>
      </c>
      <c r="B218">
        <v>0.57099999999999995</v>
      </c>
      <c r="C218">
        <v>0.84099999999999997</v>
      </c>
      <c r="D218">
        <v>11</v>
      </c>
      <c r="E218">
        <v>-3195</v>
      </c>
      <c r="F218">
        <v>0</v>
      </c>
      <c r="G218">
        <v>0.41699999999999998</v>
      </c>
      <c r="H218">
        <v>7.6499999999999999E-2</v>
      </c>
      <c r="I218">
        <v>0</v>
      </c>
      <c r="J218">
        <v>0.35599999999999998</v>
      </c>
      <c r="K218">
        <v>0.76100000000000001</v>
      </c>
      <c r="L218">
        <v>91995</v>
      </c>
      <c r="M218" t="s">
        <v>513</v>
      </c>
      <c r="N218" t="s">
        <v>445</v>
      </c>
      <c r="O218" t="s">
        <v>1138</v>
      </c>
      <c r="P218" t="s">
        <v>1139</v>
      </c>
      <c r="Q218" t="s">
        <v>1140</v>
      </c>
      <c r="R218">
        <v>224348</v>
      </c>
      <c r="S218">
        <v>4</v>
      </c>
      <c r="T218">
        <v>0</v>
      </c>
      <c r="U218">
        <v>1</v>
      </c>
      <c r="V218">
        <v>0</v>
      </c>
      <c r="W218">
        <v>0</v>
      </c>
    </row>
    <row r="219" spans="1:23">
      <c r="A219">
        <v>71</v>
      </c>
      <c r="B219">
        <v>0.83</v>
      </c>
      <c r="C219">
        <v>0.65200000000000002</v>
      </c>
      <c r="D219">
        <v>7</v>
      </c>
      <c r="E219">
        <v>-3452</v>
      </c>
      <c r="F219">
        <v>1</v>
      </c>
      <c r="G219">
        <v>6.9500000000000006E-2</v>
      </c>
      <c r="H219">
        <v>1.2800000000000001E-2</v>
      </c>
      <c r="I219">
        <v>0.14199999999999999</v>
      </c>
      <c r="J219">
        <v>8.1000000000000003E-2</v>
      </c>
      <c r="K219">
        <v>0.51600000000000001</v>
      </c>
      <c r="L219">
        <v>106004</v>
      </c>
      <c r="M219" t="s">
        <v>513</v>
      </c>
      <c r="N219" t="s">
        <v>446</v>
      </c>
      <c r="O219" t="s">
        <v>1141</v>
      </c>
      <c r="P219" t="s">
        <v>1142</v>
      </c>
      <c r="Q219" t="s">
        <v>1143</v>
      </c>
      <c r="R219">
        <v>209863</v>
      </c>
      <c r="S219">
        <v>4</v>
      </c>
      <c r="T219">
        <v>0</v>
      </c>
      <c r="U219">
        <v>0</v>
      </c>
      <c r="V219">
        <v>0</v>
      </c>
      <c r="W219">
        <v>1</v>
      </c>
    </row>
    <row r="220" spans="1:23">
      <c r="A220">
        <v>78</v>
      </c>
      <c r="B220">
        <v>0.86</v>
      </c>
      <c r="C220">
        <v>0.90700000000000003</v>
      </c>
      <c r="D220">
        <v>2</v>
      </c>
      <c r="E220">
        <v>-3321</v>
      </c>
      <c r="F220">
        <v>1</v>
      </c>
      <c r="G220">
        <v>4.07E-2</v>
      </c>
      <c r="H220">
        <v>0.27900000000000003</v>
      </c>
      <c r="I220">
        <v>0.69299999999999995</v>
      </c>
      <c r="J220">
        <v>6.4799999999999996E-2</v>
      </c>
      <c r="K220">
        <v>0.78600000000000003</v>
      </c>
      <c r="L220">
        <v>138045</v>
      </c>
      <c r="M220" t="s">
        <v>513</v>
      </c>
      <c r="N220" t="s">
        <v>449</v>
      </c>
      <c r="O220" t="s">
        <v>1144</v>
      </c>
      <c r="P220" t="s">
        <v>1145</v>
      </c>
      <c r="Q220" t="s">
        <v>1146</v>
      </c>
      <c r="R220">
        <v>168880</v>
      </c>
      <c r="S220">
        <v>4</v>
      </c>
      <c r="T220">
        <v>0</v>
      </c>
      <c r="U220">
        <v>0</v>
      </c>
      <c r="V220">
        <v>0</v>
      </c>
      <c r="W220">
        <v>1</v>
      </c>
    </row>
    <row r="221" spans="1:23">
      <c r="A221">
        <v>79</v>
      </c>
      <c r="B221">
        <v>0.32500000000000001</v>
      </c>
      <c r="C221">
        <v>0.92900000000000005</v>
      </c>
      <c r="D221">
        <v>11</v>
      </c>
      <c r="E221">
        <v>-5625</v>
      </c>
      <c r="F221">
        <v>0</v>
      </c>
      <c r="G221">
        <v>6.9500000000000006E-2</v>
      </c>
      <c r="H221">
        <v>1.2899999999999999E-4</v>
      </c>
      <c r="I221">
        <v>2.2199999999999999E-6</v>
      </c>
      <c r="J221">
        <v>0.184</v>
      </c>
      <c r="K221">
        <v>0.19800000000000001</v>
      </c>
      <c r="L221">
        <v>133358</v>
      </c>
      <c r="M221" t="s">
        <v>513</v>
      </c>
      <c r="N221" t="s">
        <v>450</v>
      </c>
      <c r="O221" t="s">
        <v>1147</v>
      </c>
      <c r="P221" t="s">
        <v>1148</v>
      </c>
      <c r="Q221" t="s">
        <v>1149</v>
      </c>
      <c r="R221">
        <v>223880</v>
      </c>
      <c r="S221">
        <v>4</v>
      </c>
      <c r="T221">
        <v>0</v>
      </c>
      <c r="U221">
        <v>0</v>
      </c>
      <c r="V221">
        <v>0</v>
      </c>
      <c r="W221">
        <v>1</v>
      </c>
    </row>
    <row r="222" spans="1:23" hidden="1">
      <c r="A222">
        <v>74</v>
      </c>
      <c r="B222">
        <v>0.502</v>
      </c>
      <c r="C222">
        <v>0.98099999999999998</v>
      </c>
      <c r="D222">
        <v>1</v>
      </c>
      <c r="E222">
        <v>-1569</v>
      </c>
      <c r="F222">
        <v>1</v>
      </c>
      <c r="G222">
        <v>6.13E-2</v>
      </c>
      <c r="H222">
        <v>1.6900000000000001E-3</v>
      </c>
      <c r="I222">
        <v>0.5</v>
      </c>
      <c r="J222">
        <v>0.154</v>
      </c>
      <c r="K222">
        <v>0.21299999999999999</v>
      </c>
      <c r="L222">
        <v>150018</v>
      </c>
      <c r="M222" t="s">
        <v>513</v>
      </c>
      <c r="N222" t="s">
        <v>293</v>
      </c>
      <c r="O222" t="s">
        <v>1150</v>
      </c>
      <c r="P222" t="s">
        <v>1151</v>
      </c>
      <c r="Q222" t="s">
        <v>1152</v>
      </c>
      <c r="R222">
        <v>256500</v>
      </c>
      <c r="S222">
        <v>4</v>
      </c>
      <c r="T222">
        <v>0</v>
      </c>
      <c r="U222">
        <v>1</v>
      </c>
      <c r="V222">
        <v>0</v>
      </c>
      <c r="W222">
        <v>0</v>
      </c>
    </row>
    <row r="223" spans="1:23" hidden="1">
      <c r="A223">
        <v>75</v>
      </c>
      <c r="B223">
        <v>0.64500000000000002</v>
      </c>
      <c r="C223">
        <v>0.86199999999999999</v>
      </c>
      <c r="D223">
        <v>11</v>
      </c>
      <c r="E223">
        <v>-4757</v>
      </c>
      <c r="F223">
        <v>0</v>
      </c>
      <c r="G223">
        <v>9.6500000000000002E-2</v>
      </c>
      <c r="H223">
        <v>9.2299999999999993E-2</v>
      </c>
      <c r="I223">
        <v>0</v>
      </c>
      <c r="J223">
        <v>0.192</v>
      </c>
      <c r="K223">
        <v>0.79800000000000004</v>
      </c>
      <c r="L223">
        <v>119991</v>
      </c>
      <c r="M223" t="s">
        <v>513</v>
      </c>
      <c r="N223" t="s">
        <v>294</v>
      </c>
      <c r="O223" t="s">
        <v>1153</v>
      </c>
      <c r="P223" t="s">
        <v>1154</v>
      </c>
      <c r="Q223" t="s">
        <v>1155</v>
      </c>
      <c r="R223">
        <v>229773</v>
      </c>
      <c r="S223">
        <v>4</v>
      </c>
      <c r="T223">
        <v>0</v>
      </c>
      <c r="U223">
        <v>0</v>
      </c>
      <c r="V223">
        <v>0</v>
      </c>
      <c r="W223">
        <v>0</v>
      </c>
    </row>
    <row r="224" spans="1:23">
      <c r="A224">
        <v>80</v>
      </c>
      <c r="B224">
        <v>0.93200000000000005</v>
      </c>
      <c r="C224">
        <v>0.81899999999999995</v>
      </c>
      <c r="D224">
        <v>8</v>
      </c>
      <c r="E224">
        <v>-3484</v>
      </c>
      <c r="F224">
        <v>0</v>
      </c>
      <c r="G224">
        <v>0.20300000000000001</v>
      </c>
      <c r="H224">
        <v>1.8100000000000002E-2</v>
      </c>
      <c r="I224">
        <v>6.81E-6</v>
      </c>
      <c r="J224">
        <v>5.7700000000000001E-2</v>
      </c>
      <c r="K224">
        <v>0.55600000000000005</v>
      </c>
      <c r="L224">
        <v>119941</v>
      </c>
      <c r="M224" t="s">
        <v>513</v>
      </c>
      <c r="N224" t="s">
        <v>297</v>
      </c>
      <c r="O224" t="s">
        <v>1156</v>
      </c>
      <c r="P224" t="s">
        <v>1157</v>
      </c>
      <c r="Q224" t="s">
        <v>1158</v>
      </c>
      <c r="R224">
        <v>192773</v>
      </c>
      <c r="S224">
        <v>4</v>
      </c>
      <c r="T224">
        <v>0</v>
      </c>
      <c r="U224">
        <v>0</v>
      </c>
      <c r="V224">
        <v>0</v>
      </c>
      <c r="W224">
        <v>1</v>
      </c>
    </row>
    <row r="225" spans="1:23">
      <c r="A225">
        <v>81</v>
      </c>
      <c r="B225">
        <v>0.66800000000000004</v>
      </c>
      <c r="C225">
        <v>0.67300000000000004</v>
      </c>
      <c r="D225">
        <v>1</v>
      </c>
      <c r="E225">
        <v>-5714</v>
      </c>
      <c r="F225">
        <v>1</v>
      </c>
      <c r="G225">
        <v>0.14499999999999999</v>
      </c>
      <c r="H225">
        <v>0.48</v>
      </c>
      <c r="I225">
        <v>0</v>
      </c>
      <c r="J225">
        <v>0.19400000000000001</v>
      </c>
      <c r="K225">
        <v>0.72699999999999998</v>
      </c>
      <c r="L225">
        <v>171812</v>
      </c>
      <c r="M225" t="s">
        <v>513</v>
      </c>
      <c r="N225" t="s">
        <v>298</v>
      </c>
      <c r="O225" t="s">
        <v>1159</v>
      </c>
      <c r="P225" t="s">
        <v>1160</v>
      </c>
      <c r="Q225" t="s">
        <v>1161</v>
      </c>
      <c r="R225">
        <v>232000</v>
      </c>
      <c r="S225">
        <v>4</v>
      </c>
      <c r="T225">
        <v>0</v>
      </c>
      <c r="U225">
        <v>0</v>
      </c>
      <c r="V225">
        <v>0</v>
      </c>
      <c r="W225">
        <v>1</v>
      </c>
    </row>
    <row r="226" spans="1:23">
      <c r="A226">
        <v>83</v>
      </c>
      <c r="B226">
        <v>0.95099999999999996</v>
      </c>
      <c r="C226">
        <v>0.59699999999999998</v>
      </c>
      <c r="D226">
        <v>0</v>
      </c>
      <c r="E226">
        <v>-4651</v>
      </c>
      <c r="F226">
        <v>0</v>
      </c>
      <c r="G226">
        <v>6.6900000000000001E-2</v>
      </c>
      <c r="H226">
        <v>0.104</v>
      </c>
      <c r="I226">
        <v>0</v>
      </c>
      <c r="J226">
        <v>7.1800000000000003E-2</v>
      </c>
      <c r="K226">
        <v>0.81899999999999995</v>
      </c>
      <c r="L226">
        <v>125024</v>
      </c>
      <c r="M226" t="s">
        <v>513</v>
      </c>
      <c r="N226" t="s">
        <v>452</v>
      </c>
      <c r="O226" t="s">
        <v>1162</v>
      </c>
      <c r="P226" t="s">
        <v>1163</v>
      </c>
      <c r="Q226" t="s">
        <v>1164</v>
      </c>
      <c r="R226">
        <v>216467</v>
      </c>
      <c r="S226">
        <v>4</v>
      </c>
      <c r="T226">
        <v>0</v>
      </c>
      <c r="U226">
        <v>0</v>
      </c>
      <c r="V226">
        <v>0</v>
      </c>
      <c r="W226">
        <v>1</v>
      </c>
    </row>
    <row r="227" spans="1:23">
      <c r="A227">
        <v>84</v>
      </c>
      <c r="B227">
        <v>0.745</v>
      </c>
      <c r="C227">
        <v>0.72799999999999998</v>
      </c>
      <c r="D227">
        <v>6</v>
      </c>
      <c r="E227">
        <v>-9843</v>
      </c>
      <c r="F227">
        <v>1</v>
      </c>
      <c r="G227">
        <v>5.74E-2</v>
      </c>
      <c r="H227">
        <v>3.5300000000000002E-3</v>
      </c>
      <c r="I227">
        <v>1.09E-3</v>
      </c>
      <c r="J227">
        <v>9.9000000000000005E-2</v>
      </c>
      <c r="K227">
        <v>0.623</v>
      </c>
      <c r="L227">
        <v>103013</v>
      </c>
      <c r="M227" t="s">
        <v>513</v>
      </c>
      <c r="N227" t="s">
        <v>453</v>
      </c>
      <c r="O227" t="s">
        <v>1165</v>
      </c>
      <c r="P227" t="s">
        <v>1166</v>
      </c>
      <c r="Q227" t="s">
        <v>1167</v>
      </c>
      <c r="R227">
        <v>386027</v>
      </c>
      <c r="S227">
        <v>4</v>
      </c>
      <c r="T227">
        <v>0</v>
      </c>
      <c r="U227">
        <v>0</v>
      </c>
      <c r="V227">
        <v>0</v>
      </c>
      <c r="W227">
        <v>1</v>
      </c>
    </row>
    <row r="228" spans="1:23">
      <c r="A228">
        <v>85</v>
      </c>
      <c r="B228">
        <v>0.72499999999999998</v>
      </c>
      <c r="C228">
        <v>0.32100000000000001</v>
      </c>
      <c r="D228">
        <v>1</v>
      </c>
      <c r="E228">
        <v>-10744</v>
      </c>
      <c r="F228">
        <v>0</v>
      </c>
      <c r="G228">
        <v>0.32300000000000001</v>
      </c>
      <c r="H228">
        <v>0.57799999999999996</v>
      </c>
      <c r="I228">
        <v>0</v>
      </c>
      <c r="J228">
        <v>8.8400000000000006E-2</v>
      </c>
      <c r="K228">
        <v>0.31900000000000001</v>
      </c>
      <c r="L228">
        <v>70142</v>
      </c>
      <c r="M228" t="s">
        <v>513</v>
      </c>
      <c r="N228" t="s">
        <v>454</v>
      </c>
      <c r="O228" t="s">
        <v>1168</v>
      </c>
      <c r="P228" t="s">
        <v>1169</v>
      </c>
      <c r="Q228" t="s">
        <v>1170</v>
      </c>
      <c r="R228">
        <v>178640</v>
      </c>
      <c r="S228">
        <v>4</v>
      </c>
      <c r="T228">
        <v>0</v>
      </c>
      <c r="U228">
        <v>0</v>
      </c>
      <c r="V228">
        <v>0</v>
      </c>
      <c r="W228">
        <v>1</v>
      </c>
    </row>
    <row r="229" spans="1:23">
      <c r="A229">
        <v>86</v>
      </c>
      <c r="B229">
        <v>0.79</v>
      </c>
      <c r="C229">
        <v>0.70899999999999996</v>
      </c>
      <c r="D229">
        <v>2</v>
      </c>
      <c r="E229">
        <v>-5806</v>
      </c>
      <c r="F229">
        <v>1</v>
      </c>
      <c r="G229">
        <v>0.224</v>
      </c>
      <c r="H229">
        <v>5.9299999999999999E-2</v>
      </c>
      <c r="I229">
        <v>0</v>
      </c>
      <c r="J229">
        <v>7.9399999999999998E-2</v>
      </c>
      <c r="K229">
        <v>0.26</v>
      </c>
      <c r="L229">
        <v>131079</v>
      </c>
      <c r="M229" t="s">
        <v>513</v>
      </c>
      <c r="N229" t="s">
        <v>299</v>
      </c>
      <c r="O229" t="s">
        <v>1171</v>
      </c>
      <c r="P229" t="s">
        <v>1172</v>
      </c>
      <c r="Q229" t="s">
        <v>1173</v>
      </c>
      <c r="R229">
        <v>222752</v>
      </c>
      <c r="S229">
        <v>4</v>
      </c>
      <c r="T229">
        <v>0</v>
      </c>
      <c r="U229">
        <v>0</v>
      </c>
      <c r="V229">
        <v>0</v>
      </c>
      <c r="W229">
        <v>1</v>
      </c>
    </row>
    <row r="230" spans="1:23">
      <c r="A230">
        <v>82</v>
      </c>
      <c r="B230">
        <v>0.76800000000000002</v>
      </c>
      <c r="C230">
        <v>0.86399999999999999</v>
      </c>
      <c r="D230">
        <v>11</v>
      </c>
      <c r="E230">
        <v>-6145</v>
      </c>
      <c r="F230">
        <v>1</v>
      </c>
      <c r="G230">
        <v>3.2399999999999998E-2</v>
      </c>
      <c r="H230">
        <v>0.10100000000000001</v>
      </c>
      <c r="I230">
        <v>0</v>
      </c>
      <c r="J230">
        <v>0.16200000000000001</v>
      </c>
      <c r="K230">
        <v>0.89100000000000001</v>
      </c>
      <c r="L230">
        <v>110008</v>
      </c>
      <c r="M230" t="s">
        <v>513</v>
      </c>
      <c r="N230" t="s">
        <v>451</v>
      </c>
      <c r="O230" t="s">
        <v>1174</v>
      </c>
      <c r="P230" t="s">
        <v>1175</v>
      </c>
      <c r="Q230" t="s">
        <v>1176</v>
      </c>
      <c r="R230">
        <v>173027</v>
      </c>
      <c r="S230">
        <v>4</v>
      </c>
      <c r="T230">
        <v>0</v>
      </c>
      <c r="U230">
        <v>0</v>
      </c>
      <c r="V230">
        <v>0</v>
      </c>
      <c r="W230">
        <v>1</v>
      </c>
    </row>
    <row r="231" spans="1:23">
      <c r="A231">
        <v>88</v>
      </c>
      <c r="B231">
        <v>0.81499999999999995</v>
      </c>
      <c r="C231">
        <v>0.51800000000000002</v>
      </c>
      <c r="D231">
        <v>7</v>
      </c>
      <c r="E231">
        <v>-6594</v>
      </c>
      <c r="F231">
        <v>0</v>
      </c>
      <c r="G231">
        <v>8.9700000000000002E-2</v>
      </c>
      <c r="H231">
        <v>0.223</v>
      </c>
      <c r="I231">
        <v>0</v>
      </c>
      <c r="J231">
        <v>0.104</v>
      </c>
      <c r="K231">
        <v>0.877</v>
      </c>
      <c r="L231">
        <v>151891</v>
      </c>
      <c r="M231" t="s">
        <v>513</v>
      </c>
      <c r="N231" t="s">
        <v>456</v>
      </c>
      <c r="O231" t="s">
        <v>1177</v>
      </c>
      <c r="P231" t="s">
        <v>1178</v>
      </c>
      <c r="Q231" t="s">
        <v>1179</v>
      </c>
      <c r="R231">
        <v>177667</v>
      </c>
      <c r="S231">
        <v>4</v>
      </c>
      <c r="T231">
        <v>0</v>
      </c>
      <c r="U231">
        <v>0</v>
      </c>
      <c r="V231">
        <v>0</v>
      </c>
      <c r="W231">
        <v>1</v>
      </c>
    </row>
    <row r="232" spans="1:23" hidden="1">
      <c r="A232">
        <v>89</v>
      </c>
      <c r="B232">
        <v>0.82</v>
      </c>
      <c r="C232">
        <v>0.90800000000000003</v>
      </c>
      <c r="D232">
        <v>10</v>
      </c>
      <c r="E232">
        <v>-6151</v>
      </c>
      <c r="F232">
        <v>0</v>
      </c>
      <c r="G232">
        <v>0.124</v>
      </c>
      <c r="H232">
        <v>0.32800000000000001</v>
      </c>
      <c r="I232">
        <v>1.5499999999999999E-3</v>
      </c>
      <c r="J232">
        <v>0.29599999999999999</v>
      </c>
      <c r="K232">
        <v>0.91900000000000004</v>
      </c>
      <c r="L232">
        <v>98381</v>
      </c>
      <c r="M232" t="s">
        <v>513</v>
      </c>
      <c r="N232" t="s">
        <v>300</v>
      </c>
      <c r="O232" t="s">
        <v>1180</v>
      </c>
      <c r="P232" t="s">
        <v>1181</v>
      </c>
      <c r="Q232" t="s">
        <v>1182</v>
      </c>
      <c r="R232">
        <v>176693</v>
      </c>
      <c r="S232">
        <v>4</v>
      </c>
      <c r="T232">
        <v>0</v>
      </c>
      <c r="U232">
        <v>1</v>
      </c>
      <c r="V232">
        <v>0</v>
      </c>
      <c r="W232">
        <v>0</v>
      </c>
    </row>
    <row r="233" spans="1:23">
      <c r="A233">
        <v>91</v>
      </c>
      <c r="B233">
        <v>0.84799999999999998</v>
      </c>
      <c r="C233">
        <v>0.879</v>
      </c>
      <c r="D233">
        <v>0</v>
      </c>
      <c r="E233">
        <v>-5388</v>
      </c>
      <c r="F233">
        <v>1</v>
      </c>
      <c r="G233">
        <v>0.19900000000000001</v>
      </c>
      <c r="H233">
        <v>9.4299999999999995E-2</v>
      </c>
      <c r="I233">
        <v>0</v>
      </c>
      <c r="J233">
        <v>6.25E-2</v>
      </c>
      <c r="K233">
        <v>0.63400000000000001</v>
      </c>
      <c r="L233">
        <v>135085</v>
      </c>
      <c r="M233" t="s">
        <v>513</v>
      </c>
      <c r="N233" t="s">
        <v>457</v>
      </c>
      <c r="O233" t="s">
        <v>1183</v>
      </c>
      <c r="P233" t="s">
        <v>1184</v>
      </c>
      <c r="Q233" t="s">
        <v>1185</v>
      </c>
      <c r="R233">
        <v>182773</v>
      </c>
      <c r="S233">
        <v>4</v>
      </c>
      <c r="T233">
        <v>0</v>
      </c>
      <c r="U233">
        <v>0</v>
      </c>
      <c r="V233">
        <v>0</v>
      </c>
      <c r="W233">
        <v>1</v>
      </c>
    </row>
    <row r="234" spans="1:23">
      <c r="A234">
        <v>94</v>
      </c>
      <c r="B234">
        <v>0.54</v>
      </c>
      <c r="C234">
        <v>0.874</v>
      </c>
      <c r="D234">
        <v>0</v>
      </c>
      <c r="E234">
        <v>-4923</v>
      </c>
      <c r="F234">
        <v>0</v>
      </c>
      <c r="G234">
        <v>7.2800000000000004E-2</v>
      </c>
      <c r="H234">
        <v>5.1099999999999995E-4</v>
      </c>
      <c r="I234">
        <v>3.3599999999999998E-4</v>
      </c>
      <c r="J234">
        <v>0.35</v>
      </c>
      <c r="K234">
        <v>3.9699999999999999E-2</v>
      </c>
      <c r="L234">
        <v>149972</v>
      </c>
      <c r="M234" t="s">
        <v>513</v>
      </c>
      <c r="N234" t="s">
        <v>303</v>
      </c>
      <c r="O234" t="s">
        <v>1186</v>
      </c>
      <c r="P234" t="s">
        <v>1187</v>
      </c>
      <c r="Q234" t="s">
        <v>1188</v>
      </c>
      <c r="R234">
        <v>239196</v>
      </c>
      <c r="S234">
        <v>4</v>
      </c>
      <c r="T234">
        <v>0</v>
      </c>
      <c r="U234">
        <v>0</v>
      </c>
      <c r="V234">
        <v>0</v>
      </c>
      <c r="W234">
        <v>1</v>
      </c>
    </row>
    <row r="235" spans="1:23">
      <c r="A235">
        <v>87</v>
      </c>
      <c r="B235">
        <v>0.503</v>
      </c>
      <c r="C235">
        <v>0.98099999999999998</v>
      </c>
      <c r="D235">
        <v>1</v>
      </c>
      <c r="E235">
        <v>-5701</v>
      </c>
      <c r="F235">
        <v>1</v>
      </c>
      <c r="G235">
        <v>9.3600000000000003E-2</v>
      </c>
      <c r="H235">
        <v>6.8199999999999999E-4</v>
      </c>
      <c r="I235">
        <v>9.0600000000000007E-5</v>
      </c>
      <c r="J235">
        <v>0.19400000000000001</v>
      </c>
      <c r="K235">
        <v>0.34</v>
      </c>
      <c r="L235">
        <v>124910</v>
      </c>
      <c r="M235" t="s">
        <v>513</v>
      </c>
      <c r="N235" t="s">
        <v>455</v>
      </c>
      <c r="O235" t="s">
        <v>1189</v>
      </c>
      <c r="P235" t="s">
        <v>1190</v>
      </c>
      <c r="Q235" t="s">
        <v>1191</v>
      </c>
      <c r="R235">
        <v>227440</v>
      </c>
      <c r="S235">
        <v>4</v>
      </c>
      <c r="T235">
        <v>0</v>
      </c>
      <c r="U235">
        <v>0</v>
      </c>
      <c r="V235">
        <v>0</v>
      </c>
      <c r="W235">
        <v>1</v>
      </c>
    </row>
    <row r="236" spans="1:23" hidden="1">
      <c r="A236">
        <v>95</v>
      </c>
      <c r="B236">
        <v>0.67900000000000005</v>
      </c>
      <c r="C236">
        <v>0.75800000000000001</v>
      </c>
      <c r="D236">
        <v>1</v>
      </c>
      <c r="E236">
        <v>-3012</v>
      </c>
      <c r="F236">
        <v>1</v>
      </c>
      <c r="G236">
        <v>0.14000000000000001</v>
      </c>
      <c r="H236">
        <v>0.29099999999999998</v>
      </c>
      <c r="I236">
        <v>1.77E-2</v>
      </c>
      <c r="J236">
        <v>0.20899999999999999</v>
      </c>
      <c r="K236">
        <v>0.23699999999999999</v>
      </c>
      <c r="L236">
        <v>82080</v>
      </c>
      <c r="M236" t="s">
        <v>513</v>
      </c>
      <c r="N236" t="s">
        <v>304</v>
      </c>
      <c r="O236" t="s">
        <v>1192</v>
      </c>
      <c r="P236" t="s">
        <v>1193</v>
      </c>
      <c r="Q236" t="s">
        <v>1194</v>
      </c>
      <c r="R236">
        <v>291707</v>
      </c>
      <c r="S236">
        <v>4</v>
      </c>
      <c r="T236">
        <v>0</v>
      </c>
      <c r="U236">
        <v>1</v>
      </c>
      <c r="V236">
        <v>0</v>
      </c>
      <c r="W236">
        <v>0</v>
      </c>
    </row>
    <row r="237" spans="1:23">
      <c r="A237">
        <v>96</v>
      </c>
      <c r="B237">
        <v>0.42099999999999999</v>
      </c>
      <c r="C237">
        <v>0.53900000000000003</v>
      </c>
      <c r="D237">
        <v>11</v>
      </c>
      <c r="E237">
        <v>-5456</v>
      </c>
      <c r="F237">
        <v>0</v>
      </c>
      <c r="G237">
        <v>0.27400000000000002</v>
      </c>
      <c r="H237">
        <v>0.77900000000000003</v>
      </c>
      <c r="I237">
        <v>0</v>
      </c>
      <c r="J237">
        <v>0.111</v>
      </c>
      <c r="K237">
        <v>0.52300000000000002</v>
      </c>
      <c r="L237">
        <v>89177</v>
      </c>
      <c r="M237" t="s">
        <v>513</v>
      </c>
      <c r="N237" t="s">
        <v>305</v>
      </c>
      <c r="O237" t="s">
        <v>1195</v>
      </c>
      <c r="P237" t="s">
        <v>1196</v>
      </c>
      <c r="Q237" t="s">
        <v>1197</v>
      </c>
      <c r="R237">
        <v>281519</v>
      </c>
      <c r="S237">
        <v>3</v>
      </c>
      <c r="T237">
        <v>0</v>
      </c>
      <c r="U237">
        <v>0</v>
      </c>
      <c r="V237">
        <v>0</v>
      </c>
      <c r="W237">
        <v>1</v>
      </c>
    </row>
    <row r="238" spans="1:23" hidden="1">
      <c r="A238">
        <v>97</v>
      </c>
      <c r="B238">
        <v>0.58899999999999997</v>
      </c>
      <c r="C238">
        <v>0.89</v>
      </c>
      <c r="D238">
        <v>4</v>
      </c>
      <c r="E238">
        <v>-3719</v>
      </c>
      <c r="F238">
        <v>0</v>
      </c>
      <c r="G238">
        <v>6.0299999999999999E-2</v>
      </c>
      <c r="H238">
        <v>4.8099999999999998E-4</v>
      </c>
      <c r="I238">
        <v>8.1999999999999998E-4</v>
      </c>
      <c r="J238">
        <v>0.20100000000000001</v>
      </c>
      <c r="K238">
        <v>0.69199999999999995</v>
      </c>
      <c r="L238">
        <v>90598</v>
      </c>
      <c r="M238" t="s">
        <v>513</v>
      </c>
      <c r="N238" t="s">
        <v>458</v>
      </c>
      <c r="O238" t="s">
        <v>1198</v>
      </c>
      <c r="P238" t="s">
        <v>1199</v>
      </c>
      <c r="Q238" t="s">
        <v>1200</v>
      </c>
      <c r="R238">
        <v>199907</v>
      </c>
      <c r="S238">
        <v>4</v>
      </c>
      <c r="T238">
        <v>0</v>
      </c>
      <c r="U238">
        <v>1</v>
      </c>
      <c r="V238">
        <v>0</v>
      </c>
      <c r="W238">
        <v>0</v>
      </c>
    </row>
    <row r="239" spans="1:23">
      <c r="A239">
        <v>99</v>
      </c>
      <c r="B239">
        <v>0.85699999999999998</v>
      </c>
      <c r="C239">
        <v>0.80100000000000005</v>
      </c>
      <c r="D239">
        <v>0</v>
      </c>
      <c r="E239">
        <v>-6499</v>
      </c>
      <c r="F239">
        <v>1</v>
      </c>
      <c r="G239">
        <v>6.1800000000000001E-2</v>
      </c>
      <c r="H239">
        <v>0.33200000000000002</v>
      </c>
      <c r="I239">
        <v>1.1999999999999999E-6</v>
      </c>
      <c r="J239">
        <v>7.8899999999999998E-2</v>
      </c>
      <c r="K239">
        <v>0.753</v>
      </c>
      <c r="L239">
        <v>96009</v>
      </c>
      <c r="M239" t="s">
        <v>513</v>
      </c>
      <c r="N239" t="s">
        <v>306</v>
      </c>
      <c r="O239" t="s">
        <v>1201</v>
      </c>
      <c r="P239" t="s">
        <v>1202</v>
      </c>
      <c r="Q239" t="s">
        <v>1203</v>
      </c>
      <c r="R239">
        <v>192600</v>
      </c>
      <c r="S239">
        <v>4</v>
      </c>
      <c r="T239">
        <v>0</v>
      </c>
      <c r="U239">
        <v>0</v>
      </c>
      <c r="V239">
        <v>0</v>
      </c>
      <c r="W239">
        <v>1</v>
      </c>
    </row>
    <row r="240" spans="1:23" hidden="1">
      <c r="A240">
        <v>92</v>
      </c>
      <c r="B240">
        <v>0.67600000000000005</v>
      </c>
      <c r="C240">
        <v>0.93600000000000005</v>
      </c>
      <c r="D240">
        <v>6</v>
      </c>
      <c r="E240">
        <v>-7228</v>
      </c>
      <c r="F240">
        <v>0</v>
      </c>
      <c r="G240">
        <v>5.0900000000000001E-2</v>
      </c>
      <c r="H240">
        <v>2.0600000000000002E-3</v>
      </c>
      <c r="I240">
        <v>0.84099999999999997</v>
      </c>
      <c r="J240">
        <v>0.107</v>
      </c>
      <c r="K240">
        <v>3.8399999999999997E-2</v>
      </c>
      <c r="L240">
        <v>137997</v>
      </c>
      <c r="M240" t="s">
        <v>513</v>
      </c>
      <c r="N240" t="s">
        <v>302</v>
      </c>
      <c r="O240" t="s">
        <v>1204</v>
      </c>
      <c r="P240" t="s">
        <v>1205</v>
      </c>
      <c r="Q240" t="s">
        <v>1206</v>
      </c>
      <c r="R240">
        <v>453044</v>
      </c>
      <c r="S240">
        <v>4</v>
      </c>
      <c r="T240">
        <v>0</v>
      </c>
      <c r="U240">
        <v>1</v>
      </c>
      <c r="V240">
        <v>0</v>
      </c>
      <c r="W240">
        <v>0</v>
      </c>
    </row>
    <row r="241" spans="1:23" hidden="1">
      <c r="A241">
        <v>100</v>
      </c>
      <c r="B241">
        <v>0.72299999999999998</v>
      </c>
      <c r="C241">
        <v>0.64700000000000002</v>
      </c>
      <c r="D241">
        <v>1</v>
      </c>
      <c r="E241">
        <v>-4546</v>
      </c>
      <c r="F241">
        <v>1</v>
      </c>
      <c r="G241">
        <v>0.23699999999999999</v>
      </c>
      <c r="H241">
        <v>9.3399999999999997E-2</v>
      </c>
      <c r="I241">
        <v>0</v>
      </c>
      <c r="J241">
        <v>6.4600000000000005E-2</v>
      </c>
      <c r="K241">
        <v>0.63600000000000001</v>
      </c>
      <c r="L241">
        <v>94570</v>
      </c>
      <c r="M241" t="s">
        <v>513</v>
      </c>
      <c r="N241" t="s">
        <v>307</v>
      </c>
      <c r="O241" t="s">
        <v>1207</v>
      </c>
      <c r="P241" t="s">
        <v>1208</v>
      </c>
      <c r="Q241" t="s">
        <v>1209</v>
      </c>
      <c r="R241">
        <v>155402</v>
      </c>
      <c r="S241">
        <v>4</v>
      </c>
      <c r="T241">
        <v>0</v>
      </c>
      <c r="U241">
        <v>1</v>
      </c>
      <c r="V241">
        <v>0</v>
      </c>
      <c r="W241">
        <v>0</v>
      </c>
    </row>
    <row r="242" spans="1:23">
      <c r="A242">
        <v>101</v>
      </c>
      <c r="B242">
        <v>0.81200000000000006</v>
      </c>
      <c r="C242">
        <v>0.496</v>
      </c>
      <c r="D242">
        <v>9</v>
      </c>
      <c r="E242">
        <v>-5969</v>
      </c>
      <c r="F242">
        <v>0</v>
      </c>
      <c r="G242">
        <v>0.29699999999999999</v>
      </c>
      <c r="H242">
        <v>0.27100000000000002</v>
      </c>
      <c r="I242">
        <v>0</v>
      </c>
      <c r="J242">
        <v>9.5500000000000002E-2</v>
      </c>
      <c r="K242">
        <v>0.55000000000000004</v>
      </c>
      <c r="L242">
        <v>109979</v>
      </c>
      <c r="M242" t="s">
        <v>513</v>
      </c>
      <c r="N242" t="s">
        <v>308</v>
      </c>
      <c r="O242" t="s">
        <v>1210</v>
      </c>
      <c r="P242" t="s">
        <v>1211</v>
      </c>
      <c r="Q242" t="s">
        <v>1212</v>
      </c>
      <c r="R242">
        <v>241293</v>
      </c>
      <c r="S242">
        <v>4</v>
      </c>
      <c r="T242">
        <v>0</v>
      </c>
      <c r="U242">
        <v>0</v>
      </c>
      <c r="V242">
        <v>0</v>
      </c>
      <c r="W242">
        <v>1</v>
      </c>
    </row>
    <row r="243" spans="1:23">
      <c r="A243">
        <v>102</v>
      </c>
      <c r="B243">
        <v>0.54500000000000004</v>
      </c>
      <c r="C243">
        <v>0.79800000000000004</v>
      </c>
      <c r="D243">
        <v>9</v>
      </c>
      <c r="E243">
        <v>-5815</v>
      </c>
      <c r="F243">
        <v>0</v>
      </c>
      <c r="G243">
        <v>7.3400000000000007E-2</v>
      </c>
      <c r="H243">
        <v>0.20399999999999999</v>
      </c>
      <c r="I243">
        <v>2.6899999999999998E-4</v>
      </c>
      <c r="J243">
        <v>0.105</v>
      </c>
      <c r="K243">
        <v>0.81899999999999995</v>
      </c>
      <c r="L243">
        <v>200002</v>
      </c>
      <c r="M243" t="s">
        <v>513</v>
      </c>
      <c r="N243" t="s">
        <v>309</v>
      </c>
      <c r="O243" t="s">
        <v>1213</v>
      </c>
      <c r="P243" t="s">
        <v>1214</v>
      </c>
      <c r="Q243" t="s">
        <v>1215</v>
      </c>
      <c r="R243">
        <v>159600</v>
      </c>
      <c r="S243">
        <v>4</v>
      </c>
      <c r="T243">
        <v>0</v>
      </c>
      <c r="U243">
        <v>0</v>
      </c>
      <c r="V243">
        <v>0</v>
      </c>
      <c r="W243">
        <v>1</v>
      </c>
    </row>
    <row r="244" spans="1:23">
      <c r="A244">
        <v>103</v>
      </c>
      <c r="B244">
        <v>0.52900000000000003</v>
      </c>
      <c r="C244">
        <v>0.98699999999999999</v>
      </c>
      <c r="D244">
        <v>4</v>
      </c>
      <c r="E244">
        <v>-6872</v>
      </c>
      <c r="F244">
        <v>1</v>
      </c>
      <c r="G244">
        <v>0.105</v>
      </c>
      <c r="H244">
        <v>4.4200000000000001E-4</v>
      </c>
      <c r="I244">
        <v>4.1200000000000004E-6</v>
      </c>
      <c r="J244">
        <v>0.59799999999999998</v>
      </c>
      <c r="K244">
        <v>0.36899999999999999</v>
      </c>
      <c r="L244">
        <v>105075</v>
      </c>
      <c r="M244" t="s">
        <v>513</v>
      </c>
      <c r="N244" t="s">
        <v>460</v>
      </c>
      <c r="O244" t="s">
        <v>1216</v>
      </c>
      <c r="P244" t="s">
        <v>1217</v>
      </c>
      <c r="Q244" t="s">
        <v>1218</v>
      </c>
      <c r="R244">
        <v>208147</v>
      </c>
      <c r="S244">
        <v>4</v>
      </c>
      <c r="T244">
        <v>0</v>
      </c>
      <c r="U244">
        <v>0</v>
      </c>
      <c r="V244">
        <v>0</v>
      </c>
      <c r="W244">
        <v>1</v>
      </c>
    </row>
    <row r="245" spans="1:23" hidden="1">
      <c r="A245">
        <v>104</v>
      </c>
      <c r="B245">
        <v>0.43</v>
      </c>
      <c r="C245">
        <v>0.7</v>
      </c>
      <c r="D245">
        <v>6</v>
      </c>
      <c r="E245">
        <v>-5350</v>
      </c>
      <c r="F245">
        <v>1</v>
      </c>
      <c r="G245">
        <v>0.26400000000000001</v>
      </c>
      <c r="H245">
        <v>9.0200000000000002E-2</v>
      </c>
      <c r="I245">
        <v>0</v>
      </c>
      <c r="J245">
        <v>0.216</v>
      </c>
      <c r="K245">
        <v>0.73099999999999998</v>
      </c>
      <c r="L245">
        <v>158373</v>
      </c>
      <c r="M245" t="s">
        <v>513</v>
      </c>
      <c r="N245" t="s">
        <v>461</v>
      </c>
      <c r="O245" t="s">
        <v>1219</v>
      </c>
      <c r="P245" t="s">
        <v>1220</v>
      </c>
      <c r="Q245" t="s">
        <v>1221</v>
      </c>
      <c r="R245">
        <v>183219</v>
      </c>
      <c r="S245">
        <v>4</v>
      </c>
      <c r="T245">
        <v>0</v>
      </c>
      <c r="U245">
        <v>1</v>
      </c>
      <c r="V245">
        <v>0</v>
      </c>
      <c r="W245">
        <v>0</v>
      </c>
    </row>
    <row r="246" spans="1:23" hidden="1">
      <c r="A246">
        <v>98</v>
      </c>
      <c r="B246">
        <v>0.73399999999999999</v>
      </c>
      <c r="C246">
        <v>0.95599999999999996</v>
      </c>
      <c r="D246">
        <v>6</v>
      </c>
      <c r="E246">
        <v>-7855</v>
      </c>
      <c r="F246">
        <v>0</v>
      </c>
      <c r="G246">
        <v>6.3200000000000006E-2</v>
      </c>
      <c r="H246">
        <v>0.152</v>
      </c>
      <c r="I246">
        <v>0.72499999999999998</v>
      </c>
      <c r="J246">
        <v>8.5699999999999998E-2</v>
      </c>
      <c r="K246">
        <v>0.53900000000000003</v>
      </c>
      <c r="L246">
        <v>125013</v>
      </c>
      <c r="M246" t="s">
        <v>513</v>
      </c>
      <c r="N246" t="s">
        <v>459</v>
      </c>
      <c r="O246" t="s">
        <v>1222</v>
      </c>
      <c r="P246" t="s">
        <v>1223</v>
      </c>
      <c r="Q246" t="s">
        <v>1224</v>
      </c>
      <c r="R246">
        <v>325263</v>
      </c>
      <c r="S246">
        <v>4</v>
      </c>
      <c r="T246">
        <v>0</v>
      </c>
      <c r="U246">
        <v>0</v>
      </c>
      <c r="V246">
        <v>0</v>
      </c>
      <c r="W246">
        <v>0</v>
      </c>
    </row>
    <row r="247" spans="1:23">
      <c r="A247">
        <v>106</v>
      </c>
      <c r="B247">
        <v>0.80300000000000005</v>
      </c>
      <c r="C247">
        <v>0.71499999999999997</v>
      </c>
      <c r="D247">
        <v>2</v>
      </c>
      <c r="E247">
        <v>-3280</v>
      </c>
      <c r="F247">
        <v>1</v>
      </c>
      <c r="G247">
        <v>0.29799999999999999</v>
      </c>
      <c r="H247">
        <v>0.29499999999999998</v>
      </c>
      <c r="I247">
        <v>1.34E-4</v>
      </c>
      <c r="J247">
        <v>5.74E-2</v>
      </c>
      <c r="K247">
        <v>0.57399999999999995</v>
      </c>
      <c r="L247">
        <v>101085</v>
      </c>
      <c r="M247" t="s">
        <v>513</v>
      </c>
      <c r="N247" t="s">
        <v>462</v>
      </c>
      <c r="O247" t="s">
        <v>1225</v>
      </c>
      <c r="P247" t="s">
        <v>1226</v>
      </c>
      <c r="Q247" t="s">
        <v>1227</v>
      </c>
      <c r="R247">
        <v>200960</v>
      </c>
      <c r="S247">
        <v>4</v>
      </c>
      <c r="T247">
        <v>0</v>
      </c>
      <c r="U247">
        <v>0</v>
      </c>
      <c r="V247">
        <v>0</v>
      </c>
      <c r="W247">
        <v>1</v>
      </c>
    </row>
    <row r="248" spans="1:23">
      <c r="A248">
        <v>107</v>
      </c>
      <c r="B248">
        <v>0.64700000000000002</v>
      </c>
      <c r="C248">
        <v>0.84399999999999997</v>
      </c>
      <c r="D248">
        <v>0</v>
      </c>
      <c r="E248">
        <v>-3756</v>
      </c>
      <c r="F248">
        <v>1</v>
      </c>
      <c r="G248">
        <v>4.5699999999999998E-2</v>
      </c>
      <c r="H248">
        <v>1.37E-2</v>
      </c>
      <c r="I248">
        <v>6.5799999999999995E-4</v>
      </c>
      <c r="J248">
        <v>0.10199999999999999</v>
      </c>
      <c r="K248">
        <v>0.746</v>
      </c>
      <c r="L248">
        <v>146962</v>
      </c>
      <c r="M248" t="s">
        <v>513</v>
      </c>
      <c r="N248" t="s">
        <v>311</v>
      </c>
      <c r="O248" t="s">
        <v>1228</v>
      </c>
      <c r="P248" t="s">
        <v>1229</v>
      </c>
      <c r="Q248" t="s">
        <v>1230</v>
      </c>
      <c r="R248">
        <v>193829</v>
      </c>
      <c r="S248">
        <v>4</v>
      </c>
      <c r="T248">
        <v>0</v>
      </c>
      <c r="U248">
        <v>0</v>
      </c>
      <c r="V248">
        <v>0</v>
      </c>
      <c r="W248">
        <v>1</v>
      </c>
    </row>
    <row r="249" spans="1:23" hidden="1">
      <c r="A249">
        <v>113</v>
      </c>
      <c r="B249">
        <v>0.84099999999999997</v>
      </c>
      <c r="C249">
        <v>0.72799999999999998</v>
      </c>
      <c r="D249">
        <v>7</v>
      </c>
      <c r="E249">
        <v>-3370</v>
      </c>
      <c r="F249">
        <v>1</v>
      </c>
      <c r="G249">
        <v>4.8399999999999999E-2</v>
      </c>
      <c r="H249">
        <v>8.4699999999999998E-2</v>
      </c>
      <c r="I249">
        <v>0</v>
      </c>
      <c r="J249">
        <v>0.14899999999999999</v>
      </c>
      <c r="K249">
        <v>0.43</v>
      </c>
      <c r="L249">
        <v>130049</v>
      </c>
      <c r="M249" t="s">
        <v>513</v>
      </c>
      <c r="N249" t="s">
        <v>315</v>
      </c>
      <c r="O249" t="s">
        <v>1231</v>
      </c>
      <c r="P249" t="s">
        <v>1232</v>
      </c>
      <c r="Q249" t="s">
        <v>1233</v>
      </c>
      <c r="R249">
        <v>243837</v>
      </c>
      <c r="S249">
        <v>4</v>
      </c>
      <c r="T249">
        <v>0</v>
      </c>
      <c r="U249">
        <v>1</v>
      </c>
      <c r="V249">
        <v>0</v>
      </c>
      <c r="W249">
        <v>0</v>
      </c>
    </row>
    <row r="250" spans="1:23" hidden="1">
      <c r="A250">
        <v>116</v>
      </c>
      <c r="B250">
        <v>0.58099999999999996</v>
      </c>
      <c r="C250">
        <v>0.88700000000000001</v>
      </c>
      <c r="D250">
        <v>4</v>
      </c>
      <c r="E250">
        <v>-3659</v>
      </c>
      <c r="F250">
        <v>0</v>
      </c>
      <c r="G250">
        <v>6.2399999999999997E-2</v>
      </c>
      <c r="H250">
        <v>5.04E-4</v>
      </c>
      <c r="I250">
        <v>1.1100000000000001E-3</v>
      </c>
      <c r="J250">
        <v>0.26800000000000002</v>
      </c>
      <c r="K250">
        <v>0.72399999999999998</v>
      </c>
      <c r="L250">
        <v>90578</v>
      </c>
      <c r="M250" t="s">
        <v>513</v>
      </c>
      <c r="N250" t="s">
        <v>317</v>
      </c>
      <c r="O250" t="s">
        <v>1234</v>
      </c>
      <c r="P250" t="s">
        <v>1235</v>
      </c>
      <c r="Q250" t="s">
        <v>1236</v>
      </c>
      <c r="R250">
        <v>199893</v>
      </c>
      <c r="S250">
        <v>4</v>
      </c>
      <c r="T250">
        <v>0</v>
      </c>
      <c r="U250">
        <v>1</v>
      </c>
      <c r="V250">
        <v>0</v>
      </c>
      <c r="W250">
        <v>0</v>
      </c>
    </row>
    <row r="251" spans="1:23">
      <c r="A251">
        <v>117</v>
      </c>
      <c r="B251">
        <v>0.68300000000000005</v>
      </c>
      <c r="C251">
        <v>0.94299999999999995</v>
      </c>
      <c r="D251">
        <v>9</v>
      </c>
      <c r="E251">
        <v>-3600</v>
      </c>
      <c r="F251">
        <v>1</v>
      </c>
      <c r="G251">
        <v>3.9699999999999999E-2</v>
      </c>
      <c r="H251">
        <v>4.2199999999999998E-3</v>
      </c>
      <c r="I251">
        <v>9.7799999999999998E-2</v>
      </c>
      <c r="J251">
        <v>3.5499999999999997E-2</v>
      </c>
      <c r="K251">
        <v>0.70699999999999996</v>
      </c>
      <c r="L251">
        <v>118990</v>
      </c>
      <c r="M251" t="s">
        <v>513</v>
      </c>
      <c r="N251" t="s">
        <v>318</v>
      </c>
      <c r="O251" t="s">
        <v>1237</v>
      </c>
      <c r="P251" t="s">
        <v>1238</v>
      </c>
      <c r="Q251" t="s">
        <v>1239</v>
      </c>
      <c r="R251">
        <v>216613</v>
      </c>
      <c r="S251">
        <v>4</v>
      </c>
      <c r="T251">
        <v>0</v>
      </c>
      <c r="U251">
        <v>0</v>
      </c>
      <c r="V251">
        <v>0</v>
      </c>
      <c r="W251">
        <v>1</v>
      </c>
    </row>
    <row r="252" spans="1:23">
      <c r="A252">
        <v>118</v>
      </c>
      <c r="B252">
        <v>0.502</v>
      </c>
      <c r="C252">
        <v>0.46600000000000003</v>
      </c>
      <c r="D252">
        <v>7</v>
      </c>
      <c r="E252">
        <v>-7357</v>
      </c>
      <c r="F252">
        <v>0</v>
      </c>
      <c r="G252">
        <v>0.36899999999999999</v>
      </c>
      <c r="H252">
        <v>0.75700000000000001</v>
      </c>
      <c r="I252">
        <v>0</v>
      </c>
      <c r="J252">
        <v>0.127</v>
      </c>
      <c r="K252">
        <v>0.74199999999999999</v>
      </c>
      <c r="L252">
        <v>82393</v>
      </c>
      <c r="M252" t="s">
        <v>513</v>
      </c>
      <c r="N252" t="s">
        <v>319</v>
      </c>
      <c r="O252" t="s">
        <v>1240</v>
      </c>
      <c r="P252" t="s">
        <v>1241</v>
      </c>
      <c r="Q252" t="s">
        <v>1242</v>
      </c>
      <c r="R252">
        <v>256267</v>
      </c>
      <c r="S252">
        <v>4</v>
      </c>
      <c r="T252">
        <v>0</v>
      </c>
      <c r="U252">
        <v>0</v>
      </c>
      <c r="V252">
        <v>0</v>
      </c>
      <c r="W252">
        <v>1</v>
      </c>
    </row>
    <row r="253" spans="1:23" hidden="1">
      <c r="A253">
        <v>105</v>
      </c>
      <c r="B253">
        <v>0.55700000000000005</v>
      </c>
      <c r="C253">
        <v>0.54</v>
      </c>
      <c r="D253">
        <v>9</v>
      </c>
      <c r="E253">
        <v>-10484</v>
      </c>
      <c r="F253">
        <v>1</v>
      </c>
      <c r="G253">
        <v>3.4700000000000002E-2</v>
      </c>
      <c r="H253">
        <v>3.39E-2</v>
      </c>
      <c r="I253">
        <v>2.48E-3</v>
      </c>
      <c r="J253">
        <v>0.17899999999999999</v>
      </c>
      <c r="K253">
        <v>0.39400000000000002</v>
      </c>
      <c r="L253">
        <v>129171</v>
      </c>
      <c r="M253" t="s">
        <v>513</v>
      </c>
      <c r="N253" t="s">
        <v>310</v>
      </c>
      <c r="O253" t="s">
        <v>1243</v>
      </c>
      <c r="P253" t="s">
        <v>1244</v>
      </c>
      <c r="Q253" t="s">
        <v>1245</v>
      </c>
      <c r="R253">
        <v>185733</v>
      </c>
      <c r="S253">
        <v>4</v>
      </c>
      <c r="T253">
        <v>0</v>
      </c>
      <c r="U253">
        <v>1</v>
      </c>
      <c r="V253">
        <v>0</v>
      </c>
      <c r="W253">
        <v>0</v>
      </c>
    </row>
    <row r="254" spans="1:23">
      <c r="A254">
        <v>119</v>
      </c>
      <c r="B254">
        <v>0.59099999999999997</v>
      </c>
      <c r="C254">
        <v>0.84299999999999997</v>
      </c>
      <c r="D254">
        <v>0</v>
      </c>
      <c r="E254">
        <v>-5196</v>
      </c>
      <c r="F254">
        <v>1</v>
      </c>
      <c r="G254">
        <v>0.14799999999999999</v>
      </c>
      <c r="H254">
        <v>3.0099999999999998E-2</v>
      </c>
      <c r="I254">
        <v>0</v>
      </c>
      <c r="J254">
        <v>0.29699999999999999</v>
      </c>
      <c r="K254">
        <v>0.83699999999999997</v>
      </c>
      <c r="L254">
        <v>134327</v>
      </c>
      <c r="M254" t="s">
        <v>513</v>
      </c>
      <c r="N254" t="s">
        <v>320</v>
      </c>
      <c r="O254" t="s">
        <v>1246</v>
      </c>
      <c r="P254" t="s">
        <v>1247</v>
      </c>
      <c r="Q254" t="s">
        <v>1248</v>
      </c>
      <c r="R254">
        <v>214455</v>
      </c>
      <c r="S254">
        <v>5</v>
      </c>
      <c r="T254">
        <v>0</v>
      </c>
      <c r="U254">
        <v>0</v>
      </c>
      <c r="V254">
        <v>0</v>
      </c>
      <c r="W254">
        <v>1</v>
      </c>
    </row>
    <row r="255" spans="1:23">
      <c r="A255">
        <v>120</v>
      </c>
      <c r="B255">
        <v>0.82399999999999995</v>
      </c>
      <c r="C255">
        <v>0.61899999999999999</v>
      </c>
      <c r="D255">
        <v>1</v>
      </c>
      <c r="E255">
        <v>-7565</v>
      </c>
      <c r="F255">
        <v>1</v>
      </c>
      <c r="G255">
        <v>0.33100000000000002</v>
      </c>
      <c r="H255">
        <v>2.0199999999999999E-2</v>
      </c>
      <c r="I255">
        <v>8.5000000000000006E-5</v>
      </c>
      <c r="J255">
        <v>0.55300000000000005</v>
      </c>
      <c r="K255">
        <v>0.36099999999999999</v>
      </c>
      <c r="L255">
        <v>100095</v>
      </c>
      <c r="M255" t="s">
        <v>513</v>
      </c>
      <c r="N255" t="s">
        <v>465</v>
      </c>
      <c r="O255" t="s">
        <v>1249</v>
      </c>
      <c r="P255" t="s">
        <v>1250</v>
      </c>
      <c r="Q255" t="s">
        <v>1251</v>
      </c>
      <c r="R255">
        <v>186650</v>
      </c>
      <c r="S255">
        <v>4</v>
      </c>
      <c r="T255">
        <v>0</v>
      </c>
      <c r="U255">
        <v>0</v>
      </c>
      <c r="V255">
        <v>0</v>
      </c>
      <c r="W255">
        <v>1</v>
      </c>
    </row>
    <row r="256" spans="1:23" hidden="1">
      <c r="A256">
        <v>108</v>
      </c>
      <c r="B256">
        <v>0.83799999999999997</v>
      </c>
      <c r="C256">
        <v>0.79400000000000004</v>
      </c>
      <c r="D256">
        <v>9</v>
      </c>
      <c r="E256">
        <v>-8245</v>
      </c>
      <c r="F256">
        <v>0</v>
      </c>
      <c r="G256">
        <v>5.3100000000000001E-2</v>
      </c>
      <c r="H256">
        <v>0.22</v>
      </c>
      <c r="I256">
        <v>0</v>
      </c>
      <c r="J256">
        <v>5.7500000000000002E-2</v>
      </c>
      <c r="K256">
        <v>0.96199999999999997</v>
      </c>
      <c r="L256">
        <v>132446</v>
      </c>
      <c r="M256" t="s">
        <v>513</v>
      </c>
      <c r="N256" t="s">
        <v>312</v>
      </c>
      <c r="O256" t="s">
        <v>1252</v>
      </c>
      <c r="P256" t="s">
        <v>1253</v>
      </c>
      <c r="Q256" t="s">
        <v>1254</v>
      </c>
      <c r="R256">
        <v>205467</v>
      </c>
      <c r="S256">
        <v>4</v>
      </c>
      <c r="T256">
        <v>0</v>
      </c>
      <c r="U256">
        <v>1</v>
      </c>
      <c r="V256">
        <v>0</v>
      </c>
      <c r="W256">
        <v>0</v>
      </c>
    </row>
    <row r="257" spans="1:23">
      <c r="A257">
        <v>121</v>
      </c>
      <c r="B257">
        <v>0.63400000000000001</v>
      </c>
      <c r="C257">
        <v>0.59899999999999998</v>
      </c>
      <c r="D257">
        <v>2</v>
      </c>
      <c r="E257">
        <v>-5447</v>
      </c>
      <c r="F257">
        <v>1</v>
      </c>
      <c r="G257">
        <v>3.6499999999999998E-2</v>
      </c>
      <c r="H257">
        <v>2.8799999999999999E-2</v>
      </c>
      <c r="I257">
        <v>0</v>
      </c>
      <c r="J257">
        <v>0.19700000000000001</v>
      </c>
      <c r="K257">
        <v>0.312</v>
      </c>
      <c r="L257">
        <v>112215</v>
      </c>
      <c r="M257" t="s">
        <v>513</v>
      </c>
      <c r="N257" t="s">
        <v>466</v>
      </c>
      <c r="O257" t="s">
        <v>1255</v>
      </c>
      <c r="P257" t="s">
        <v>1256</v>
      </c>
      <c r="Q257" t="s">
        <v>1257</v>
      </c>
      <c r="R257">
        <v>175440</v>
      </c>
      <c r="S257">
        <v>4</v>
      </c>
      <c r="T257">
        <v>0</v>
      </c>
      <c r="U257">
        <v>0</v>
      </c>
      <c r="V257">
        <v>0</v>
      </c>
      <c r="W257">
        <v>1</v>
      </c>
    </row>
    <row r="258" spans="1:23">
      <c r="A258">
        <v>110</v>
      </c>
      <c r="B258">
        <v>0.60499999999999998</v>
      </c>
      <c r="C258">
        <v>0.83699999999999997</v>
      </c>
      <c r="D258">
        <v>7</v>
      </c>
      <c r="E258">
        <v>-10059</v>
      </c>
      <c r="F258">
        <v>1</v>
      </c>
      <c r="G258">
        <v>0.114</v>
      </c>
      <c r="H258">
        <v>0.754</v>
      </c>
      <c r="I258">
        <v>4.1100000000000003E-5</v>
      </c>
      <c r="J258">
        <v>0.3</v>
      </c>
      <c r="K258">
        <v>0.93</v>
      </c>
      <c r="L258">
        <v>157225</v>
      </c>
      <c r="M258" t="s">
        <v>513</v>
      </c>
      <c r="N258" t="s">
        <v>313</v>
      </c>
      <c r="O258" t="s">
        <v>1258</v>
      </c>
      <c r="P258" t="s">
        <v>1259</v>
      </c>
      <c r="Q258" t="s">
        <v>1260</v>
      </c>
      <c r="R258">
        <v>161947</v>
      </c>
      <c r="S258">
        <v>4</v>
      </c>
      <c r="T258">
        <v>0</v>
      </c>
      <c r="U258">
        <v>0</v>
      </c>
      <c r="V258">
        <v>0</v>
      </c>
      <c r="W258">
        <v>1</v>
      </c>
    </row>
    <row r="259" spans="1:23" hidden="1">
      <c r="A259">
        <v>111</v>
      </c>
      <c r="B259">
        <v>0.23699999999999999</v>
      </c>
      <c r="C259">
        <v>9.4299999999999995E-2</v>
      </c>
      <c r="D259">
        <v>0</v>
      </c>
      <c r="E259">
        <v>-23572</v>
      </c>
      <c r="F259">
        <v>0</v>
      </c>
      <c r="G259">
        <v>3.7400000000000003E-2</v>
      </c>
      <c r="H259">
        <v>0.96599999999999997</v>
      </c>
      <c r="I259">
        <v>0.92400000000000004</v>
      </c>
      <c r="J259">
        <v>0.107</v>
      </c>
      <c r="K259">
        <v>5.67E-2</v>
      </c>
      <c r="L259">
        <v>115313</v>
      </c>
      <c r="M259" t="s">
        <v>513</v>
      </c>
      <c r="N259" t="s">
        <v>463</v>
      </c>
      <c r="O259" t="s">
        <v>1261</v>
      </c>
      <c r="P259" t="s">
        <v>1262</v>
      </c>
      <c r="Q259" t="s">
        <v>1263</v>
      </c>
      <c r="R259">
        <v>447393</v>
      </c>
      <c r="S259">
        <v>3</v>
      </c>
      <c r="T259">
        <v>0</v>
      </c>
      <c r="U259">
        <v>1</v>
      </c>
      <c r="V259">
        <v>0</v>
      </c>
      <c r="W259">
        <v>0</v>
      </c>
    </row>
    <row r="260" spans="1:23">
      <c r="A260">
        <v>112</v>
      </c>
      <c r="B260">
        <v>0.67800000000000005</v>
      </c>
      <c r="C260">
        <v>0.876</v>
      </c>
      <c r="D260">
        <v>7</v>
      </c>
      <c r="E260">
        <v>-5447</v>
      </c>
      <c r="F260">
        <v>1</v>
      </c>
      <c r="G260">
        <v>0.16400000000000001</v>
      </c>
      <c r="H260">
        <v>0.434</v>
      </c>
      <c r="I260">
        <v>0</v>
      </c>
      <c r="J260">
        <v>7.8799999999999995E-2</v>
      </c>
      <c r="K260">
        <v>0.76800000000000002</v>
      </c>
      <c r="L260">
        <v>123955</v>
      </c>
      <c r="M260" t="s">
        <v>513</v>
      </c>
      <c r="N260" t="s">
        <v>314</v>
      </c>
      <c r="O260" t="s">
        <v>1264</v>
      </c>
      <c r="P260" t="s">
        <v>1265</v>
      </c>
      <c r="Q260" t="s">
        <v>1266</v>
      </c>
      <c r="R260">
        <v>238653</v>
      </c>
      <c r="S260">
        <v>4</v>
      </c>
      <c r="T260">
        <v>0</v>
      </c>
      <c r="U260">
        <v>0</v>
      </c>
      <c r="V260">
        <v>0</v>
      </c>
      <c r="W260">
        <v>1</v>
      </c>
    </row>
    <row r="261" spans="1:23" hidden="1">
      <c r="A261">
        <v>122</v>
      </c>
      <c r="B261">
        <v>0.42699999999999999</v>
      </c>
      <c r="C261">
        <v>0.94399999999999995</v>
      </c>
      <c r="D261">
        <v>7</v>
      </c>
      <c r="E261">
        <v>-2885</v>
      </c>
      <c r="F261">
        <v>1</v>
      </c>
      <c r="G261">
        <v>5.6500000000000002E-2</v>
      </c>
      <c r="H261">
        <v>1.9699999999999999E-4</v>
      </c>
      <c r="I261">
        <v>1.5900000000000001E-2</v>
      </c>
      <c r="J261">
        <v>6.25E-2</v>
      </c>
      <c r="K261">
        <v>0.248</v>
      </c>
      <c r="L261">
        <v>101078</v>
      </c>
      <c r="M261" t="s">
        <v>513</v>
      </c>
      <c r="N261" t="s">
        <v>321</v>
      </c>
      <c r="O261" t="s">
        <v>1267</v>
      </c>
      <c r="P261" t="s">
        <v>1268</v>
      </c>
      <c r="Q261" t="s">
        <v>1269</v>
      </c>
      <c r="R261">
        <v>260276</v>
      </c>
      <c r="S261">
        <v>4</v>
      </c>
      <c r="T261">
        <v>0</v>
      </c>
      <c r="U261">
        <v>0</v>
      </c>
      <c r="V261">
        <v>0</v>
      </c>
      <c r="W261">
        <v>0</v>
      </c>
    </row>
    <row r="262" spans="1:23" hidden="1">
      <c r="A262">
        <v>114</v>
      </c>
      <c r="B262">
        <v>0.63900000000000001</v>
      </c>
      <c r="C262">
        <v>0.63700000000000001</v>
      </c>
      <c r="D262">
        <v>0</v>
      </c>
      <c r="E262">
        <v>-8010</v>
      </c>
      <c r="F262">
        <v>0</v>
      </c>
      <c r="G262">
        <v>0.36799999999999999</v>
      </c>
      <c r="H262">
        <v>0.34399999999999997</v>
      </c>
      <c r="I262">
        <v>0</v>
      </c>
      <c r="J262">
        <v>9.1899999999999996E-2</v>
      </c>
      <c r="K262">
        <v>0.63300000000000001</v>
      </c>
      <c r="L262">
        <v>123075</v>
      </c>
      <c r="M262" t="s">
        <v>513</v>
      </c>
      <c r="N262" t="s">
        <v>316</v>
      </c>
      <c r="O262" t="s">
        <v>1270</v>
      </c>
      <c r="P262" t="s">
        <v>1271</v>
      </c>
      <c r="Q262" t="s">
        <v>1272</v>
      </c>
      <c r="R262">
        <v>194400</v>
      </c>
      <c r="S262">
        <v>4</v>
      </c>
      <c r="T262">
        <v>0</v>
      </c>
      <c r="U262">
        <v>1</v>
      </c>
      <c r="V262">
        <v>0</v>
      </c>
      <c r="W262">
        <v>0</v>
      </c>
    </row>
    <row r="263" spans="1:23">
      <c r="A263">
        <v>115</v>
      </c>
      <c r="B263">
        <v>0.69</v>
      </c>
      <c r="C263">
        <v>0.65100000000000002</v>
      </c>
      <c r="D263">
        <v>9</v>
      </c>
      <c r="E263">
        <v>-8267</v>
      </c>
      <c r="F263">
        <v>1</v>
      </c>
      <c r="G263">
        <v>3.2399999999999998E-2</v>
      </c>
      <c r="H263">
        <v>0.29199999999999998</v>
      </c>
      <c r="I263">
        <v>2.4099999999999998E-3</v>
      </c>
      <c r="J263">
        <v>0.105</v>
      </c>
      <c r="K263">
        <v>0.70599999999999996</v>
      </c>
      <c r="L263">
        <v>97918</v>
      </c>
      <c r="M263" t="s">
        <v>513</v>
      </c>
      <c r="N263" t="s">
        <v>464</v>
      </c>
      <c r="O263" t="s">
        <v>1273</v>
      </c>
      <c r="P263" t="s">
        <v>1274</v>
      </c>
      <c r="Q263" t="s">
        <v>1275</v>
      </c>
      <c r="R263">
        <v>254560</v>
      </c>
      <c r="S263">
        <v>4</v>
      </c>
      <c r="T263">
        <v>0</v>
      </c>
      <c r="U263">
        <v>0</v>
      </c>
      <c r="V263">
        <v>0</v>
      </c>
      <c r="W263">
        <v>1</v>
      </c>
    </row>
    <row r="264" spans="1:23" hidden="1">
      <c r="A264">
        <v>123</v>
      </c>
      <c r="B264">
        <v>0.32800000000000001</v>
      </c>
      <c r="C264">
        <v>0.84199999999999997</v>
      </c>
      <c r="D264">
        <v>9</v>
      </c>
      <c r="E264">
        <v>-7754</v>
      </c>
      <c r="F264">
        <v>1</v>
      </c>
      <c r="G264">
        <v>0.112</v>
      </c>
      <c r="H264">
        <v>3.9E-2</v>
      </c>
      <c r="I264">
        <v>4.5199999999999997E-3</v>
      </c>
      <c r="J264">
        <v>0.94899999999999995</v>
      </c>
      <c r="K264">
        <v>0.41799999999999998</v>
      </c>
      <c r="L264">
        <v>76602</v>
      </c>
      <c r="M264" t="s">
        <v>513</v>
      </c>
      <c r="N264" t="s">
        <v>322</v>
      </c>
      <c r="O264" t="s">
        <v>1276</v>
      </c>
      <c r="P264" t="s">
        <v>1277</v>
      </c>
      <c r="Q264" t="s">
        <v>1278</v>
      </c>
      <c r="R264">
        <v>418276</v>
      </c>
      <c r="S264">
        <v>4</v>
      </c>
      <c r="T264">
        <v>0</v>
      </c>
      <c r="U264">
        <v>1</v>
      </c>
      <c r="V264">
        <v>0</v>
      </c>
      <c r="W264">
        <v>0</v>
      </c>
    </row>
    <row r="265" spans="1:23" hidden="1">
      <c r="A265">
        <v>124</v>
      </c>
      <c r="B265">
        <v>0.76100000000000001</v>
      </c>
      <c r="C265">
        <v>0.60699999999999998</v>
      </c>
      <c r="D265">
        <v>7</v>
      </c>
      <c r="E265">
        <v>-6274</v>
      </c>
      <c r="F265">
        <v>1</v>
      </c>
      <c r="G265">
        <v>9.64E-2</v>
      </c>
      <c r="H265">
        <v>2.7699999999999999E-3</v>
      </c>
      <c r="I265">
        <v>0</v>
      </c>
      <c r="J265">
        <v>0.13200000000000001</v>
      </c>
      <c r="K265">
        <v>0.71</v>
      </c>
      <c r="L265">
        <v>105979</v>
      </c>
      <c r="M265" t="s">
        <v>513</v>
      </c>
      <c r="N265" t="s">
        <v>467</v>
      </c>
      <c r="O265" t="s">
        <v>1279</v>
      </c>
      <c r="P265" t="s">
        <v>1280</v>
      </c>
      <c r="Q265" t="s">
        <v>1281</v>
      </c>
      <c r="R265">
        <v>188187</v>
      </c>
      <c r="S265">
        <v>4</v>
      </c>
      <c r="T265">
        <v>0</v>
      </c>
      <c r="U265">
        <v>1</v>
      </c>
      <c r="V265">
        <v>0</v>
      </c>
      <c r="W265">
        <v>0</v>
      </c>
    </row>
    <row r="266" spans="1:23">
      <c r="A266">
        <v>125</v>
      </c>
      <c r="B266">
        <v>0.35599999999999998</v>
      </c>
      <c r="C266">
        <v>0.92400000000000004</v>
      </c>
      <c r="D266">
        <v>1</v>
      </c>
      <c r="E266">
        <v>-3740</v>
      </c>
      <c r="F266">
        <v>1</v>
      </c>
      <c r="G266">
        <v>8.0799999999999997E-2</v>
      </c>
      <c r="H266">
        <v>1.01E-3</v>
      </c>
      <c r="I266">
        <v>0</v>
      </c>
      <c r="J266">
        <v>9.5299999999999996E-2</v>
      </c>
      <c r="K266">
        <v>0.23200000000000001</v>
      </c>
      <c r="L266">
        <v>148017</v>
      </c>
      <c r="M266" t="s">
        <v>513</v>
      </c>
      <c r="N266" t="s">
        <v>323</v>
      </c>
      <c r="O266" t="s">
        <v>1282</v>
      </c>
      <c r="P266" t="s">
        <v>1283</v>
      </c>
      <c r="Q266" t="s">
        <v>1284</v>
      </c>
      <c r="R266">
        <v>222587</v>
      </c>
      <c r="S266">
        <v>4</v>
      </c>
      <c r="T266">
        <v>0</v>
      </c>
      <c r="U266">
        <v>0</v>
      </c>
      <c r="V266">
        <v>0</v>
      </c>
      <c r="W266">
        <v>1</v>
      </c>
    </row>
    <row r="267" spans="1:23">
      <c r="A267">
        <v>126</v>
      </c>
      <c r="B267">
        <v>0.76600000000000001</v>
      </c>
      <c r="C267">
        <v>0.77200000000000002</v>
      </c>
      <c r="D267">
        <v>0</v>
      </c>
      <c r="E267">
        <v>-9362</v>
      </c>
      <c r="F267">
        <v>1</v>
      </c>
      <c r="G267">
        <v>3.5299999999999998E-2</v>
      </c>
      <c r="H267">
        <v>0.40300000000000002</v>
      </c>
      <c r="I267">
        <v>5.8400000000000001E-2</v>
      </c>
      <c r="J267">
        <v>0.183</v>
      </c>
      <c r="K267">
        <v>0.92</v>
      </c>
      <c r="L267">
        <v>128166</v>
      </c>
      <c r="M267" t="s">
        <v>513</v>
      </c>
      <c r="N267" t="s">
        <v>324</v>
      </c>
      <c r="O267" t="s">
        <v>1285</v>
      </c>
      <c r="P267" t="s">
        <v>1286</v>
      </c>
      <c r="Q267" t="s">
        <v>1287</v>
      </c>
      <c r="R267">
        <v>220893</v>
      </c>
      <c r="S267">
        <v>4</v>
      </c>
      <c r="T267">
        <v>0</v>
      </c>
      <c r="U267">
        <v>0</v>
      </c>
      <c r="V267">
        <v>0</v>
      </c>
      <c r="W267">
        <v>1</v>
      </c>
    </row>
    <row r="268" spans="1:23">
      <c r="A268">
        <v>127</v>
      </c>
      <c r="B268">
        <v>0.433</v>
      </c>
      <c r="C268">
        <v>0.97</v>
      </c>
      <c r="D268">
        <v>6</v>
      </c>
      <c r="E268">
        <v>-3020</v>
      </c>
      <c r="F268">
        <v>1</v>
      </c>
      <c r="G268">
        <v>9.8799999999999999E-2</v>
      </c>
      <c r="H268">
        <v>1.14E-2</v>
      </c>
      <c r="I268">
        <v>2.65E-5</v>
      </c>
      <c r="J268">
        <v>0.159</v>
      </c>
      <c r="K268">
        <v>0.307</v>
      </c>
      <c r="L268">
        <v>95034</v>
      </c>
      <c r="M268" t="s">
        <v>513</v>
      </c>
      <c r="N268" t="s">
        <v>325</v>
      </c>
      <c r="O268" t="s">
        <v>1288</v>
      </c>
      <c r="P268" t="s">
        <v>1289</v>
      </c>
      <c r="Q268" t="s">
        <v>1290</v>
      </c>
      <c r="R268">
        <v>164728</v>
      </c>
      <c r="S268">
        <v>4</v>
      </c>
      <c r="T268">
        <v>0</v>
      </c>
      <c r="U268">
        <v>0</v>
      </c>
      <c r="V268">
        <v>0</v>
      </c>
      <c r="W268">
        <v>1</v>
      </c>
    </row>
    <row r="269" spans="1:23" hidden="1">
      <c r="A269">
        <v>129</v>
      </c>
      <c r="B269">
        <v>0.58799999999999997</v>
      </c>
      <c r="C269">
        <v>0.92300000000000004</v>
      </c>
      <c r="D269">
        <v>1</v>
      </c>
      <c r="E269">
        <v>-2076</v>
      </c>
      <c r="F269">
        <v>0</v>
      </c>
      <c r="G269">
        <v>4.7500000000000001E-2</v>
      </c>
      <c r="H269">
        <v>6.0000000000000001E-3</v>
      </c>
      <c r="I269">
        <v>4.3700000000000003E-2</v>
      </c>
      <c r="J269">
        <v>0.35699999999999998</v>
      </c>
      <c r="K269">
        <v>0.56799999999999995</v>
      </c>
      <c r="L269">
        <v>128047</v>
      </c>
      <c r="M269" t="s">
        <v>513</v>
      </c>
      <c r="N269" t="s">
        <v>468</v>
      </c>
      <c r="O269" t="s">
        <v>1291</v>
      </c>
      <c r="P269" t="s">
        <v>1292</v>
      </c>
      <c r="Q269" t="s">
        <v>1293</v>
      </c>
      <c r="R269">
        <v>191250</v>
      </c>
      <c r="S269">
        <v>4</v>
      </c>
      <c r="T269">
        <v>0</v>
      </c>
      <c r="U269">
        <v>1</v>
      </c>
      <c r="V269">
        <v>0</v>
      </c>
      <c r="W269">
        <v>0</v>
      </c>
    </row>
    <row r="270" spans="1:23">
      <c r="A270">
        <v>130</v>
      </c>
      <c r="B270">
        <v>0.97499999999999998</v>
      </c>
      <c r="C270">
        <v>0.71099999999999997</v>
      </c>
      <c r="D270">
        <v>8</v>
      </c>
      <c r="E270">
        <v>-3904</v>
      </c>
      <c r="F270">
        <v>1</v>
      </c>
      <c r="G270">
        <v>6.3200000000000006E-2</v>
      </c>
      <c r="H270">
        <v>0.16800000000000001</v>
      </c>
      <c r="I270">
        <v>5.5199999999999997E-4</v>
      </c>
      <c r="J270">
        <v>7.9899999999999999E-2</v>
      </c>
      <c r="K270">
        <v>0.81499999999999995</v>
      </c>
      <c r="L270">
        <v>110621</v>
      </c>
      <c r="M270" t="s">
        <v>513</v>
      </c>
      <c r="N270" t="s">
        <v>327</v>
      </c>
      <c r="O270" t="s">
        <v>1294</v>
      </c>
      <c r="P270" t="s">
        <v>1295</v>
      </c>
      <c r="Q270" t="s">
        <v>1296</v>
      </c>
      <c r="R270">
        <v>234027</v>
      </c>
      <c r="S270">
        <v>4</v>
      </c>
      <c r="T270">
        <v>0</v>
      </c>
      <c r="U270">
        <v>0</v>
      </c>
      <c r="V270">
        <v>0</v>
      </c>
      <c r="W270">
        <v>1</v>
      </c>
    </row>
    <row r="271" spans="1:23" hidden="1">
      <c r="A271">
        <v>131</v>
      </c>
      <c r="B271">
        <v>0.74299999999999999</v>
      </c>
      <c r="C271">
        <v>0.76600000000000001</v>
      </c>
      <c r="D271">
        <v>0</v>
      </c>
      <c r="E271">
        <v>-6375</v>
      </c>
      <c r="F271">
        <v>1</v>
      </c>
      <c r="G271">
        <v>2.6499999999999999E-2</v>
      </c>
      <c r="H271">
        <v>8.7300000000000003E-2</v>
      </c>
      <c r="I271">
        <v>0</v>
      </c>
      <c r="J271">
        <v>0.50900000000000001</v>
      </c>
      <c r="K271">
        <v>0.61</v>
      </c>
      <c r="L271">
        <v>127960</v>
      </c>
      <c r="M271" t="s">
        <v>513</v>
      </c>
      <c r="N271" t="s">
        <v>328</v>
      </c>
      <c r="O271" t="s">
        <v>1297</v>
      </c>
      <c r="P271" t="s">
        <v>1298</v>
      </c>
      <c r="Q271" t="s">
        <v>1299</v>
      </c>
      <c r="R271">
        <v>289133</v>
      </c>
      <c r="S271">
        <v>4</v>
      </c>
      <c r="T271">
        <v>0</v>
      </c>
      <c r="U271">
        <v>1</v>
      </c>
      <c r="V271">
        <v>0</v>
      </c>
      <c r="W271">
        <v>0</v>
      </c>
    </row>
    <row r="272" spans="1:23" hidden="1">
      <c r="A272">
        <v>133</v>
      </c>
      <c r="B272">
        <v>0.85399999999999998</v>
      </c>
      <c r="C272">
        <v>0.67100000000000004</v>
      </c>
      <c r="D272">
        <v>7</v>
      </c>
      <c r="E272">
        <v>-7158</v>
      </c>
      <c r="F272">
        <v>1</v>
      </c>
      <c r="G272">
        <v>5.4300000000000001E-2</v>
      </c>
      <c r="H272">
        <v>1.9E-2</v>
      </c>
      <c r="I272">
        <v>0.38300000000000001</v>
      </c>
      <c r="J272">
        <v>0.105</v>
      </c>
      <c r="K272">
        <v>0.63100000000000001</v>
      </c>
      <c r="L272">
        <v>107994</v>
      </c>
      <c r="M272" t="s">
        <v>513</v>
      </c>
      <c r="N272" t="s">
        <v>330</v>
      </c>
      <c r="O272" t="s">
        <v>1300</v>
      </c>
      <c r="P272" t="s">
        <v>1301</v>
      </c>
      <c r="Q272" t="s">
        <v>1302</v>
      </c>
      <c r="R272">
        <v>234372</v>
      </c>
      <c r="S272">
        <v>4</v>
      </c>
      <c r="T272">
        <v>0</v>
      </c>
      <c r="U272">
        <v>1</v>
      </c>
      <c r="V272">
        <v>0</v>
      </c>
      <c r="W272">
        <v>0</v>
      </c>
    </row>
    <row r="273" spans="1:23">
      <c r="A273">
        <v>135</v>
      </c>
      <c r="B273">
        <v>0.57599999999999996</v>
      </c>
      <c r="C273">
        <v>0.28999999999999998</v>
      </c>
      <c r="D273">
        <v>4</v>
      </c>
      <c r="E273">
        <v>-10499</v>
      </c>
      <c r="F273">
        <v>0</v>
      </c>
      <c r="G273">
        <v>5.1299999999999998E-2</v>
      </c>
      <c r="H273">
        <v>0.86799999999999999</v>
      </c>
      <c r="I273">
        <v>0</v>
      </c>
      <c r="J273">
        <v>0.11600000000000001</v>
      </c>
      <c r="K273">
        <v>0.17</v>
      </c>
      <c r="L273">
        <v>93705</v>
      </c>
      <c r="M273" t="s">
        <v>513</v>
      </c>
      <c r="N273" t="s">
        <v>265</v>
      </c>
      <c r="O273" t="s">
        <v>1003</v>
      </c>
      <c r="P273" t="s">
        <v>1004</v>
      </c>
      <c r="Q273" t="s">
        <v>1005</v>
      </c>
      <c r="R273">
        <v>156122</v>
      </c>
      <c r="S273">
        <v>4</v>
      </c>
      <c r="T273">
        <v>0</v>
      </c>
      <c r="U273">
        <v>1</v>
      </c>
      <c r="V273">
        <v>0</v>
      </c>
      <c r="W273">
        <v>1</v>
      </c>
    </row>
    <row r="274" spans="1:23" hidden="1">
      <c r="A274">
        <v>137</v>
      </c>
      <c r="B274">
        <v>0.68400000000000005</v>
      </c>
      <c r="C274">
        <v>0.996</v>
      </c>
      <c r="D274">
        <v>5</v>
      </c>
      <c r="E274">
        <v>-7632</v>
      </c>
      <c r="F274">
        <v>1</v>
      </c>
      <c r="G274">
        <v>7.2999999999999995E-2</v>
      </c>
      <c r="H274">
        <v>6.5199999999999994E-2</v>
      </c>
      <c r="I274">
        <v>0.87</v>
      </c>
      <c r="J274">
        <v>7.3999999999999996E-2</v>
      </c>
      <c r="K274">
        <v>0.20699999999999999</v>
      </c>
      <c r="L274">
        <v>138007</v>
      </c>
      <c r="M274" t="s">
        <v>513</v>
      </c>
      <c r="N274" t="s">
        <v>470</v>
      </c>
      <c r="O274" t="s">
        <v>1303</v>
      </c>
      <c r="P274" t="s">
        <v>1304</v>
      </c>
      <c r="Q274" t="s">
        <v>1305</v>
      </c>
      <c r="R274">
        <v>397560</v>
      </c>
      <c r="S274">
        <v>4</v>
      </c>
      <c r="T274">
        <v>0</v>
      </c>
      <c r="U274">
        <v>1</v>
      </c>
      <c r="V274">
        <v>0</v>
      </c>
      <c r="W274">
        <v>0</v>
      </c>
    </row>
    <row r="275" spans="1:23" hidden="1">
      <c r="A275">
        <v>140</v>
      </c>
      <c r="B275">
        <v>0.438</v>
      </c>
      <c r="C275">
        <v>0.96599999999999997</v>
      </c>
      <c r="D275">
        <v>9</v>
      </c>
      <c r="E275">
        <v>-3223</v>
      </c>
      <c r="F275">
        <v>0</v>
      </c>
      <c r="G275">
        <v>9.3600000000000003E-2</v>
      </c>
      <c r="H275">
        <v>2.4199999999999998E-3</v>
      </c>
      <c r="I275">
        <v>4.1500000000000001E-6</v>
      </c>
      <c r="J275">
        <v>0.377</v>
      </c>
      <c r="K275">
        <v>0.40300000000000002</v>
      </c>
      <c r="L275">
        <v>149989</v>
      </c>
      <c r="M275" t="s">
        <v>513</v>
      </c>
      <c r="N275" t="s">
        <v>333</v>
      </c>
      <c r="O275" t="s">
        <v>1306</v>
      </c>
      <c r="P275" t="s">
        <v>1307</v>
      </c>
      <c r="Q275" t="s">
        <v>1308</v>
      </c>
      <c r="R275">
        <v>230400</v>
      </c>
      <c r="S275">
        <v>4</v>
      </c>
      <c r="T275">
        <v>0</v>
      </c>
      <c r="U275">
        <v>1</v>
      </c>
      <c r="V275">
        <v>0</v>
      </c>
      <c r="W275">
        <v>0</v>
      </c>
    </row>
    <row r="276" spans="1:23">
      <c r="A276">
        <v>141</v>
      </c>
      <c r="B276">
        <v>0.72699999999999998</v>
      </c>
      <c r="C276">
        <v>0.70099999999999996</v>
      </c>
      <c r="D276">
        <v>5</v>
      </c>
      <c r="E276">
        <v>-5001</v>
      </c>
      <c r="F276">
        <v>1</v>
      </c>
      <c r="G276">
        <v>7.3999999999999996E-2</v>
      </c>
      <c r="H276">
        <v>0.13800000000000001</v>
      </c>
      <c r="I276">
        <v>1.9100000000000001E-4</v>
      </c>
      <c r="J276">
        <v>0.16800000000000001</v>
      </c>
      <c r="K276">
        <v>0.65300000000000002</v>
      </c>
      <c r="L276">
        <v>94027</v>
      </c>
      <c r="M276" t="s">
        <v>513</v>
      </c>
      <c r="N276" t="s">
        <v>124</v>
      </c>
      <c r="O276" t="s">
        <v>1309</v>
      </c>
      <c r="P276" t="s">
        <v>1310</v>
      </c>
      <c r="Q276" t="s">
        <v>1311</v>
      </c>
      <c r="R276">
        <v>218754</v>
      </c>
      <c r="S276">
        <v>4</v>
      </c>
      <c r="T276">
        <v>0</v>
      </c>
      <c r="U276">
        <v>0</v>
      </c>
      <c r="V276">
        <v>0</v>
      </c>
      <c r="W276">
        <v>1</v>
      </c>
    </row>
    <row r="277" spans="1:23">
      <c r="A277">
        <v>142</v>
      </c>
      <c r="B277">
        <v>0.871</v>
      </c>
      <c r="C277">
        <v>0.78500000000000003</v>
      </c>
      <c r="D277">
        <v>1</v>
      </c>
      <c r="E277">
        <v>-4753</v>
      </c>
      <c r="F277">
        <v>1</v>
      </c>
      <c r="G277">
        <v>0.40200000000000002</v>
      </c>
      <c r="H277">
        <v>0.32200000000000001</v>
      </c>
      <c r="I277">
        <v>0</v>
      </c>
      <c r="J277">
        <v>0.318</v>
      </c>
      <c r="K277">
        <v>0.91600000000000004</v>
      </c>
      <c r="L277">
        <v>140034</v>
      </c>
      <c r="M277" t="s">
        <v>513</v>
      </c>
      <c r="N277" t="s">
        <v>471</v>
      </c>
      <c r="O277" t="s">
        <v>1312</v>
      </c>
      <c r="P277" t="s">
        <v>1313</v>
      </c>
      <c r="Q277" t="s">
        <v>1314</v>
      </c>
      <c r="R277">
        <v>209190</v>
      </c>
      <c r="S277">
        <v>4</v>
      </c>
      <c r="T277">
        <v>0</v>
      </c>
      <c r="U277">
        <v>0</v>
      </c>
      <c r="V277">
        <v>0</v>
      </c>
      <c r="W277">
        <v>1</v>
      </c>
    </row>
    <row r="278" spans="1:23">
      <c r="A278">
        <v>143</v>
      </c>
      <c r="B278">
        <v>0.52</v>
      </c>
      <c r="C278">
        <v>0.83299999999999996</v>
      </c>
      <c r="D278">
        <v>7</v>
      </c>
      <c r="E278">
        <v>-5250</v>
      </c>
      <c r="F278">
        <v>1</v>
      </c>
      <c r="G278">
        <v>0.105</v>
      </c>
      <c r="H278">
        <v>5.9199999999999999E-3</v>
      </c>
      <c r="I278">
        <v>0</v>
      </c>
      <c r="J278">
        <v>0.42199999999999999</v>
      </c>
      <c r="K278">
        <v>0.66400000000000003</v>
      </c>
      <c r="L278">
        <v>159914</v>
      </c>
      <c r="M278" t="s">
        <v>513</v>
      </c>
      <c r="N278" t="s">
        <v>472</v>
      </c>
      <c r="O278" t="s">
        <v>1315</v>
      </c>
      <c r="P278" t="s">
        <v>1316</v>
      </c>
      <c r="Q278" t="s">
        <v>1317</v>
      </c>
      <c r="R278">
        <v>158880</v>
      </c>
      <c r="S278">
        <v>4</v>
      </c>
      <c r="T278">
        <v>0</v>
      </c>
      <c r="U278">
        <v>0</v>
      </c>
      <c r="V278">
        <v>0</v>
      </c>
      <c r="W278">
        <v>1</v>
      </c>
    </row>
    <row r="279" spans="1:23">
      <c r="A279">
        <v>144</v>
      </c>
      <c r="B279">
        <v>0.53</v>
      </c>
      <c r="C279">
        <v>0.42199999999999999</v>
      </c>
      <c r="D279">
        <v>5</v>
      </c>
      <c r="E279">
        <v>-6262</v>
      </c>
      <c r="F279">
        <v>1</v>
      </c>
      <c r="G279">
        <v>3.4200000000000001E-2</v>
      </c>
      <c r="H279">
        <v>0.40699999999999997</v>
      </c>
      <c r="I279">
        <v>0</v>
      </c>
      <c r="J279">
        <v>0.107</v>
      </c>
      <c r="K279">
        <v>0.34899999999999998</v>
      </c>
      <c r="L279">
        <v>119964</v>
      </c>
      <c r="M279" t="s">
        <v>513</v>
      </c>
      <c r="N279" t="s">
        <v>334</v>
      </c>
      <c r="O279" t="s">
        <v>1318</v>
      </c>
      <c r="P279" t="s">
        <v>1319</v>
      </c>
      <c r="Q279" t="s">
        <v>1320</v>
      </c>
      <c r="R279">
        <v>221360</v>
      </c>
      <c r="S279">
        <v>4</v>
      </c>
      <c r="T279">
        <v>0</v>
      </c>
      <c r="U279">
        <v>0</v>
      </c>
      <c r="V279">
        <v>0</v>
      </c>
      <c r="W279">
        <v>1</v>
      </c>
    </row>
    <row r="280" spans="1:23" hidden="1">
      <c r="A280">
        <v>26</v>
      </c>
      <c r="B280">
        <v>0.76300000000000001</v>
      </c>
      <c r="C280">
        <v>0.51600000000000001</v>
      </c>
      <c r="D280">
        <v>3</v>
      </c>
      <c r="E280">
        <v>-9267</v>
      </c>
      <c r="F280">
        <v>1</v>
      </c>
      <c r="G280">
        <v>0.115</v>
      </c>
      <c r="H280">
        <v>5.4199999999999998E-2</v>
      </c>
      <c r="I280">
        <v>6.8900000000000005E-4</v>
      </c>
      <c r="J280">
        <v>0.16200000000000001</v>
      </c>
      <c r="K280">
        <v>0.36299999999999999</v>
      </c>
      <c r="L280">
        <v>93500</v>
      </c>
      <c r="M280" t="s">
        <v>513</v>
      </c>
      <c r="N280" t="s">
        <v>141</v>
      </c>
      <c r="O280" t="s">
        <v>1504</v>
      </c>
      <c r="P280" t="s">
        <v>1505</v>
      </c>
      <c r="Q280" t="s">
        <v>1506</v>
      </c>
      <c r="R280">
        <v>302347</v>
      </c>
      <c r="S280">
        <v>4</v>
      </c>
      <c r="T280">
        <v>1</v>
      </c>
      <c r="U280">
        <v>0</v>
      </c>
      <c r="V280">
        <v>0</v>
      </c>
      <c r="W280">
        <v>0</v>
      </c>
    </row>
    <row r="281" spans="1:23">
      <c r="A281">
        <v>145</v>
      </c>
      <c r="B281">
        <v>0.89200000000000002</v>
      </c>
      <c r="C281">
        <v>0.628</v>
      </c>
      <c r="D281">
        <v>1</v>
      </c>
      <c r="E281">
        <v>-3832</v>
      </c>
      <c r="F281">
        <v>1</v>
      </c>
      <c r="G281">
        <v>0.216</v>
      </c>
      <c r="H281">
        <v>0.16900000000000001</v>
      </c>
      <c r="I281">
        <v>0</v>
      </c>
      <c r="J281">
        <v>0.10199999999999999</v>
      </c>
      <c r="K281">
        <v>0.67600000000000005</v>
      </c>
      <c r="L281">
        <v>92063</v>
      </c>
      <c r="M281" t="s">
        <v>513</v>
      </c>
      <c r="N281" t="s">
        <v>335</v>
      </c>
      <c r="O281" t="s">
        <v>1324</v>
      </c>
      <c r="P281" t="s">
        <v>1325</v>
      </c>
      <c r="Q281" t="s">
        <v>1326</v>
      </c>
      <c r="R281">
        <v>266067</v>
      </c>
      <c r="S281">
        <v>4</v>
      </c>
      <c r="T281">
        <v>0</v>
      </c>
      <c r="U281">
        <v>0</v>
      </c>
      <c r="V281">
        <v>0</v>
      </c>
      <c r="W281">
        <v>1</v>
      </c>
    </row>
    <row r="282" spans="1:23" hidden="1">
      <c r="A282">
        <v>134</v>
      </c>
      <c r="B282">
        <v>0.70099999999999996</v>
      </c>
      <c r="C282">
        <v>0.42499999999999999</v>
      </c>
      <c r="D282">
        <v>7</v>
      </c>
      <c r="E282">
        <v>-10965</v>
      </c>
      <c r="F282">
        <v>1</v>
      </c>
      <c r="G282">
        <v>0.375</v>
      </c>
      <c r="H282">
        <v>0.32800000000000001</v>
      </c>
      <c r="I282">
        <v>0.13</v>
      </c>
      <c r="J282">
        <v>0.1</v>
      </c>
      <c r="K282">
        <v>0.56200000000000006</v>
      </c>
      <c r="L282">
        <v>135128</v>
      </c>
      <c r="M282" t="s">
        <v>513</v>
      </c>
      <c r="N282" t="s">
        <v>331</v>
      </c>
      <c r="O282" t="s">
        <v>1327</v>
      </c>
      <c r="P282" t="s">
        <v>1328</v>
      </c>
      <c r="Q282" t="s">
        <v>1329</v>
      </c>
      <c r="R282">
        <v>194088</v>
      </c>
      <c r="S282">
        <v>4</v>
      </c>
      <c r="T282">
        <v>0</v>
      </c>
      <c r="U282">
        <v>0</v>
      </c>
      <c r="V282">
        <v>0</v>
      </c>
      <c r="W282">
        <v>0</v>
      </c>
    </row>
    <row r="283" spans="1:23">
      <c r="A283">
        <v>147</v>
      </c>
      <c r="B283">
        <v>0.95799999999999996</v>
      </c>
      <c r="C283">
        <v>0.47899999999999998</v>
      </c>
      <c r="D283">
        <v>10</v>
      </c>
      <c r="E283">
        <v>-9134</v>
      </c>
      <c r="F283">
        <v>0</v>
      </c>
      <c r="G283">
        <v>0.27200000000000002</v>
      </c>
      <c r="H283">
        <v>0.16700000000000001</v>
      </c>
      <c r="I283">
        <v>5.5899999999999997E-5</v>
      </c>
      <c r="J283">
        <v>0.32600000000000001</v>
      </c>
      <c r="K283">
        <v>0.68799999999999994</v>
      </c>
      <c r="L283">
        <v>128984</v>
      </c>
      <c r="M283" t="s">
        <v>513</v>
      </c>
      <c r="N283" t="s">
        <v>474</v>
      </c>
      <c r="O283" t="s">
        <v>1330</v>
      </c>
      <c r="P283" t="s">
        <v>1331</v>
      </c>
      <c r="Q283" t="s">
        <v>1332</v>
      </c>
      <c r="R283">
        <v>284775</v>
      </c>
      <c r="S283">
        <v>4</v>
      </c>
      <c r="T283">
        <v>0</v>
      </c>
      <c r="U283">
        <v>0</v>
      </c>
      <c r="V283">
        <v>0</v>
      </c>
      <c r="W283">
        <v>1</v>
      </c>
    </row>
    <row r="284" spans="1:23">
      <c r="A284">
        <v>136</v>
      </c>
      <c r="B284">
        <v>0.75</v>
      </c>
      <c r="C284">
        <v>0.40400000000000003</v>
      </c>
      <c r="D284">
        <v>2</v>
      </c>
      <c r="E284">
        <v>-11343</v>
      </c>
      <c r="F284">
        <v>1</v>
      </c>
      <c r="G284">
        <v>9.0300000000000005E-2</v>
      </c>
      <c r="H284">
        <v>0.161</v>
      </c>
      <c r="I284">
        <v>0</v>
      </c>
      <c r="J284">
        <v>8.6300000000000002E-2</v>
      </c>
      <c r="K284">
        <v>0.76300000000000001</v>
      </c>
      <c r="L284">
        <v>96965</v>
      </c>
      <c r="M284" t="s">
        <v>513</v>
      </c>
      <c r="N284" t="s">
        <v>469</v>
      </c>
      <c r="O284" t="s">
        <v>1333</v>
      </c>
      <c r="P284" t="s">
        <v>1334</v>
      </c>
      <c r="Q284" t="s">
        <v>1335</v>
      </c>
      <c r="R284">
        <v>195074</v>
      </c>
      <c r="S284">
        <v>4</v>
      </c>
      <c r="T284">
        <v>0</v>
      </c>
      <c r="U284">
        <v>0</v>
      </c>
      <c r="V284">
        <v>0</v>
      </c>
      <c r="W284">
        <v>1</v>
      </c>
    </row>
    <row r="285" spans="1:23">
      <c r="A285">
        <v>148</v>
      </c>
      <c r="B285">
        <v>0.80500000000000005</v>
      </c>
      <c r="C285">
        <v>0.79800000000000004</v>
      </c>
      <c r="D285">
        <v>9</v>
      </c>
      <c r="E285">
        <v>-4395</v>
      </c>
      <c r="F285">
        <v>1</v>
      </c>
      <c r="G285">
        <v>0.114</v>
      </c>
      <c r="H285">
        <v>0.22700000000000001</v>
      </c>
      <c r="I285">
        <v>0</v>
      </c>
      <c r="J285">
        <v>6.4899999999999999E-2</v>
      </c>
      <c r="K285">
        <v>0.69299999999999995</v>
      </c>
      <c r="L285">
        <v>120009</v>
      </c>
      <c r="M285" t="s">
        <v>513</v>
      </c>
      <c r="N285" t="s">
        <v>475</v>
      </c>
      <c r="O285" t="s">
        <v>1336</v>
      </c>
      <c r="P285" t="s">
        <v>1337</v>
      </c>
      <c r="Q285" t="s">
        <v>1338</v>
      </c>
      <c r="R285">
        <v>210195</v>
      </c>
      <c r="S285">
        <v>4</v>
      </c>
      <c r="T285">
        <v>0</v>
      </c>
      <c r="U285">
        <v>0</v>
      </c>
      <c r="V285">
        <v>0</v>
      </c>
      <c r="W285">
        <v>1</v>
      </c>
    </row>
    <row r="286" spans="1:23" hidden="1">
      <c r="A286">
        <v>39</v>
      </c>
      <c r="B286">
        <v>0.56999999999999995</v>
      </c>
      <c r="C286">
        <v>0.99299999999999999</v>
      </c>
      <c r="D286">
        <v>7</v>
      </c>
      <c r="E286">
        <v>-3757</v>
      </c>
      <c r="F286">
        <v>1</v>
      </c>
      <c r="G286">
        <v>0.33700000000000002</v>
      </c>
      <c r="H286">
        <v>6.28E-3</v>
      </c>
      <c r="I286">
        <v>7.9600000000000001E-3</v>
      </c>
      <c r="J286">
        <v>8.7599999999999997E-2</v>
      </c>
      <c r="K286">
        <v>0.40500000000000003</v>
      </c>
      <c r="L286">
        <v>87000</v>
      </c>
      <c r="M286" t="s">
        <v>513</v>
      </c>
      <c r="N286" t="s">
        <v>149</v>
      </c>
      <c r="O286" t="s">
        <v>1507</v>
      </c>
      <c r="P286" t="s">
        <v>1508</v>
      </c>
      <c r="Q286" t="s">
        <v>1509</v>
      </c>
      <c r="R286">
        <v>171867</v>
      </c>
      <c r="S286">
        <v>4</v>
      </c>
      <c r="T286">
        <v>1</v>
      </c>
      <c r="U286">
        <v>0</v>
      </c>
      <c r="V286">
        <v>0</v>
      </c>
      <c r="W286">
        <v>0</v>
      </c>
    </row>
    <row r="287" spans="1:23" hidden="1">
      <c r="A287">
        <v>139</v>
      </c>
      <c r="B287">
        <v>0.82</v>
      </c>
      <c r="C287">
        <v>0.80900000000000005</v>
      </c>
      <c r="D287">
        <v>4</v>
      </c>
      <c r="E287">
        <v>-6759</v>
      </c>
      <c r="F287">
        <v>0</v>
      </c>
      <c r="G287">
        <v>0.251</v>
      </c>
      <c r="H287">
        <v>0.443</v>
      </c>
      <c r="I287">
        <v>1.75E-3</v>
      </c>
      <c r="J287">
        <v>6.13E-2</v>
      </c>
      <c r="K287">
        <v>0.73699999999999999</v>
      </c>
      <c r="L287">
        <v>83011</v>
      </c>
      <c r="M287" t="s">
        <v>513</v>
      </c>
      <c r="N287" t="s">
        <v>332</v>
      </c>
      <c r="O287" t="s">
        <v>1339</v>
      </c>
      <c r="P287" t="s">
        <v>1340</v>
      </c>
      <c r="Q287" t="s">
        <v>1341</v>
      </c>
      <c r="R287">
        <v>231240</v>
      </c>
      <c r="S287">
        <v>4</v>
      </c>
      <c r="T287">
        <v>0</v>
      </c>
      <c r="U287">
        <v>1</v>
      </c>
      <c r="V287">
        <v>0</v>
      </c>
      <c r="W287">
        <v>0</v>
      </c>
    </row>
    <row r="288" spans="1:23">
      <c r="A288">
        <v>149</v>
      </c>
      <c r="B288">
        <v>0.94699999999999995</v>
      </c>
      <c r="C288">
        <v>0.78800000000000003</v>
      </c>
      <c r="D288">
        <v>10</v>
      </c>
      <c r="E288">
        <v>-6138</v>
      </c>
      <c r="F288">
        <v>0</v>
      </c>
      <c r="G288">
        <v>0.124</v>
      </c>
      <c r="H288">
        <v>0.107</v>
      </c>
      <c r="I288">
        <v>6.9099999999999999E-4</v>
      </c>
      <c r="J288">
        <v>0.108</v>
      </c>
      <c r="K288">
        <v>0.45400000000000001</v>
      </c>
      <c r="L288">
        <v>129977</v>
      </c>
      <c r="M288" t="s">
        <v>513</v>
      </c>
      <c r="N288" t="s">
        <v>476</v>
      </c>
      <c r="O288" t="s">
        <v>1342</v>
      </c>
      <c r="P288" t="s">
        <v>1343</v>
      </c>
      <c r="Q288" t="s">
        <v>1344</v>
      </c>
      <c r="R288">
        <v>229005</v>
      </c>
      <c r="S288">
        <v>4</v>
      </c>
      <c r="T288">
        <v>0</v>
      </c>
      <c r="U288">
        <v>0</v>
      </c>
      <c r="V288">
        <v>0</v>
      </c>
      <c r="W288">
        <v>1</v>
      </c>
    </row>
    <row r="289" spans="1:23">
      <c r="A289">
        <v>150</v>
      </c>
      <c r="B289">
        <v>0.59799999999999998</v>
      </c>
      <c r="C289">
        <v>0.42699999999999999</v>
      </c>
      <c r="D289">
        <v>7</v>
      </c>
      <c r="E289">
        <v>-8764</v>
      </c>
      <c r="F289">
        <v>0</v>
      </c>
      <c r="G289">
        <v>3.1699999999999999E-2</v>
      </c>
      <c r="H289">
        <v>5.4600000000000003E-2</v>
      </c>
      <c r="I289">
        <v>5.8300000000000001E-6</v>
      </c>
      <c r="J289">
        <v>0.21</v>
      </c>
      <c r="K289">
        <v>6.0499999999999998E-2</v>
      </c>
      <c r="L289">
        <v>76469</v>
      </c>
      <c r="M289" t="s">
        <v>513</v>
      </c>
      <c r="N289" t="s">
        <v>336</v>
      </c>
      <c r="O289" t="s">
        <v>1345</v>
      </c>
      <c r="P289" t="s">
        <v>1346</v>
      </c>
      <c r="Q289" t="s">
        <v>1347</v>
      </c>
      <c r="R289">
        <v>175721</v>
      </c>
      <c r="S289">
        <v>4</v>
      </c>
      <c r="T289">
        <v>0</v>
      </c>
      <c r="U289">
        <v>0</v>
      </c>
      <c r="V289">
        <v>0</v>
      </c>
      <c r="W289">
        <v>1</v>
      </c>
    </row>
    <row r="290" spans="1:23">
      <c r="A290">
        <v>152</v>
      </c>
      <c r="B290">
        <v>0.53700000000000003</v>
      </c>
      <c r="C290">
        <v>0.78600000000000003</v>
      </c>
      <c r="D290">
        <v>7</v>
      </c>
      <c r="E290">
        <v>-6653</v>
      </c>
      <c r="F290">
        <v>1</v>
      </c>
      <c r="G290">
        <v>8.0199999999999994E-2</v>
      </c>
      <c r="H290">
        <v>0.13</v>
      </c>
      <c r="I290">
        <v>0.38500000000000001</v>
      </c>
      <c r="J290">
        <v>0.29599999999999999</v>
      </c>
      <c r="K290">
        <v>0.73599999999999999</v>
      </c>
      <c r="L290">
        <v>109388</v>
      </c>
      <c r="M290" t="s">
        <v>513</v>
      </c>
      <c r="N290" t="s">
        <v>478</v>
      </c>
      <c r="O290" t="s">
        <v>1348</v>
      </c>
      <c r="P290" t="s">
        <v>1349</v>
      </c>
      <c r="Q290" t="s">
        <v>1350</v>
      </c>
      <c r="R290">
        <v>301440</v>
      </c>
      <c r="S290">
        <v>4</v>
      </c>
      <c r="T290">
        <v>0</v>
      </c>
      <c r="U290">
        <v>0</v>
      </c>
      <c r="V290">
        <v>0</v>
      </c>
      <c r="W290">
        <v>1</v>
      </c>
    </row>
    <row r="291" spans="1:23" hidden="1">
      <c r="A291">
        <v>153</v>
      </c>
      <c r="B291">
        <v>0.48</v>
      </c>
      <c r="C291">
        <v>0.61</v>
      </c>
      <c r="D291">
        <v>0</v>
      </c>
      <c r="E291">
        <v>-7042</v>
      </c>
      <c r="F291">
        <v>1</v>
      </c>
      <c r="G291">
        <v>0.30499999999999999</v>
      </c>
      <c r="H291">
        <v>4.5600000000000002E-2</v>
      </c>
      <c r="I291">
        <v>0</v>
      </c>
      <c r="J291">
        <v>0.313</v>
      </c>
      <c r="K291">
        <v>0.29699999999999999</v>
      </c>
      <c r="L291">
        <v>90034</v>
      </c>
      <c r="M291" t="s">
        <v>513</v>
      </c>
      <c r="N291" t="s">
        <v>337</v>
      </c>
      <c r="O291" t="s">
        <v>1351</v>
      </c>
      <c r="P291" t="s">
        <v>1352</v>
      </c>
      <c r="Q291" t="s">
        <v>1353</v>
      </c>
      <c r="R291">
        <v>255653</v>
      </c>
      <c r="S291">
        <v>4</v>
      </c>
      <c r="T291">
        <v>0</v>
      </c>
      <c r="U291">
        <v>1</v>
      </c>
      <c r="V291">
        <v>0</v>
      </c>
      <c r="W291">
        <v>0</v>
      </c>
    </row>
    <row r="292" spans="1:23">
      <c r="A292">
        <v>155</v>
      </c>
      <c r="B292">
        <v>0.628</v>
      </c>
      <c r="C292">
        <v>0.95599999999999996</v>
      </c>
      <c r="D292">
        <v>8</v>
      </c>
      <c r="E292">
        <v>-5682</v>
      </c>
      <c r="F292">
        <v>1</v>
      </c>
      <c r="G292">
        <v>3.9800000000000002E-2</v>
      </c>
      <c r="H292">
        <v>0.17199999999999999</v>
      </c>
      <c r="I292">
        <v>9.2099999999999999E-6</v>
      </c>
      <c r="J292">
        <v>0.93799999999999994</v>
      </c>
      <c r="K292">
        <v>0.879</v>
      </c>
      <c r="L292">
        <v>154024</v>
      </c>
      <c r="M292" t="s">
        <v>513</v>
      </c>
      <c r="N292" t="s">
        <v>479</v>
      </c>
      <c r="O292" t="s">
        <v>1354</v>
      </c>
      <c r="P292" t="s">
        <v>1355</v>
      </c>
      <c r="Q292" t="s">
        <v>1356</v>
      </c>
      <c r="R292">
        <v>222929</v>
      </c>
      <c r="S292">
        <v>4</v>
      </c>
      <c r="T292">
        <v>0</v>
      </c>
      <c r="U292">
        <v>0</v>
      </c>
      <c r="V292">
        <v>0</v>
      </c>
      <c r="W292">
        <v>1</v>
      </c>
    </row>
    <row r="293" spans="1:23">
      <c r="A293">
        <v>158</v>
      </c>
      <c r="B293">
        <v>0.79400000000000004</v>
      </c>
      <c r="C293">
        <v>0.79300000000000004</v>
      </c>
      <c r="D293">
        <v>11</v>
      </c>
      <c r="E293">
        <v>-4521</v>
      </c>
      <c r="F293">
        <v>0</v>
      </c>
      <c r="G293">
        <v>8.4199999999999997E-2</v>
      </c>
      <c r="H293">
        <v>1.2500000000000001E-2</v>
      </c>
      <c r="I293">
        <v>0</v>
      </c>
      <c r="J293">
        <v>9.5200000000000007E-2</v>
      </c>
      <c r="K293">
        <v>0.67700000000000005</v>
      </c>
      <c r="L293">
        <v>123941</v>
      </c>
      <c r="M293" t="s">
        <v>513</v>
      </c>
      <c r="N293" t="s">
        <v>339</v>
      </c>
      <c r="O293" t="s">
        <v>1357</v>
      </c>
      <c r="P293" t="s">
        <v>1358</v>
      </c>
      <c r="Q293" t="s">
        <v>1359</v>
      </c>
      <c r="R293">
        <v>183290</v>
      </c>
      <c r="S293">
        <v>4</v>
      </c>
      <c r="T293">
        <v>0</v>
      </c>
      <c r="U293">
        <v>0</v>
      </c>
      <c r="V293">
        <v>0</v>
      </c>
      <c r="W293">
        <v>1</v>
      </c>
    </row>
    <row r="294" spans="1:23">
      <c r="A294">
        <v>146</v>
      </c>
      <c r="B294">
        <v>0.65900000000000003</v>
      </c>
      <c r="C294">
        <v>0.80200000000000005</v>
      </c>
      <c r="D294">
        <v>2</v>
      </c>
      <c r="E294">
        <v>-4790</v>
      </c>
      <c r="F294">
        <v>1</v>
      </c>
      <c r="G294">
        <v>0.14799999999999999</v>
      </c>
      <c r="H294">
        <v>0.20799999999999999</v>
      </c>
      <c r="I294">
        <v>0</v>
      </c>
      <c r="J294">
        <v>0.123</v>
      </c>
      <c r="K294">
        <v>0.86299999999999999</v>
      </c>
      <c r="L294">
        <v>177936</v>
      </c>
      <c r="M294" t="s">
        <v>513</v>
      </c>
      <c r="N294" t="s">
        <v>473</v>
      </c>
      <c r="O294" t="s">
        <v>1360</v>
      </c>
      <c r="P294" t="s">
        <v>1361</v>
      </c>
      <c r="Q294" t="s">
        <v>1362</v>
      </c>
      <c r="R294">
        <v>228200</v>
      </c>
      <c r="S294">
        <v>4</v>
      </c>
      <c r="T294">
        <v>0</v>
      </c>
      <c r="U294">
        <v>0</v>
      </c>
      <c r="V294">
        <v>0</v>
      </c>
      <c r="W294">
        <v>1</v>
      </c>
    </row>
    <row r="295" spans="1:23" hidden="1">
      <c r="A295">
        <v>159</v>
      </c>
      <c r="B295">
        <v>0.71299999999999997</v>
      </c>
      <c r="C295">
        <v>0.78100000000000003</v>
      </c>
      <c r="D295">
        <v>1</v>
      </c>
      <c r="E295">
        <v>-4859</v>
      </c>
      <c r="F295">
        <v>1</v>
      </c>
      <c r="G295">
        <v>0.121</v>
      </c>
      <c r="H295">
        <v>3.5299999999999998E-2</v>
      </c>
      <c r="I295">
        <v>0</v>
      </c>
      <c r="J295">
        <v>0.155</v>
      </c>
      <c r="K295">
        <v>0.8</v>
      </c>
      <c r="L295">
        <v>102078</v>
      </c>
      <c r="M295" t="s">
        <v>513</v>
      </c>
      <c r="N295" t="s">
        <v>340</v>
      </c>
      <c r="O295" t="s">
        <v>1363</v>
      </c>
      <c r="P295" t="s">
        <v>1364</v>
      </c>
      <c r="Q295" t="s">
        <v>1365</v>
      </c>
      <c r="R295">
        <v>175333</v>
      </c>
      <c r="S295">
        <v>4</v>
      </c>
      <c r="T295">
        <v>0</v>
      </c>
      <c r="U295">
        <v>1</v>
      </c>
      <c r="V295">
        <v>0</v>
      </c>
      <c r="W295">
        <v>0</v>
      </c>
    </row>
    <row r="296" spans="1:23">
      <c r="A296">
        <v>160</v>
      </c>
      <c r="B296">
        <v>0.54800000000000004</v>
      </c>
      <c r="C296">
        <v>0.84699999999999998</v>
      </c>
      <c r="D296">
        <v>1</v>
      </c>
      <c r="E296">
        <v>-3237</v>
      </c>
      <c r="F296">
        <v>1</v>
      </c>
      <c r="G296">
        <v>0.186</v>
      </c>
      <c r="H296">
        <v>6.2199999999999998E-2</v>
      </c>
      <c r="I296">
        <v>0</v>
      </c>
      <c r="J296">
        <v>8.1600000000000006E-2</v>
      </c>
      <c r="K296">
        <v>0.1</v>
      </c>
      <c r="L296">
        <v>171447</v>
      </c>
      <c r="M296" t="s">
        <v>513</v>
      </c>
      <c r="N296" t="s">
        <v>341</v>
      </c>
      <c r="O296" t="s">
        <v>1366</v>
      </c>
      <c r="P296" t="s">
        <v>1367</v>
      </c>
      <c r="Q296" t="s">
        <v>1368</v>
      </c>
      <c r="R296">
        <v>297787</v>
      </c>
      <c r="S296">
        <v>4</v>
      </c>
      <c r="T296">
        <v>0</v>
      </c>
      <c r="U296">
        <v>0</v>
      </c>
      <c r="V296">
        <v>0</v>
      </c>
      <c r="W296">
        <v>1</v>
      </c>
    </row>
    <row r="297" spans="1:23" hidden="1">
      <c r="A297">
        <v>161</v>
      </c>
      <c r="B297">
        <v>0.71</v>
      </c>
      <c r="C297">
        <v>0.63</v>
      </c>
      <c r="D297">
        <v>8</v>
      </c>
      <c r="E297">
        <v>-7540</v>
      </c>
      <c r="F297">
        <v>0</v>
      </c>
      <c r="G297">
        <v>0.28599999999999998</v>
      </c>
      <c r="H297">
        <v>0.28199999999999997</v>
      </c>
      <c r="I297">
        <v>0</v>
      </c>
      <c r="J297">
        <v>0.111</v>
      </c>
      <c r="K297">
        <v>0.39400000000000002</v>
      </c>
      <c r="L297">
        <v>139941</v>
      </c>
      <c r="M297" t="s">
        <v>513</v>
      </c>
      <c r="N297" t="s">
        <v>480</v>
      </c>
      <c r="O297" t="s">
        <v>1369</v>
      </c>
      <c r="P297" t="s">
        <v>1370</v>
      </c>
      <c r="Q297" t="s">
        <v>1371</v>
      </c>
      <c r="R297">
        <v>168000</v>
      </c>
      <c r="S297">
        <v>4</v>
      </c>
      <c r="T297">
        <v>0</v>
      </c>
      <c r="U297">
        <v>1</v>
      </c>
      <c r="V297">
        <v>0</v>
      </c>
      <c r="W297">
        <v>0</v>
      </c>
    </row>
    <row r="298" spans="1:23">
      <c r="A298">
        <v>163</v>
      </c>
      <c r="B298">
        <v>0.82399999999999995</v>
      </c>
      <c r="C298">
        <v>0.58799999999999997</v>
      </c>
      <c r="D298">
        <v>6</v>
      </c>
      <c r="E298">
        <v>-6400</v>
      </c>
      <c r="F298">
        <v>0</v>
      </c>
      <c r="G298">
        <v>9.2399999999999996E-2</v>
      </c>
      <c r="H298">
        <v>0.69199999999999995</v>
      </c>
      <c r="I298">
        <v>1.0399999999999999E-4</v>
      </c>
      <c r="J298">
        <v>0.14899999999999999</v>
      </c>
      <c r="K298">
        <v>0.51300000000000001</v>
      </c>
      <c r="L298">
        <v>98027</v>
      </c>
      <c r="M298" t="s">
        <v>513</v>
      </c>
      <c r="N298" t="s">
        <v>342</v>
      </c>
      <c r="O298" t="s">
        <v>1372</v>
      </c>
      <c r="P298" t="s">
        <v>1373</v>
      </c>
      <c r="Q298" t="s">
        <v>1374</v>
      </c>
      <c r="R298">
        <v>209438</v>
      </c>
      <c r="S298">
        <v>4</v>
      </c>
      <c r="T298">
        <v>0</v>
      </c>
      <c r="U298">
        <v>0</v>
      </c>
      <c r="V298">
        <v>0</v>
      </c>
      <c r="W298">
        <v>1</v>
      </c>
    </row>
    <row r="299" spans="1:23">
      <c r="A299">
        <v>151</v>
      </c>
      <c r="B299">
        <v>0.47599999999999998</v>
      </c>
      <c r="C299">
        <v>0.99099999999999999</v>
      </c>
      <c r="D299">
        <v>4</v>
      </c>
      <c r="E299">
        <v>-2855</v>
      </c>
      <c r="F299">
        <v>0</v>
      </c>
      <c r="G299">
        <v>0.15</v>
      </c>
      <c r="H299">
        <v>1.91E-3</v>
      </c>
      <c r="I299">
        <v>0</v>
      </c>
      <c r="J299">
        <v>0.121</v>
      </c>
      <c r="K299">
        <v>0.20200000000000001</v>
      </c>
      <c r="L299">
        <v>82997</v>
      </c>
      <c r="M299" t="s">
        <v>513</v>
      </c>
      <c r="N299" t="s">
        <v>477</v>
      </c>
      <c r="O299" t="s">
        <v>1375</v>
      </c>
      <c r="P299" t="s">
        <v>1376</v>
      </c>
      <c r="Q299" t="s">
        <v>1377</v>
      </c>
      <c r="R299">
        <v>226349</v>
      </c>
      <c r="S299">
        <v>4</v>
      </c>
      <c r="T299">
        <v>0</v>
      </c>
      <c r="U299">
        <v>0</v>
      </c>
      <c r="V299">
        <v>0</v>
      </c>
      <c r="W299">
        <v>1</v>
      </c>
    </row>
    <row r="300" spans="1:23" hidden="1">
      <c r="A300">
        <v>164</v>
      </c>
      <c r="B300">
        <v>0.82399999999999995</v>
      </c>
      <c r="C300">
        <v>0.39600000000000002</v>
      </c>
      <c r="D300">
        <v>2</v>
      </c>
      <c r="E300">
        <v>-9663</v>
      </c>
      <c r="F300">
        <v>1</v>
      </c>
      <c r="G300">
        <v>0.33200000000000002</v>
      </c>
      <c r="H300">
        <v>3.2300000000000002E-2</v>
      </c>
      <c r="I300">
        <v>2.8900000000000002E-3</v>
      </c>
      <c r="J300">
        <v>0.108</v>
      </c>
      <c r="K300">
        <v>0.252</v>
      </c>
      <c r="L300">
        <v>118053</v>
      </c>
      <c r="M300" t="s">
        <v>513</v>
      </c>
      <c r="N300" t="s">
        <v>343</v>
      </c>
      <c r="O300" t="s">
        <v>1378</v>
      </c>
      <c r="P300" t="s">
        <v>1379</v>
      </c>
      <c r="Q300" t="s">
        <v>1380</v>
      </c>
      <c r="R300">
        <v>227707</v>
      </c>
      <c r="S300">
        <v>4</v>
      </c>
      <c r="T300">
        <v>0</v>
      </c>
      <c r="U300">
        <v>1</v>
      </c>
      <c r="V300">
        <v>0</v>
      </c>
      <c r="W300">
        <v>0</v>
      </c>
    </row>
    <row r="301" spans="1:23">
      <c r="A301">
        <v>165</v>
      </c>
      <c r="B301">
        <v>0.88400000000000001</v>
      </c>
      <c r="C301">
        <v>0.53400000000000003</v>
      </c>
      <c r="D301">
        <v>7</v>
      </c>
      <c r="E301">
        <v>-10853</v>
      </c>
      <c r="F301">
        <v>1</v>
      </c>
      <c r="G301">
        <v>0.17299999999999999</v>
      </c>
      <c r="H301">
        <v>1.7100000000000001E-2</v>
      </c>
      <c r="I301">
        <v>1.3100000000000001E-4</v>
      </c>
      <c r="J301">
        <v>9.4500000000000001E-2</v>
      </c>
      <c r="K301">
        <v>0.59099999999999997</v>
      </c>
      <c r="L301">
        <v>119915</v>
      </c>
      <c r="M301" t="s">
        <v>513</v>
      </c>
      <c r="N301" t="s">
        <v>344</v>
      </c>
      <c r="O301" t="s">
        <v>1381</v>
      </c>
      <c r="P301" t="s">
        <v>1382</v>
      </c>
      <c r="Q301" t="s">
        <v>1383</v>
      </c>
      <c r="R301">
        <v>220025</v>
      </c>
      <c r="S301">
        <v>4</v>
      </c>
      <c r="T301">
        <v>0</v>
      </c>
      <c r="U301">
        <v>0</v>
      </c>
      <c r="V301">
        <v>0</v>
      </c>
      <c r="W301">
        <v>1</v>
      </c>
    </row>
    <row r="302" spans="1:23">
      <c r="A302">
        <v>166</v>
      </c>
      <c r="B302">
        <v>0.81699999999999995</v>
      </c>
      <c r="C302">
        <v>0.52600000000000002</v>
      </c>
      <c r="D302">
        <v>0</v>
      </c>
      <c r="E302">
        <v>-7426</v>
      </c>
      <c r="F302">
        <v>0</v>
      </c>
      <c r="G302">
        <v>0.127</v>
      </c>
      <c r="H302">
        <v>2.23E-2</v>
      </c>
      <c r="I302">
        <v>0</v>
      </c>
      <c r="J302">
        <v>0.192</v>
      </c>
      <c r="K302">
        <v>0.41899999999999998</v>
      </c>
      <c r="L302">
        <v>125014</v>
      </c>
      <c r="M302" t="s">
        <v>513</v>
      </c>
      <c r="N302" t="s">
        <v>345</v>
      </c>
      <c r="O302" t="s">
        <v>1384</v>
      </c>
      <c r="P302" t="s">
        <v>1385</v>
      </c>
      <c r="Q302" t="s">
        <v>1386</v>
      </c>
      <c r="R302">
        <v>270823</v>
      </c>
      <c r="S302">
        <v>4</v>
      </c>
      <c r="T302">
        <v>0</v>
      </c>
      <c r="U302">
        <v>0</v>
      </c>
      <c r="V302">
        <v>0</v>
      </c>
      <c r="W302">
        <v>1</v>
      </c>
    </row>
    <row r="303" spans="1:23" hidden="1">
      <c r="A303">
        <v>168</v>
      </c>
      <c r="B303">
        <v>0.752</v>
      </c>
      <c r="C303">
        <v>0.72899999999999998</v>
      </c>
      <c r="D303">
        <v>1</v>
      </c>
      <c r="E303">
        <v>-5436</v>
      </c>
      <c r="F303">
        <v>1</v>
      </c>
      <c r="G303">
        <v>0.17299999999999999</v>
      </c>
      <c r="H303">
        <v>0.29199999999999998</v>
      </c>
      <c r="I303">
        <v>1.26E-6</v>
      </c>
      <c r="J303">
        <v>7.8299999999999995E-2</v>
      </c>
      <c r="K303">
        <v>0.36499999999999999</v>
      </c>
      <c r="L303">
        <v>134032</v>
      </c>
      <c r="M303" t="s">
        <v>513</v>
      </c>
      <c r="N303" t="s">
        <v>482</v>
      </c>
      <c r="O303" t="s">
        <v>1387</v>
      </c>
      <c r="P303" t="s">
        <v>1388</v>
      </c>
      <c r="Q303" t="s">
        <v>1389</v>
      </c>
      <c r="R303">
        <v>175297</v>
      </c>
      <c r="S303">
        <v>4</v>
      </c>
      <c r="T303">
        <v>0</v>
      </c>
      <c r="U303">
        <v>1</v>
      </c>
      <c r="V303">
        <v>0</v>
      </c>
      <c r="W303">
        <v>0</v>
      </c>
    </row>
    <row r="304" spans="1:23" hidden="1">
      <c r="A304">
        <v>156</v>
      </c>
      <c r="B304">
        <v>0.72799999999999998</v>
      </c>
      <c r="C304">
        <v>0.63300000000000001</v>
      </c>
      <c r="D304">
        <v>7</v>
      </c>
      <c r="E304">
        <v>-7502</v>
      </c>
      <c r="F304">
        <v>1</v>
      </c>
      <c r="G304">
        <v>9.35E-2</v>
      </c>
      <c r="H304">
        <v>5.8299999999999997E-4</v>
      </c>
      <c r="I304">
        <v>4.0899999999999999E-2</v>
      </c>
      <c r="J304">
        <v>8.5400000000000004E-2</v>
      </c>
      <c r="K304">
        <v>0.81</v>
      </c>
      <c r="L304">
        <v>115017</v>
      </c>
      <c r="M304" t="s">
        <v>513</v>
      </c>
      <c r="N304" t="s">
        <v>125</v>
      </c>
      <c r="O304" t="s">
        <v>1390</v>
      </c>
      <c r="P304" t="s">
        <v>1391</v>
      </c>
      <c r="Q304" t="s">
        <v>1392</v>
      </c>
      <c r="R304">
        <v>312813</v>
      </c>
      <c r="S304">
        <v>4</v>
      </c>
      <c r="T304">
        <v>0</v>
      </c>
      <c r="U304">
        <v>1</v>
      </c>
      <c r="V304">
        <v>0</v>
      </c>
      <c r="W304">
        <v>0</v>
      </c>
    </row>
    <row r="305" spans="1:23">
      <c r="A305">
        <v>170</v>
      </c>
      <c r="B305">
        <v>0.73699999999999999</v>
      </c>
      <c r="C305">
        <v>0.86</v>
      </c>
      <c r="D305">
        <v>8</v>
      </c>
      <c r="E305">
        <v>-2652</v>
      </c>
      <c r="F305">
        <v>0</v>
      </c>
      <c r="G305">
        <v>5.9299999999999999E-2</v>
      </c>
      <c r="H305">
        <v>0.11</v>
      </c>
      <c r="I305">
        <v>1.9400000000000001E-6</v>
      </c>
      <c r="J305">
        <v>5.74E-2</v>
      </c>
      <c r="K305">
        <v>0.65600000000000003</v>
      </c>
      <c r="L305">
        <v>93989</v>
      </c>
      <c r="M305" t="s">
        <v>513</v>
      </c>
      <c r="N305" t="s">
        <v>483</v>
      </c>
      <c r="O305" t="s">
        <v>1393</v>
      </c>
      <c r="P305" t="s">
        <v>1394</v>
      </c>
      <c r="Q305" t="s">
        <v>1395</v>
      </c>
      <c r="R305">
        <v>193227</v>
      </c>
      <c r="S305">
        <v>4</v>
      </c>
      <c r="T305">
        <v>0</v>
      </c>
      <c r="U305">
        <v>0</v>
      </c>
      <c r="V305">
        <v>0</v>
      </c>
      <c r="W305">
        <v>1</v>
      </c>
    </row>
    <row r="306" spans="1:23">
      <c r="A306">
        <v>171</v>
      </c>
      <c r="B306">
        <v>0.67900000000000005</v>
      </c>
      <c r="C306">
        <v>0.58699999999999997</v>
      </c>
      <c r="D306">
        <v>7</v>
      </c>
      <c r="E306">
        <v>-7015</v>
      </c>
      <c r="F306">
        <v>1</v>
      </c>
      <c r="G306">
        <v>0.27600000000000002</v>
      </c>
      <c r="H306">
        <v>0.14099999999999999</v>
      </c>
      <c r="I306">
        <v>6.3500000000000002E-6</v>
      </c>
      <c r="J306">
        <v>0.13700000000000001</v>
      </c>
      <c r="K306">
        <v>0.48599999999999999</v>
      </c>
      <c r="L306">
        <v>186003</v>
      </c>
      <c r="M306" t="s">
        <v>513</v>
      </c>
      <c r="N306" t="s">
        <v>348</v>
      </c>
      <c r="O306" t="s">
        <v>1396</v>
      </c>
      <c r="P306" t="s">
        <v>1397</v>
      </c>
      <c r="Q306" t="s">
        <v>1398</v>
      </c>
      <c r="R306">
        <v>230453</v>
      </c>
      <c r="S306">
        <v>4</v>
      </c>
      <c r="T306">
        <v>0</v>
      </c>
      <c r="U306">
        <v>0</v>
      </c>
      <c r="V306">
        <v>0</v>
      </c>
      <c r="W306">
        <v>1</v>
      </c>
    </row>
    <row r="307" spans="1:23">
      <c r="A307">
        <v>181</v>
      </c>
      <c r="B307">
        <v>0.79300000000000004</v>
      </c>
      <c r="C307">
        <v>0.875</v>
      </c>
      <c r="D307">
        <v>6</v>
      </c>
      <c r="E307">
        <v>-6872</v>
      </c>
      <c r="F307">
        <v>1</v>
      </c>
      <c r="G307">
        <v>0.124</v>
      </c>
      <c r="H307">
        <v>1.17E-2</v>
      </c>
      <c r="I307">
        <v>2.0099999999999998E-6</v>
      </c>
      <c r="J307">
        <v>7.5700000000000003E-2</v>
      </c>
      <c r="K307">
        <v>0.80800000000000005</v>
      </c>
      <c r="L307">
        <v>103022</v>
      </c>
      <c r="M307" t="s">
        <v>513</v>
      </c>
      <c r="N307" t="s">
        <v>351</v>
      </c>
      <c r="O307" t="s">
        <v>1399</v>
      </c>
      <c r="P307" t="s">
        <v>1400</v>
      </c>
      <c r="Q307" t="s">
        <v>1401</v>
      </c>
      <c r="R307">
        <v>200971</v>
      </c>
      <c r="S307">
        <v>4</v>
      </c>
      <c r="T307">
        <v>0</v>
      </c>
      <c r="U307">
        <v>0</v>
      </c>
      <c r="V307">
        <v>0</v>
      </c>
      <c r="W307">
        <v>1</v>
      </c>
    </row>
    <row r="308" spans="1:23">
      <c r="A308">
        <v>183</v>
      </c>
      <c r="B308">
        <v>0.874</v>
      </c>
      <c r="C308">
        <v>0.67</v>
      </c>
      <c r="D308">
        <v>11</v>
      </c>
      <c r="E308">
        <v>-6064</v>
      </c>
      <c r="F308">
        <v>0</v>
      </c>
      <c r="G308">
        <v>0.126</v>
      </c>
      <c r="H308">
        <v>0.16500000000000001</v>
      </c>
      <c r="I308">
        <v>0</v>
      </c>
      <c r="J308">
        <v>0.185</v>
      </c>
      <c r="K308">
        <v>0.68</v>
      </c>
      <c r="L308">
        <v>124011</v>
      </c>
      <c r="M308" t="s">
        <v>513</v>
      </c>
      <c r="N308" t="s">
        <v>353</v>
      </c>
      <c r="O308" t="s">
        <v>1402</v>
      </c>
      <c r="P308" t="s">
        <v>1403</v>
      </c>
      <c r="Q308" t="s">
        <v>1404</v>
      </c>
      <c r="R308">
        <v>213947</v>
      </c>
      <c r="S308">
        <v>4</v>
      </c>
      <c r="T308">
        <v>0</v>
      </c>
      <c r="U308">
        <v>0</v>
      </c>
      <c r="V308">
        <v>0</v>
      </c>
      <c r="W308">
        <v>1</v>
      </c>
    </row>
    <row r="309" spans="1:23">
      <c r="A309">
        <v>184</v>
      </c>
      <c r="B309">
        <v>0.70099999999999996</v>
      </c>
      <c r="C309">
        <v>0.48499999999999999</v>
      </c>
      <c r="D309">
        <v>11</v>
      </c>
      <c r="E309">
        <v>-10305</v>
      </c>
      <c r="F309">
        <v>0</v>
      </c>
      <c r="G309">
        <v>0.36399999999999999</v>
      </c>
      <c r="H309">
        <v>0.36699999999999999</v>
      </c>
      <c r="I309">
        <v>6.3100000000000002E-5</v>
      </c>
      <c r="J309">
        <v>8.5199999999999998E-2</v>
      </c>
      <c r="K309">
        <v>0.496</v>
      </c>
      <c r="L309">
        <v>78863</v>
      </c>
      <c r="M309" t="s">
        <v>513</v>
      </c>
      <c r="N309" t="s">
        <v>487</v>
      </c>
      <c r="O309" t="s">
        <v>1405</v>
      </c>
      <c r="P309" t="s">
        <v>1406</v>
      </c>
      <c r="Q309" t="s">
        <v>1407</v>
      </c>
      <c r="R309">
        <v>530253</v>
      </c>
      <c r="S309">
        <v>4</v>
      </c>
      <c r="T309">
        <v>0</v>
      </c>
      <c r="U309">
        <v>0</v>
      </c>
      <c r="V309">
        <v>0</v>
      </c>
      <c r="W309">
        <v>1</v>
      </c>
    </row>
    <row r="310" spans="1:23" hidden="1">
      <c r="A310">
        <v>162</v>
      </c>
      <c r="B310">
        <v>0.57599999999999996</v>
      </c>
      <c r="C310">
        <v>0.28999999999999998</v>
      </c>
      <c r="D310">
        <v>4</v>
      </c>
      <c r="E310">
        <v>-10499</v>
      </c>
      <c r="F310">
        <v>0</v>
      </c>
      <c r="G310">
        <v>5.1299999999999998E-2</v>
      </c>
      <c r="H310">
        <v>0.86799999999999999</v>
      </c>
      <c r="I310">
        <v>0</v>
      </c>
      <c r="J310">
        <v>0.11600000000000001</v>
      </c>
      <c r="K310">
        <v>0.17</v>
      </c>
      <c r="L310">
        <v>93705</v>
      </c>
      <c r="M310" t="s">
        <v>513</v>
      </c>
      <c r="N310" t="s">
        <v>481</v>
      </c>
      <c r="O310" t="s">
        <v>1408</v>
      </c>
      <c r="P310" t="s">
        <v>1409</v>
      </c>
      <c r="Q310" t="s">
        <v>1410</v>
      </c>
      <c r="R310">
        <v>156122</v>
      </c>
      <c r="S310">
        <v>4</v>
      </c>
      <c r="T310">
        <v>0</v>
      </c>
      <c r="U310">
        <v>0</v>
      </c>
      <c r="V310">
        <v>0</v>
      </c>
      <c r="W310">
        <v>0</v>
      </c>
    </row>
    <row r="311" spans="1:23">
      <c r="A311">
        <v>185</v>
      </c>
      <c r="B311">
        <v>0.65200000000000002</v>
      </c>
      <c r="C311">
        <v>0.59499999999999997</v>
      </c>
      <c r="D311">
        <v>11</v>
      </c>
      <c r="E311">
        <v>-4040</v>
      </c>
      <c r="F311">
        <v>1</v>
      </c>
      <c r="G311">
        <v>0.113</v>
      </c>
      <c r="H311">
        <v>0.15</v>
      </c>
      <c r="I311">
        <v>1.15E-4</v>
      </c>
      <c r="J311">
        <v>8.4199999999999997E-2</v>
      </c>
      <c r="K311">
        <v>0.44400000000000001</v>
      </c>
      <c r="L311">
        <v>172270</v>
      </c>
      <c r="M311" t="s">
        <v>513</v>
      </c>
      <c r="N311" t="s">
        <v>488</v>
      </c>
      <c r="O311" t="s">
        <v>1411</v>
      </c>
      <c r="P311" t="s">
        <v>1412</v>
      </c>
      <c r="Q311" t="s">
        <v>1413</v>
      </c>
      <c r="R311">
        <v>150853</v>
      </c>
      <c r="S311">
        <v>4</v>
      </c>
      <c r="T311">
        <v>0</v>
      </c>
      <c r="U311">
        <v>0</v>
      </c>
      <c r="V311">
        <v>0</v>
      </c>
      <c r="W311">
        <v>1</v>
      </c>
    </row>
    <row r="312" spans="1:23" hidden="1">
      <c r="A312">
        <v>186</v>
      </c>
      <c r="B312">
        <v>0.71099999999999997</v>
      </c>
      <c r="C312">
        <v>0.92200000000000004</v>
      </c>
      <c r="D312">
        <v>5</v>
      </c>
      <c r="E312">
        <v>-6003</v>
      </c>
      <c r="F312">
        <v>1</v>
      </c>
      <c r="G312">
        <v>6.6600000000000006E-2</v>
      </c>
      <c r="H312">
        <v>1.4500000000000001E-2</v>
      </c>
      <c r="I312">
        <v>5.2399999999999999E-3</v>
      </c>
      <c r="J312">
        <v>0.38200000000000001</v>
      </c>
      <c r="K312">
        <v>0.63600000000000001</v>
      </c>
      <c r="L312">
        <v>122938</v>
      </c>
      <c r="M312" t="s">
        <v>513</v>
      </c>
      <c r="N312" t="s">
        <v>354</v>
      </c>
      <c r="O312" t="s">
        <v>1414</v>
      </c>
      <c r="P312" t="s">
        <v>1415</v>
      </c>
      <c r="Q312" t="s">
        <v>1416</v>
      </c>
      <c r="R312">
        <v>165854</v>
      </c>
      <c r="S312">
        <v>4</v>
      </c>
      <c r="T312">
        <v>0</v>
      </c>
      <c r="U312">
        <v>0</v>
      </c>
      <c r="V312">
        <v>0</v>
      </c>
      <c r="W312">
        <v>0</v>
      </c>
    </row>
    <row r="313" spans="1:23" hidden="1">
      <c r="A313">
        <v>187</v>
      </c>
      <c r="B313">
        <v>0.54300000000000004</v>
      </c>
      <c r="C313">
        <v>0.83</v>
      </c>
      <c r="D313">
        <v>0</v>
      </c>
      <c r="E313">
        <v>-6413</v>
      </c>
      <c r="F313">
        <v>1</v>
      </c>
      <c r="G313">
        <v>3.1600000000000003E-2</v>
      </c>
      <c r="H313">
        <v>3.4799999999999999E-5</v>
      </c>
      <c r="I313">
        <v>0.89300000000000002</v>
      </c>
      <c r="J313">
        <v>0.34599999999999997</v>
      </c>
      <c r="K313">
        <v>0.53200000000000003</v>
      </c>
      <c r="L313">
        <v>122529</v>
      </c>
      <c r="M313" t="s">
        <v>513</v>
      </c>
      <c r="N313" t="s">
        <v>355</v>
      </c>
      <c r="O313" t="s">
        <v>1417</v>
      </c>
      <c r="P313" t="s">
        <v>1418</v>
      </c>
      <c r="Q313" t="s">
        <v>1419</v>
      </c>
      <c r="R313">
        <v>237213</v>
      </c>
      <c r="S313">
        <v>4</v>
      </c>
      <c r="T313">
        <v>0</v>
      </c>
      <c r="U313">
        <v>1</v>
      </c>
      <c r="V313">
        <v>0</v>
      </c>
      <c r="W313">
        <v>0</v>
      </c>
    </row>
    <row r="314" spans="1:23" hidden="1">
      <c r="A314">
        <v>188</v>
      </c>
      <c r="B314">
        <v>0.65500000000000003</v>
      </c>
      <c r="C314">
        <v>0.79700000000000004</v>
      </c>
      <c r="D314">
        <v>2</v>
      </c>
      <c r="E314">
        <v>-4787</v>
      </c>
      <c r="F314">
        <v>1</v>
      </c>
      <c r="G314">
        <v>0.153</v>
      </c>
      <c r="H314">
        <v>0.19800000000000001</v>
      </c>
      <c r="I314">
        <v>0</v>
      </c>
      <c r="J314">
        <v>6.7000000000000004E-2</v>
      </c>
      <c r="K314">
        <v>0.83899999999999997</v>
      </c>
      <c r="L314">
        <v>177928</v>
      </c>
      <c r="M314" t="s">
        <v>513</v>
      </c>
      <c r="N314" t="s">
        <v>356</v>
      </c>
      <c r="O314" t="s">
        <v>1420</v>
      </c>
      <c r="P314" t="s">
        <v>1421</v>
      </c>
      <c r="Q314" t="s">
        <v>1422</v>
      </c>
      <c r="R314">
        <v>229360</v>
      </c>
      <c r="S314">
        <v>4</v>
      </c>
      <c r="T314">
        <v>0</v>
      </c>
      <c r="U314">
        <v>1</v>
      </c>
      <c r="V314">
        <v>0</v>
      </c>
      <c r="W314">
        <v>0</v>
      </c>
    </row>
    <row r="315" spans="1:23" hidden="1">
      <c r="A315">
        <v>189</v>
      </c>
      <c r="B315">
        <v>0.79900000000000004</v>
      </c>
      <c r="C315">
        <v>0.30099999999999999</v>
      </c>
      <c r="D315">
        <v>7</v>
      </c>
      <c r="E315">
        <v>-11361</v>
      </c>
      <c r="F315">
        <v>1</v>
      </c>
      <c r="G315">
        <v>0.185</v>
      </c>
      <c r="H315">
        <v>0.19500000000000001</v>
      </c>
      <c r="I315">
        <v>0</v>
      </c>
      <c r="J315">
        <v>8.1600000000000006E-2</v>
      </c>
      <c r="K315">
        <v>0.51100000000000001</v>
      </c>
      <c r="L315">
        <v>100026</v>
      </c>
      <c r="M315" t="s">
        <v>513</v>
      </c>
      <c r="N315" t="s">
        <v>489</v>
      </c>
      <c r="O315" t="s">
        <v>1423</v>
      </c>
      <c r="P315" t="s">
        <v>1424</v>
      </c>
      <c r="Q315" t="s">
        <v>1425</v>
      </c>
      <c r="R315">
        <v>186587</v>
      </c>
      <c r="S315">
        <v>4</v>
      </c>
      <c r="T315">
        <v>0</v>
      </c>
      <c r="U315">
        <v>1</v>
      </c>
      <c r="V315">
        <v>0</v>
      </c>
      <c r="W315">
        <v>0</v>
      </c>
    </row>
    <row r="316" spans="1:23" hidden="1">
      <c r="A316">
        <v>169</v>
      </c>
      <c r="B316">
        <v>0.64600000000000002</v>
      </c>
      <c r="C316">
        <v>0.79600000000000004</v>
      </c>
      <c r="D316">
        <v>2</v>
      </c>
      <c r="E316">
        <v>-6152</v>
      </c>
      <c r="F316">
        <v>1</v>
      </c>
      <c r="G316">
        <v>0.36599999999999999</v>
      </c>
      <c r="H316">
        <v>0.40899999999999997</v>
      </c>
      <c r="I316">
        <v>0</v>
      </c>
      <c r="J316">
        <v>0.107</v>
      </c>
      <c r="K316">
        <v>0.67600000000000005</v>
      </c>
      <c r="L316">
        <v>83093</v>
      </c>
      <c r="M316" t="s">
        <v>513</v>
      </c>
      <c r="N316" t="s">
        <v>347</v>
      </c>
      <c r="O316" t="s">
        <v>1426</v>
      </c>
      <c r="P316" t="s">
        <v>1427</v>
      </c>
      <c r="Q316" t="s">
        <v>1428</v>
      </c>
      <c r="R316">
        <v>265480</v>
      </c>
      <c r="S316">
        <v>4</v>
      </c>
      <c r="T316">
        <v>0</v>
      </c>
      <c r="U316">
        <v>1</v>
      </c>
      <c r="V316">
        <v>0</v>
      </c>
      <c r="W316">
        <v>0</v>
      </c>
    </row>
    <row r="317" spans="1:23">
      <c r="A317">
        <v>191</v>
      </c>
      <c r="B317">
        <v>0.41399999999999998</v>
      </c>
      <c r="C317">
        <v>0.40400000000000003</v>
      </c>
      <c r="D317">
        <v>0</v>
      </c>
      <c r="E317">
        <v>-9928</v>
      </c>
      <c r="F317">
        <v>0</v>
      </c>
      <c r="G317">
        <v>4.99E-2</v>
      </c>
      <c r="H317">
        <v>0.27100000000000002</v>
      </c>
      <c r="I317">
        <v>0</v>
      </c>
      <c r="J317">
        <v>0.3</v>
      </c>
      <c r="K317">
        <v>0.224</v>
      </c>
      <c r="L317">
        <v>71105</v>
      </c>
      <c r="M317" t="s">
        <v>513</v>
      </c>
      <c r="N317" t="s">
        <v>357</v>
      </c>
      <c r="O317" t="s">
        <v>1429</v>
      </c>
      <c r="P317" t="s">
        <v>1430</v>
      </c>
      <c r="Q317" t="s">
        <v>1431</v>
      </c>
      <c r="R317">
        <v>354320</v>
      </c>
      <c r="S317">
        <v>4</v>
      </c>
      <c r="T317">
        <v>0</v>
      </c>
      <c r="U317">
        <v>0</v>
      </c>
      <c r="V317">
        <v>0</v>
      </c>
      <c r="W317">
        <v>1</v>
      </c>
    </row>
    <row r="318" spans="1:23">
      <c r="A318">
        <v>192</v>
      </c>
      <c r="B318">
        <v>0.57799999999999996</v>
      </c>
      <c r="C318">
        <v>0.98299999999999998</v>
      </c>
      <c r="D318">
        <v>7</v>
      </c>
      <c r="E318">
        <v>-3008</v>
      </c>
      <c r="F318">
        <v>1</v>
      </c>
      <c r="G318">
        <v>8.2400000000000001E-2</v>
      </c>
      <c r="H318">
        <v>3.7199999999999999E-4</v>
      </c>
      <c r="I318">
        <v>2.2100000000000002E-3</v>
      </c>
      <c r="J318">
        <v>0.32200000000000001</v>
      </c>
      <c r="K318">
        <v>0.39700000000000002</v>
      </c>
      <c r="L318">
        <v>105013</v>
      </c>
      <c r="M318" t="s">
        <v>513</v>
      </c>
      <c r="N318" t="s">
        <v>358</v>
      </c>
      <c r="O318" t="s">
        <v>1432</v>
      </c>
      <c r="P318" t="s">
        <v>1433</v>
      </c>
      <c r="Q318" t="s">
        <v>1434</v>
      </c>
      <c r="R318">
        <v>205126</v>
      </c>
      <c r="S318">
        <v>4</v>
      </c>
      <c r="T318">
        <v>0</v>
      </c>
      <c r="U318">
        <v>0</v>
      </c>
      <c r="V318">
        <v>0</v>
      </c>
      <c r="W318">
        <v>1</v>
      </c>
    </row>
    <row r="319" spans="1:23" hidden="1">
      <c r="A319">
        <v>172</v>
      </c>
      <c r="B319">
        <v>0.80600000000000005</v>
      </c>
      <c r="C319">
        <v>0.64900000000000002</v>
      </c>
      <c r="D319">
        <v>9</v>
      </c>
      <c r="E319">
        <v>-9004</v>
      </c>
      <c r="F319">
        <v>0</v>
      </c>
      <c r="G319">
        <v>3.4700000000000002E-2</v>
      </c>
      <c r="H319">
        <v>3.9100000000000003E-2</v>
      </c>
      <c r="I319">
        <v>5.5500000000000001E-5</v>
      </c>
      <c r="J319">
        <v>5.57E-2</v>
      </c>
      <c r="K319">
        <v>0.89700000000000002</v>
      </c>
      <c r="L319">
        <v>114834</v>
      </c>
      <c r="M319" t="s">
        <v>513</v>
      </c>
      <c r="N319" t="s">
        <v>349</v>
      </c>
      <c r="O319" t="s">
        <v>1435</v>
      </c>
      <c r="P319" t="s">
        <v>1436</v>
      </c>
      <c r="Q319" t="s">
        <v>1437</v>
      </c>
      <c r="R319">
        <v>249573</v>
      </c>
      <c r="S319">
        <v>4</v>
      </c>
      <c r="T319">
        <v>0</v>
      </c>
      <c r="U319">
        <v>1</v>
      </c>
      <c r="V319">
        <v>0</v>
      </c>
      <c r="W319">
        <v>0</v>
      </c>
    </row>
    <row r="320" spans="1:23" hidden="1">
      <c r="A320">
        <v>173</v>
      </c>
      <c r="B320">
        <v>0.91500000000000004</v>
      </c>
      <c r="C320">
        <v>0.38800000000000001</v>
      </c>
      <c r="D320">
        <v>6</v>
      </c>
      <c r="E320">
        <v>-5587</v>
      </c>
      <c r="F320">
        <v>1</v>
      </c>
      <c r="G320">
        <v>3.8199999999999998E-2</v>
      </c>
      <c r="H320">
        <v>5.8299999999999998E-2</v>
      </c>
      <c r="I320">
        <v>2.2900000000000001E-4</v>
      </c>
      <c r="J320">
        <v>0.106</v>
      </c>
      <c r="K320">
        <v>0.76</v>
      </c>
      <c r="L320">
        <v>110004</v>
      </c>
      <c r="M320" t="s">
        <v>513</v>
      </c>
      <c r="N320" t="s">
        <v>484</v>
      </c>
      <c r="O320" t="s">
        <v>1438</v>
      </c>
      <c r="P320" t="s">
        <v>1439</v>
      </c>
      <c r="Q320" t="s">
        <v>1440</v>
      </c>
      <c r="R320">
        <v>212727</v>
      </c>
      <c r="S320">
        <v>4</v>
      </c>
      <c r="T320">
        <v>0</v>
      </c>
      <c r="U320">
        <v>0</v>
      </c>
      <c r="V320">
        <v>0</v>
      </c>
      <c r="W320">
        <v>0</v>
      </c>
    </row>
    <row r="321" spans="1:23">
      <c r="A321">
        <v>174</v>
      </c>
      <c r="B321">
        <v>0.61199999999999999</v>
      </c>
      <c r="C321">
        <v>0.27700000000000002</v>
      </c>
      <c r="D321">
        <v>2</v>
      </c>
      <c r="E321">
        <v>-11348</v>
      </c>
      <c r="F321">
        <v>0</v>
      </c>
      <c r="G321">
        <v>3.5499999999999997E-2</v>
      </c>
      <c r="H321">
        <v>0.59</v>
      </c>
      <c r="I321">
        <v>2.2399999999999999E-5</v>
      </c>
      <c r="J321">
        <v>0.11799999999999999</v>
      </c>
      <c r="K321">
        <v>0.44400000000000001</v>
      </c>
      <c r="L321">
        <v>98581</v>
      </c>
      <c r="M321" t="s">
        <v>513</v>
      </c>
      <c r="N321" t="s">
        <v>126</v>
      </c>
      <c r="O321" t="s">
        <v>1441</v>
      </c>
      <c r="P321" t="s">
        <v>1442</v>
      </c>
      <c r="Q321" t="s">
        <v>1443</v>
      </c>
      <c r="R321">
        <v>164467</v>
      </c>
      <c r="S321">
        <v>4</v>
      </c>
      <c r="T321">
        <v>0</v>
      </c>
      <c r="U321">
        <v>0</v>
      </c>
      <c r="V321">
        <v>0</v>
      </c>
      <c r="W321">
        <v>1</v>
      </c>
    </row>
    <row r="322" spans="1:23" hidden="1">
      <c r="A322">
        <v>175</v>
      </c>
      <c r="B322">
        <v>0.45600000000000002</v>
      </c>
      <c r="C322">
        <v>8.4199999999999997E-2</v>
      </c>
      <c r="D322">
        <v>4</v>
      </c>
      <c r="E322">
        <v>-14990</v>
      </c>
      <c r="F322">
        <v>1</v>
      </c>
      <c r="G322">
        <v>5.7000000000000002E-2</v>
      </c>
      <c r="H322">
        <v>0.99199999999999999</v>
      </c>
      <c r="I322">
        <v>1.32E-2</v>
      </c>
      <c r="J322">
        <v>9.3200000000000005E-2</v>
      </c>
      <c r="K322">
        <v>0.37</v>
      </c>
      <c r="L322">
        <v>86097</v>
      </c>
      <c r="M322" t="s">
        <v>513</v>
      </c>
      <c r="N322" t="s">
        <v>485</v>
      </c>
      <c r="O322" t="s">
        <v>1444</v>
      </c>
      <c r="P322" t="s">
        <v>1445</v>
      </c>
      <c r="Q322" t="s">
        <v>1446</v>
      </c>
      <c r="R322">
        <v>197279</v>
      </c>
      <c r="S322">
        <v>4</v>
      </c>
      <c r="T322">
        <v>0</v>
      </c>
      <c r="U322">
        <v>1</v>
      </c>
      <c r="V322">
        <v>0</v>
      </c>
      <c r="W322">
        <v>0</v>
      </c>
    </row>
    <row r="323" spans="1:23">
      <c r="A323">
        <v>176</v>
      </c>
      <c r="B323">
        <v>0.68799999999999994</v>
      </c>
      <c r="C323">
        <v>0.68799999999999994</v>
      </c>
      <c r="D323">
        <v>6</v>
      </c>
      <c r="E323">
        <v>-4085</v>
      </c>
      <c r="F323">
        <v>1</v>
      </c>
      <c r="G323">
        <v>2.6800000000000001E-2</v>
      </c>
      <c r="H323">
        <v>0.44500000000000001</v>
      </c>
      <c r="I323">
        <v>0</v>
      </c>
      <c r="J323">
        <v>0.30599999999999999</v>
      </c>
      <c r="K323">
        <v>0.68700000000000006</v>
      </c>
      <c r="L323">
        <v>112028</v>
      </c>
      <c r="M323" t="s">
        <v>513</v>
      </c>
      <c r="N323" t="s">
        <v>127</v>
      </c>
      <c r="O323" t="s">
        <v>1447</v>
      </c>
      <c r="P323" t="s">
        <v>1448</v>
      </c>
      <c r="Q323" t="s">
        <v>1449</v>
      </c>
      <c r="R323">
        <v>167453</v>
      </c>
      <c r="S323">
        <v>4</v>
      </c>
      <c r="T323">
        <v>0</v>
      </c>
      <c r="U323">
        <v>0</v>
      </c>
      <c r="V323">
        <v>0</v>
      </c>
      <c r="W323">
        <v>1</v>
      </c>
    </row>
    <row r="324" spans="1:23">
      <c r="A324">
        <v>193</v>
      </c>
      <c r="B324">
        <v>0.69499999999999995</v>
      </c>
      <c r="C324">
        <v>0.81799999999999995</v>
      </c>
      <c r="D324">
        <v>5</v>
      </c>
      <c r="E324">
        <v>-5379</v>
      </c>
      <c r="F324">
        <v>0</v>
      </c>
      <c r="G324">
        <v>3.3399999999999999E-2</v>
      </c>
      <c r="H324">
        <v>6.4700000000000001E-3</v>
      </c>
      <c r="I324">
        <v>4.87E-6</v>
      </c>
      <c r="J324">
        <v>2.1899999999999999E-2</v>
      </c>
      <c r="K324">
        <v>0.91600000000000004</v>
      </c>
      <c r="L324">
        <v>119965</v>
      </c>
      <c r="M324" t="s">
        <v>513</v>
      </c>
      <c r="N324" t="s">
        <v>359</v>
      </c>
      <c r="O324" t="s">
        <v>1450</v>
      </c>
      <c r="P324" t="s">
        <v>1451</v>
      </c>
      <c r="Q324" t="s">
        <v>1452</v>
      </c>
      <c r="R324">
        <v>182693</v>
      </c>
      <c r="S324">
        <v>4</v>
      </c>
      <c r="T324">
        <v>0</v>
      </c>
      <c r="U324">
        <v>0</v>
      </c>
      <c r="V324">
        <v>0</v>
      </c>
      <c r="W324">
        <v>1</v>
      </c>
    </row>
    <row r="325" spans="1:23" hidden="1">
      <c r="A325">
        <v>178</v>
      </c>
      <c r="B325">
        <v>0.65300000000000002</v>
      </c>
      <c r="C325">
        <v>0.67800000000000005</v>
      </c>
      <c r="D325">
        <v>1</v>
      </c>
      <c r="E325">
        <v>-8093</v>
      </c>
      <c r="F325">
        <v>1</v>
      </c>
      <c r="G325">
        <v>0.28699999999999998</v>
      </c>
      <c r="H325">
        <v>0.56999999999999995</v>
      </c>
      <c r="I325">
        <v>0</v>
      </c>
      <c r="J325">
        <v>0.17399999999999999</v>
      </c>
      <c r="K325">
        <v>0.54</v>
      </c>
      <c r="L325">
        <v>79948</v>
      </c>
      <c r="M325" t="s">
        <v>513</v>
      </c>
      <c r="N325" t="s">
        <v>350</v>
      </c>
      <c r="O325" t="s">
        <v>1453</v>
      </c>
      <c r="P325" t="s">
        <v>1454</v>
      </c>
      <c r="Q325" t="s">
        <v>1455</v>
      </c>
      <c r="R325">
        <v>196493</v>
      </c>
      <c r="S325">
        <v>4</v>
      </c>
      <c r="T325">
        <v>0</v>
      </c>
      <c r="U325">
        <v>1</v>
      </c>
      <c r="V325">
        <v>0</v>
      </c>
      <c r="W325">
        <v>0</v>
      </c>
    </row>
    <row r="326" spans="1:23">
      <c r="A326">
        <v>179</v>
      </c>
      <c r="B326">
        <v>0.64300000000000002</v>
      </c>
      <c r="C326">
        <v>0.90900000000000003</v>
      </c>
      <c r="D326">
        <v>11</v>
      </c>
      <c r="E326">
        <v>-8467</v>
      </c>
      <c r="F326">
        <v>0</v>
      </c>
      <c r="G326">
        <v>9.5799999999999996E-2</v>
      </c>
      <c r="H326">
        <v>0.23300000000000001</v>
      </c>
      <c r="I326">
        <v>0</v>
      </c>
      <c r="J326">
        <v>8.1000000000000003E-2</v>
      </c>
      <c r="K326">
        <v>0.81899999999999995</v>
      </c>
      <c r="L326">
        <v>102203</v>
      </c>
      <c r="M326" t="s">
        <v>513</v>
      </c>
      <c r="N326" t="s">
        <v>486</v>
      </c>
      <c r="O326" t="s">
        <v>1456</v>
      </c>
      <c r="P326" t="s">
        <v>1457</v>
      </c>
      <c r="Q326" t="s">
        <v>1458</v>
      </c>
      <c r="R326">
        <v>209733</v>
      </c>
      <c r="S326">
        <v>4</v>
      </c>
      <c r="T326">
        <v>0</v>
      </c>
      <c r="U326">
        <v>0</v>
      </c>
      <c r="V326">
        <v>0</v>
      </c>
      <c r="W326">
        <v>1</v>
      </c>
    </row>
    <row r="327" spans="1:23" hidden="1">
      <c r="A327">
        <v>194</v>
      </c>
      <c r="B327">
        <v>0.72899999999999998</v>
      </c>
      <c r="C327">
        <v>0.95699999999999996</v>
      </c>
      <c r="D327">
        <v>2</v>
      </c>
      <c r="E327">
        <v>-5529</v>
      </c>
      <c r="F327">
        <v>1</v>
      </c>
      <c r="G327">
        <v>5.7200000000000001E-2</v>
      </c>
      <c r="H327">
        <v>1.6199999999999999E-2</v>
      </c>
      <c r="I327">
        <v>3.0500000000000002E-3</v>
      </c>
      <c r="J327">
        <v>0.13400000000000001</v>
      </c>
      <c r="K327">
        <v>0.65900000000000003</v>
      </c>
      <c r="L327">
        <v>124006</v>
      </c>
      <c r="M327" t="s">
        <v>513</v>
      </c>
      <c r="N327" t="s">
        <v>490</v>
      </c>
      <c r="O327" t="s">
        <v>1459</v>
      </c>
      <c r="P327" t="s">
        <v>1460</v>
      </c>
      <c r="Q327" t="s">
        <v>1461</v>
      </c>
      <c r="R327">
        <v>270745</v>
      </c>
      <c r="S327">
        <v>4</v>
      </c>
      <c r="T327">
        <v>0</v>
      </c>
      <c r="U327">
        <v>1</v>
      </c>
      <c r="V327">
        <v>0</v>
      </c>
      <c r="W327">
        <v>0</v>
      </c>
    </row>
    <row r="328" spans="1:23">
      <c r="A328">
        <v>195</v>
      </c>
      <c r="B328">
        <v>0.72599999999999998</v>
      </c>
      <c r="C328">
        <v>0.68400000000000005</v>
      </c>
      <c r="D328">
        <v>7</v>
      </c>
      <c r="E328">
        <v>-6252</v>
      </c>
      <c r="F328">
        <v>0</v>
      </c>
      <c r="G328">
        <v>5.1799999999999999E-2</v>
      </c>
      <c r="H328">
        <v>0.39700000000000002</v>
      </c>
      <c r="I328">
        <v>1.6699999999999999E-4</v>
      </c>
      <c r="J328">
        <v>0.115</v>
      </c>
      <c r="K328">
        <v>0.71799999999999997</v>
      </c>
      <c r="L328">
        <v>123986</v>
      </c>
      <c r="M328" t="s">
        <v>513</v>
      </c>
      <c r="N328" t="s">
        <v>360</v>
      </c>
      <c r="O328" t="s">
        <v>1462</v>
      </c>
      <c r="P328" t="s">
        <v>1463</v>
      </c>
      <c r="Q328" t="s">
        <v>1464</v>
      </c>
      <c r="R328">
        <v>213836</v>
      </c>
      <c r="S328">
        <v>4</v>
      </c>
      <c r="T328">
        <v>0</v>
      </c>
      <c r="U328">
        <v>0</v>
      </c>
      <c r="V328">
        <v>0</v>
      </c>
      <c r="W328">
        <v>1</v>
      </c>
    </row>
    <row r="329" spans="1:23">
      <c r="A329">
        <v>196</v>
      </c>
      <c r="B329">
        <v>0.81599999999999995</v>
      </c>
      <c r="C329">
        <v>0.72599999999999998</v>
      </c>
      <c r="D329">
        <v>5</v>
      </c>
      <c r="E329">
        <v>-3998</v>
      </c>
      <c r="F329">
        <v>0</v>
      </c>
      <c r="G329">
        <v>0.129</v>
      </c>
      <c r="H329">
        <v>9.9000000000000005E-2</v>
      </c>
      <c r="I329">
        <v>0</v>
      </c>
      <c r="J329">
        <v>0.372</v>
      </c>
      <c r="K329">
        <v>0.65</v>
      </c>
      <c r="L329">
        <v>136048</v>
      </c>
      <c r="M329" t="s">
        <v>513</v>
      </c>
      <c r="N329" t="s">
        <v>361</v>
      </c>
      <c r="O329" t="s">
        <v>1465</v>
      </c>
      <c r="P329" t="s">
        <v>1466</v>
      </c>
      <c r="Q329" t="s">
        <v>1467</v>
      </c>
      <c r="R329">
        <v>253390</v>
      </c>
      <c r="S329">
        <v>4</v>
      </c>
      <c r="T329">
        <v>0</v>
      </c>
      <c r="U329">
        <v>0</v>
      </c>
      <c r="V329">
        <v>0</v>
      </c>
      <c r="W329">
        <v>1</v>
      </c>
    </row>
    <row r="330" spans="1:23" hidden="1">
      <c r="A330">
        <v>197</v>
      </c>
      <c r="B330">
        <v>0.79500000000000004</v>
      </c>
      <c r="C330">
        <v>0.88500000000000001</v>
      </c>
      <c r="D330">
        <v>8</v>
      </c>
      <c r="E330">
        <v>-4129</v>
      </c>
      <c r="F330">
        <v>1</v>
      </c>
      <c r="G330">
        <v>7.1599999999999997E-2</v>
      </c>
      <c r="H330">
        <v>3.7199999999999997E-2</v>
      </c>
      <c r="I330">
        <v>7.5399999999999998E-3</v>
      </c>
      <c r="J330">
        <v>0.28499999999999998</v>
      </c>
      <c r="K330">
        <v>0.46</v>
      </c>
      <c r="L330">
        <v>126038</v>
      </c>
      <c r="M330" t="s">
        <v>513</v>
      </c>
      <c r="N330" t="s">
        <v>362</v>
      </c>
      <c r="O330" t="s">
        <v>1468</v>
      </c>
      <c r="P330" t="s">
        <v>1469</v>
      </c>
      <c r="Q330" t="s">
        <v>1470</v>
      </c>
      <c r="R330">
        <v>169998</v>
      </c>
      <c r="S330">
        <v>4</v>
      </c>
      <c r="T330">
        <v>0</v>
      </c>
      <c r="U330">
        <v>1</v>
      </c>
      <c r="V330">
        <v>0</v>
      </c>
      <c r="W330">
        <v>0</v>
      </c>
    </row>
    <row r="331" spans="1:23" hidden="1">
      <c r="A331">
        <v>42</v>
      </c>
      <c r="B331">
        <v>0.73299999999999998</v>
      </c>
      <c r="C331">
        <v>0.49</v>
      </c>
      <c r="D331">
        <v>4</v>
      </c>
      <c r="E331">
        <v>-7446</v>
      </c>
      <c r="F331">
        <v>0</v>
      </c>
      <c r="G331">
        <v>0.14199999999999999</v>
      </c>
      <c r="H331">
        <v>5.1299999999999998E-2</v>
      </c>
      <c r="I331">
        <v>0.40899999999999997</v>
      </c>
      <c r="J331">
        <v>0.14000000000000001</v>
      </c>
      <c r="K331">
        <v>5.2699999999999997E-2</v>
      </c>
      <c r="L331">
        <v>172030</v>
      </c>
      <c r="M331" t="s">
        <v>513</v>
      </c>
      <c r="N331" t="s">
        <v>151</v>
      </c>
      <c r="O331" t="s">
        <v>1510</v>
      </c>
      <c r="P331" t="s">
        <v>1511</v>
      </c>
      <c r="Q331" t="s">
        <v>1512</v>
      </c>
      <c r="R331">
        <v>309711</v>
      </c>
      <c r="S331">
        <v>4</v>
      </c>
      <c r="T331">
        <v>1</v>
      </c>
      <c r="U331">
        <v>0</v>
      </c>
      <c r="V331">
        <v>0</v>
      </c>
      <c r="W331">
        <v>0</v>
      </c>
    </row>
    <row r="332" spans="1:23" hidden="1">
      <c r="A332">
        <v>45</v>
      </c>
      <c r="B332">
        <v>0.82499999999999996</v>
      </c>
      <c r="C332">
        <v>0.74</v>
      </c>
      <c r="D332">
        <v>10</v>
      </c>
      <c r="E332">
        <v>-7354</v>
      </c>
      <c r="F332">
        <v>1</v>
      </c>
      <c r="G332">
        <v>3.27E-2</v>
      </c>
      <c r="H332">
        <v>0.29799999999999999</v>
      </c>
      <c r="I332">
        <v>5.2100000000000001E-6</v>
      </c>
      <c r="J332">
        <v>0.309</v>
      </c>
      <c r="K332">
        <v>0.93500000000000005</v>
      </c>
      <c r="L332">
        <v>128018</v>
      </c>
      <c r="M332" t="s">
        <v>513</v>
      </c>
      <c r="N332" t="s">
        <v>380</v>
      </c>
      <c r="O332" t="s">
        <v>1516</v>
      </c>
      <c r="P332" t="s">
        <v>1517</v>
      </c>
      <c r="Q332" t="s">
        <v>1518</v>
      </c>
      <c r="R332">
        <v>246973</v>
      </c>
      <c r="S332">
        <v>4</v>
      </c>
      <c r="T332">
        <v>1</v>
      </c>
      <c r="U332">
        <v>0</v>
      </c>
      <c r="V332">
        <v>0</v>
      </c>
      <c r="W332">
        <v>0</v>
      </c>
    </row>
    <row r="333" spans="1:23" hidden="1">
      <c r="A333">
        <v>48</v>
      </c>
      <c r="B333">
        <v>6.2300000000000001E-2</v>
      </c>
      <c r="C333">
        <v>0.1</v>
      </c>
      <c r="D333">
        <v>0</v>
      </c>
      <c r="E333">
        <v>-20607</v>
      </c>
      <c r="F333">
        <v>1</v>
      </c>
      <c r="G333">
        <v>4.5900000000000003E-2</v>
      </c>
      <c r="H333">
        <v>0.98199999999999998</v>
      </c>
      <c r="I333">
        <v>0.93400000000000005</v>
      </c>
      <c r="J333">
        <v>0.11600000000000001</v>
      </c>
      <c r="K333">
        <v>3.5900000000000001E-2</v>
      </c>
      <c r="L333">
        <v>64791</v>
      </c>
      <c r="M333" t="s">
        <v>513</v>
      </c>
      <c r="N333" t="s">
        <v>155</v>
      </c>
      <c r="O333" t="s">
        <v>1522</v>
      </c>
      <c r="P333" t="s">
        <v>1523</v>
      </c>
      <c r="Q333" t="s">
        <v>1524</v>
      </c>
      <c r="R333">
        <v>185427</v>
      </c>
      <c r="S333">
        <v>4</v>
      </c>
      <c r="T333">
        <v>1</v>
      </c>
      <c r="U333">
        <v>0</v>
      </c>
      <c r="V333">
        <v>0</v>
      </c>
      <c r="W333">
        <v>0</v>
      </c>
    </row>
    <row r="334" spans="1:23">
      <c r="A334">
        <v>30</v>
      </c>
      <c r="B334">
        <v>0.68200000000000005</v>
      </c>
      <c r="C334">
        <v>0.65300000000000002</v>
      </c>
      <c r="D334">
        <v>8</v>
      </c>
      <c r="E334">
        <v>-6062</v>
      </c>
      <c r="F334">
        <v>1</v>
      </c>
      <c r="G334">
        <v>0.33900000000000002</v>
      </c>
      <c r="H334">
        <v>0.13</v>
      </c>
      <c r="I334">
        <v>1.16E-3</v>
      </c>
      <c r="J334">
        <v>0.129</v>
      </c>
      <c r="K334">
        <v>0.42799999999999999</v>
      </c>
      <c r="L334">
        <v>188115</v>
      </c>
      <c r="M334" t="s">
        <v>513</v>
      </c>
      <c r="N334" t="s">
        <v>267</v>
      </c>
      <c r="O334" t="s">
        <v>1477</v>
      </c>
      <c r="P334" t="s">
        <v>1478</v>
      </c>
      <c r="Q334" t="s">
        <v>1479</v>
      </c>
      <c r="R334">
        <v>196267</v>
      </c>
      <c r="S334">
        <v>4</v>
      </c>
      <c r="T334">
        <v>0</v>
      </c>
      <c r="U334">
        <v>1</v>
      </c>
      <c r="V334">
        <v>0</v>
      </c>
      <c r="W334">
        <v>1</v>
      </c>
    </row>
    <row r="335" spans="1:23">
      <c r="A335">
        <v>177</v>
      </c>
      <c r="B335">
        <v>0.68200000000000005</v>
      </c>
      <c r="C335">
        <v>0.65300000000000002</v>
      </c>
      <c r="D335">
        <v>8</v>
      </c>
      <c r="E335">
        <v>-6062</v>
      </c>
      <c r="F335">
        <v>1</v>
      </c>
      <c r="G335">
        <v>0.33900000000000002</v>
      </c>
      <c r="H335">
        <v>0.13</v>
      </c>
      <c r="I335">
        <v>1.16E-3</v>
      </c>
      <c r="J335">
        <v>0.129</v>
      </c>
      <c r="K335">
        <v>0.42799999999999999</v>
      </c>
      <c r="L335">
        <v>188115</v>
      </c>
      <c r="M335" t="s">
        <v>513</v>
      </c>
      <c r="N335" t="s">
        <v>267</v>
      </c>
      <c r="O335" t="s">
        <v>1477</v>
      </c>
      <c r="P335" t="s">
        <v>1478</v>
      </c>
      <c r="Q335" t="s">
        <v>1479</v>
      </c>
      <c r="R335">
        <v>196267</v>
      </c>
      <c r="S335">
        <v>4</v>
      </c>
      <c r="T335">
        <v>0</v>
      </c>
      <c r="U335">
        <v>1</v>
      </c>
      <c r="V335">
        <v>0</v>
      </c>
      <c r="W335">
        <v>1</v>
      </c>
    </row>
    <row r="336" spans="1:23">
      <c r="A336">
        <v>25</v>
      </c>
      <c r="B336">
        <v>0.83399999999999996</v>
      </c>
      <c r="C336">
        <v>0.45400000000000001</v>
      </c>
      <c r="D336">
        <v>1</v>
      </c>
      <c r="E336">
        <v>-9750</v>
      </c>
      <c r="F336">
        <v>0</v>
      </c>
      <c r="G336">
        <v>0.20100000000000001</v>
      </c>
      <c r="H336">
        <v>0.32100000000000001</v>
      </c>
      <c r="I336">
        <v>6.1500000000000004E-6</v>
      </c>
      <c r="J336">
        <v>0.114</v>
      </c>
      <c r="K336">
        <v>0.83699999999999997</v>
      </c>
      <c r="L336">
        <v>81618</v>
      </c>
      <c r="M336" t="s">
        <v>513</v>
      </c>
      <c r="N336" t="s">
        <v>352</v>
      </c>
      <c r="O336" t="s">
        <v>1525</v>
      </c>
      <c r="P336" t="s">
        <v>1526</v>
      </c>
      <c r="Q336" t="s">
        <v>1527</v>
      </c>
      <c r="R336">
        <v>247059</v>
      </c>
      <c r="S336">
        <v>4</v>
      </c>
      <c r="T336">
        <v>0</v>
      </c>
      <c r="U336">
        <v>1</v>
      </c>
      <c r="V336">
        <v>0</v>
      </c>
      <c r="W336">
        <v>2</v>
      </c>
    </row>
    <row r="337" spans="1:23">
      <c r="A337">
        <v>180</v>
      </c>
      <c r="B337">
        <v>0.83399999999999996</v>
      </c>
      <c r="C337">
        <v>0.45400000000000001</v>
      </c>
      <c r="D337">
        <v>1</v>
      </c>
      <c r="E337">
        <v>-9750</v>
      </c>
      <c r="F337">
        <v>0</v>
      </c>
      <c r="G337">
        <v>0.20100000000000001</v>
      </c>
      <c r="H337">
        <v>0.32100000000000001</v>
      </c>
      <c r="I337">
        <v>6.1500000000000004E-6</v>
      </c>
      <c r="J337">
        <v>0.114</v>
      </c>
      <c r="K337">
        <v>0.83699999999999997</v>
      </c>
      <c r="L337">
        <v>81618</v>
      </c>
      <c r="M337" t="s">
        <v>513</v>
      </c>
      <c r="N337" t="s">
        <v>352</v>
      </c>
      <c r="O337" t="s">
        <v>1525</v>
      </c>
      <c r="P337" t="s">
        <v>1526</v>
      </c>
      <c r="Q337" t="s">
        <v>1527</v>
      </c>
      <c r="R337">
        <v>247059</v>
      </c>
      <c r="S337">
        <v>4</v>
      </c>
      <c r="T337">
        <v>0</v>
      </c>
      <c r="U337">
        <v>1</v>
      </c>
      <c r="V337">
        <v>0</v>
      </c>
      <c r="W337">
        <v>2</v>
      </c>
    </row>
    <row r="338" spans="1:23">
      <c r="A338">
        <v>182</v>
      </c>
      <c r="B338">
        <v>0.83399999999999996</v>
      </c>
      <c r="C338">
        <v>0.45400000000000001</v>
      </c>
      <c r="D338">
        <v>1</v>
      </c>
      <c r="E338">
        <v>-9750</v>
      </c>
      <c r="F338">
        <v>0</v>
      </c>
      <c r="G338">
        <v>0.20100000000000001</v>
      </c>
      <c r="H338">
        <v>0.32100000000000001</v>
      </c>
      <c r="I338">
        <v>6.1500000000000004E-6</v>
      </c>
      <c r="J338">
        <v>0.114</v>
      </c>
      <c r="K338">
        <v>0.83699999999999997</v>
      </c>
      <c r="L338">
        <v>81618</v>
      </c>
      <c r="M338" t="s">
        <v>513</v>
      </c>
      <c r="N338" t="s">
        <v>352</v>
      </c>
      <c r="O338" t="s">
        <v>1525</v>
      </c>
      <c r="P338" t="s">
        <v>1526</v>
      </c>
      <c r="Q338" t="s">
        <v>1527</v>
      </c>
      <c r="R338">
        <v>247059</v>
      </c>
      <c r="S338">
        <v>4</v>
      </c>
      <c r="T338">
        <v>0</v>
      </c>
      <c r="U338">
        <v>1</v>
      </c>
      <c r="V338">
        <v>0</v>
      </c>
      <c r="W338">
        <v>2</v>
      </c>
    </row>
    <row r="339" spans="1:23" hidden="1">
      <c r="A339">
        <v>24</v>
      </c>
      <c r="B339">
        <v>0.28499999999999998</v>
      </c>
      <c r="C339">
        <v>0.90800000000000003</v>
      </c>
      <c r="D339">
        <v>4</v>
      </c>
      <c r="E339">
        <v>-4601</v>
      </c>
      <c r="F339">
        <v>0</v>
      </c>
      <c r="G339">
        <v>7.0499999999999993E-2</v>
      </c>
      <c r="H339">
        <v>3.1800000000000002E-2</v>
      </c>
      <c r="I339">
        <v>9.0900000000000009E-3</v>
      </c>
      <c r="J339">
        <v>0.311</v>
      </c>
      <c r="K339">
        <v>0.66900000000000004</v>
      </c>
      <c r="L339">
        <v>159756</v>
      </c>
      <c r="M339" t="s">
        <v>513</v>
      </c>
      <c r="N339" t="s">
        <v>263</v>
      </c>
      <c r="O339" t="s">
        <v>1474</v>
      </c>
      <c r="P339" t="s">
        <v>1475</v>
      </c>
      <c r="Q339" t="s">
        <v>1476</v>
      </c>
      <c r="R339">
        <v>252733</v>
      </c>
      <c r="S339">
        <v>4</v>
      </c>
      <c r="T339">
        <v>0</v>
      </c>
      <c r="U339">
        <v>2</v>
      </c>
      <c r="V339">
        <v>0</v>
      </c>
      <c r="W339">
        <v>0</v>
      </c>
    </row>
    <row r="340" spans="1:23">
      <c r="A340">
        <v>128</v>
      </c>
      <c r="B340">
        <v>0.66800000000000004</v>
      </c>
      <c r="C340">
        <v>0.89200000000000002</v>
      </c>
      <c r="D340">
        <v>5</v>
      </c>
      <c r="E340">
        <v>-3001</v>
      </c>
      <c r="F340">
        <v>0</v>
      </c>
      <c r="G340">
        <v>6.4500000000000002E-2</v>
      </c>
      <c r="H340">
        <v>0.29799999999999999</v>
      </c>
      <c r="I340">
        <v>0</v>
      </c>
      <c r="J340">
        <v>0.73499999999999999</v>
      </c>
      <c r="K340">
        <v>0.47799999999999998</v>
      </c>
      <c r="L340">
        <v>95927</v>
      </c>
      <c r="M340" t="s">
        <v>513</v>
      </c>
      <c r="N340" t="s">
        <v>326</v>
      </c>
      <c r="O340" t="s">
        <v>1486</v>
      </c>
      <c r="P340" t="s">
        <v>1487</v>
      </c>
      <c r="Q340" t="s">
        <v>1488</v>
      </c>
      <c r="R340">
        <v>159011</v>
      </c>
      <c r="S340">
        <v>4</v>
      </c>
      <c r="T340">
        <v>0</v>
      </c>
      <c r="U340">
        <v>0</v>
      </c>
      <c r="V340">
        <v>0</v>
      </c>
      <c r="W340">
        <v>2</v>
      </c>
    </row>
    <row r="341" spans="1:23" hidden="1">
      <c r="A341">
        <v>27</v>
      </c>
      <c r="B341">
        <v>0.28499999999999998</v>
      </c>
      <c r="C341">
        <v>0.90800000000000003</v>
      </c>
      <c r="D341">
        <v>4</v>
      </c>
      <c r="E341">
        <v>-4601</v>
      </c>
      <c r="F341">
        <v>0</v>
      </c>
      <c r="G341">
        <v>7.0499999999999993E-2</v>
      </c>
      <c r="H341">
        <v>3.1800000000000002E-2</v>
      </c>
      <c r="I341">
        <v>9.0900000000000009E-3</v>
      </c>
      <c r="J341">
        <v>0.311</v>
      </c>
      <c r="K341">
        <v>0.66900000000000004</v>
      </c>
      <c r="L341">
        <v>159756</v>
      </c>
      <c r="M341" t="s">
        <v>513</v>
      </c>
      <c r="N341" t="s">
        <v>263</v>
      </c>
      <c r="O341" t="s">
        <v>1474</v>
      </c>
      <c r="P341" t="s">
        <v>1475</v>
      </c>
      <c r="Q341" t="s">
        <v>1476</v>
      </c>
      <c r="R341">
        <v>252733</v>
      </c>
      <c r="S341">
        <v>4</v>
      </c>
      <c r="T341">
        <v>0</v>
      </c>
      <c r="U341">
        <v>2</v>
      </c>
      <c r="V341">
        <v>0</v>
      </c>
      <c r="W341">
        <v>0</v>
      </c>
    </row>
    <row r="342" spans="1:23" hidden="1">
      <c r="A342">
        <v>90</v>
      </c>
      <c r="B342">
        <v>0.51</v>
      </c>
      <c r="C342">
        <v>0.91700000000000004</v>
      </c>
      <c r="D342">
        <v>4</v>
      </c>
      <c r="E342">
        <v>-4806</v>
      </c>
      <c r="F342">
        <v>0</v>
      </c>
      <c r="G342">
        <v>8.5400000000000004E-2</v>
      </c>
      <c r="H342">
        <v>5.4000000000000003E-3</v>
      </c>
      <c r="I342">
        <v>1.3300000000000001E-4</v>
      </c>
      <c r="J342">
        <v>0.39600000000000002</v>
      </c>
      <c r="K342">
        <v>0.313</v>
      </c>
      <c r="L342">
        <v>75098</v>
      </c>
      <c r="M342" t="s">
        <v>513</v>
      </c>
      <c r="N342" t="s">
        <v>301</v>
      </c>
      <c r="O342" t="s">
        <v>1480</v>
      </c>
      <c r="P342" t="s">
        <v>1481</v>
      </c>
      <c r="Q342" t="s">
        <v>1482</v>
      </c>
      <c r="R342">
        <v>272440</v>
      </c>
      <c r="S342">
        <v>4</v>
      </c>
      <c r="T342">
        <v>0</v>
      </c>
      <c r="U342">
        <v>2</v>
      </c>
      <c r="V342">
        <v>0</v>
      </c>
      <c r="W342">
        <v>0</v>
      </c>
    </row>
    <row r="343" spans="1:23" hidden="1">
      <c r="A343">
        <v>93</v>
      </c>
      <c r="B343">
        <v>0.51</v>
      </c>
      <c r="C343">
        <v>0.91700000000000004</v>
      </c>
      <c r="D343">
        <v>4</v>
      </c>
      <c r="E343">
        <v>-4806</v>
      </c>
      <c r="F343">
        <v>0</v>
      </c>
      <c r="G343">
        <v>8.5400000000000004E-2</v>
      </c>
      <c r="H343">
        <v>5.4000000000000003E-3</v>
      </c>
      <c r="I343">
        <v>1.3300000000000001E-4</v>
      </c>
      <c r="J343">
        <v>0.39600000000000002</v>
      </c>
      <c r="K343">
        <v>0.313</v>
      </c>
      <c r="L343">
        <v>75098</v>
      </c>
      <c r="M343" t="s">
        <v>513</v>
      </c>
      <c r="N343" t="s">
        <v>301</v>
      </c>
      <c r="O343" t="s">
        <v>1480</v>
      </c>
      <c r="P343" t="s">
        <v>1481</v>
      </c>
      <c r="Q343" t="s">
        <v>1482</v>
      </c>
      <c r="R343">
        <v>272440</v>
      </c>
      <c r="S343">
        <v>4</v>
      </c>
      <c r="T343">
        <v>0</v>
      </c>
      <c r="U343">
        <v>2</v>
      </c>
      <c r="V343">
        <v>0</v>
      </c>
      <c r="W343">
        <v>0</v>
      </c>
    </row>
    <row r="344" spans="1:23">
      <c r="A344">
        <v>190</v>
      </c>
      <c r="B344">
        <v>0.66800000000000004</v>
      </c>
      <c r="C344">
        <v>0.89200000000000002</v>
      </c>
      <c r="D344">
        <v>5</v>
      </c>
      <c r="E344">
        <v>-3001</v>
      </c>
      <c r="F344">
        <v>0</v>
      </c>
      <c r="G344">
        <v>6.4500000000000002E-2</v>
      </c>
      <c r="H344">
        <v>0.29799999999999999</v>
      </c>
      <c r="I344">
        <v>0</v>
      </c>
      <c r="J344">
        <v>0.73499999999999999</v>
      </c>
      <c r="K344">
        <v>0.47799999999999998</v>
      </c>
      <c r="L344">
        <v>95927</v>
      </c>
      <c r="M344" t="s">
        <v>513</v>
      </c>
      <c r="N344" t="s">
        <v>326</v>
      </c>
      <c r="O344" t="s">
        <v>1486</v>
      </c>
      <c r="P344" t="s">
        <v>1487</v>
      </c>
      <c r="Q344" t="s">
        <v>1488</v>
      </c>
      <c r="R344">
        <v>159011</v>
      </c>
      <c r="S344">
        <v>4</v>
      </c>
      <c r="T344">
        <v>0</v>
      </c>
      <c r="U344">
        <v>0</v>
      </c>
      <c r="V344">
        <v>0</v>
      </c>
      <c r="W344">
        <v>2</v>
      </c>
    </row>
    <row r="345" spans="1:23" hidden="1">
      <c r="A345">
        <v>70</v>
      </c>
      <c r="B345">
        <v>0.91500000000000004</v>
      </c>
      <c r="C345">
        <v>0.58799999999999997</v>
      </c>
      <c r="D345">
        <v>7</v>
      </c>
      <c r="E345">
        <v>-6302</v>
      </c>
      <c r="F345">
        <v>0</v>
      </c>
      <c r="G345">
        <v>6.7699999999999996E-2</v>
      </c>
      <c r="H345">
        <v>8.2400000000000001E-2</v>
      </c>
      <c r="I345">
        <v>1.6899999999999999E-4</v>
      </c>
      <c r="J345">
        <v>0.104</v>
      </c>
      <c r="K345">
        <v>0.32900000000000001</v>
      </c>
      <c r="L345">
        <v>123936</v>
      </c>
      <c r="M345" t="s">
        <v>513</v>
      </c>
      <c r="N345" t="s">
        <v>382</v>
      </c>
      <c r="O345" t="s">
        <v>1528</v>
      </c>
      <c r="P345" t="s">
        <v>1529</v>
      </c>
      <c r="Q345" t="s">
        <v>1530</v>
      </c>
      <c r="R345">
        <v>218710</v>
      </c>
      <c r="S345">
        <v>4</v>
      </c>
      <c r="T345">
        <v>1</v>
      </c>
      <c r="U345">
        <v>0</v>
      </c>
      <c r="V345">
        <v>0</v>
      </c>
      <c r="W345">
        <v>0</v>
      </c>
    </row>
    <row r="346" spans="1:23" hidden="1">
      <c r="A346">
        <v>91</v>
      </c>
      <c r="B346">
        <v>0.71599999999999997</v>
      </c>
      <c r="C346">
        <v>0.53100000000000003</v>
      </c>
      <c r="D346">
        <v>7</v>
      </c>
      <c r="E346">
        <v>-7355</v>
      </c>
      <c r="F346">
        <v>1</v>
      </c>
      <c r="G346">
        <v>0.122</v>
      </c>
      <c r="H346">
        <v>7.0300000000000001E-2</v>
      </c>
      <c r="I346">
        <v>0</v>
      </c>
      <c r="J346">
        <v>0.224</v>
      </c>
      <c r="K346">
        <v>0.34399999999999997</v>
      </c>
      <c r="L346">
        <v>71994</v>
      </c>
      <c r="M346" t="s">
        <v>513</v>
      </c>
      <c r="N346" t="s">
        <v>182</v>
      </c>
      <c r="O346" t="s">
        <v>1540</v>
      </c>
      <c r="P346" t="s">
        <v>1541</v>
      </c>
      <c r="Q346" t="s">
        <v>1542</v>
      </c>
      <c r="R346">
        <v>386907</v>
      </c>
      <c r="S346">
        <v>4</v>
      </c>
      <c r="T346">
        <v>1</v>
      </c>
      <c r="U346">
        <v>0</v>
      </c>
      <c r="V346">
        <v>0</v>
      </c>
      <c r="W346">
        <v>0</v>
      </c>
    </row>
    <row r="347" spans="1:23" hidden="1">
      <c r="A347">
        <v>16</v>
      </c>
      <c r="B347">
        <v>0.67600000000000005</v>
      </c>
      <c r="C347">
        <v>0.70699999999999996</v>
      </c>
      <c r="D347">
        <v>0</v>
      </c>
      <c r="E347">
        <v>-9811</v>
      </c>
      <c r="F347">
        <v>1</v>
      </c>
      <c r="G347">
        <v>5.7200000000000001E-2</v>
      </c>
      <c r="H347">
        <v>0.112</v>
      </c>
      <c r="I347">
        <v>0.91600000000000004</v>
      </c>
      <c r="J347">
        <v>9.1399999999999995E-2</v>
      </c>
      <c r="K347">
        <v>0.77200000000000002</v>
      </c>
      <c r="L347">
        <v>124000</v>
      </c>
      <c r="M347" t="s">
        <v>513</v>
      </c>
      <c r="N347" t="s">
        <v>369</v>
      </c>
      <c r="O347" t="s">
        <v>1495</v>
      </c>
      <c r="P347" t="s">
        <v>1496</v>
      </c>
      <c r="Q347" t="s">
        <v>1497</v>
      </c>
      <c r="R347">
        <v>340645</v>
      </c>
      <c r="S347">
        <v>4</v>
      </c>
      <c r="T347">
        <v>0</v>
      </c>
      <c r="U347">
        <v>0</v>
      </c>
      <c r="V347">
        <v>1</v>
      </c>
      <c r="W347">
        <v>0</v>
      </c>
    </row>
    <row r="348" spans="1:23" hidden="1">
      <c r="A348">
        <v>21</v>
      </c>
      <c r="B348">
        <v>0.55000000000000004</v>
      </c>
      <c r="C348">
        <v>0.66600000000000004</v>
      </c>
      <c r="D348">
        <v>5</v>
      </c>
      <c r="E348">
        <v>-6089</v>
      </c>
      <c r="F348">
        <v>1</v>
      </c>
      <c r="G348">
        <v>6.5600000000000006E-2</v>
      </c>
      <c r="H348">
        <v>0.308</v>
      </c>
      <c r="I348">
        <v>7.6299999999999996E-3</v>
      </c>
      <c r="J348">
        <v>0.185</v>
      </c>
      <c r="K348">
        <v>0.42299999999999999</v>
      </c>
      <c r="L348">
        <v>147828</v>
      </c>
      <c r="M348" t="s">
        <v>513</v>
      </c>
      <c r="N348" t="s">
        <v>138</v>
      </c>
      <c r="O348" t="s">
        <v>1498</v>
      </c>
      <c r="P348" t="s">
        <v>1499</v>
      </c>
      <c r="Q348" t="s">
        <v>1500</v>
      </c>
      <c r="R348">
        <v>205453</v>
      </c>
      <c r="S348">
        <v>4</v>
      </c>
      <c r="T348">
        <v>0</v>
      </c>
      <c r="U348">
        <v>0</v>
      </c>
      <c r="V348">
        <v>1</v>
      </c>
      <c r="W348">
        <v>0</v>
      </c>
    </row>
    <row r="349" spans="1:23" hidden="1">
      <c r="A349">
        <v>44</v>
      </c>
      <c r="B349">
        <v>0.76800000000000002</v>
      </c>
      <c r="C349">
        <v>0.48299999999999998</v>
      </c>
      <c r="D349">
        <v>2</v>
      </c>
      <c r="E349">
        <v>-12773</v>
      </c>
      <c r="F349">
        <v>1</v>
      </c>
      <c r="G349">
        <v>0.11</v>
      </c>
      <c r="H349">
        <v>0.185</v>
      </c>
      <c r="I349">
        <v>0.76900000000000002</v>
      </c>
      <c r="J349">
        <v>0.10100000000000001</v>
      </c>
      <c r="K349">
        <v>0.44800000000000001</v>
      </c>
      <c r="L349">
        <v>88056</v>
      </c>
      <c r="M349" t="s">
        <v>513</v>
      </c>
      <c r="N349" t="s">
        <v>152</v>
      </c>
      <c r="O349" t="s">
        <v>1513</v>
      </c>
      <c r="P349" t="s">
        <v>1514</v>
      </c>
      <c r="Q349" t="s">
        <v>1515</v>
      </c>
      <c r="R349">
        <v>98182</v>
      </c>
      <c r="S349">
        <v>4</v>
      </c>
      <c r="T349">
        <v>0</v>
      </c>
      <c r="U349">
        <v>0</v>
      </c>
      <c r="V349">
        <v>1</v>
      </c>
      <c r="W349">
        <v>0</v>
      </c>
    </row>
    <row r="350" spans="1:23" hidden="1">
      <c r="A350">
        <v>104</v>
      </c>
      <c r="B350">
        <v>0.26300000000000001</v>
      </c>
      <c r="C350">
        <v>0.85299999999999998</v>
      </c>
      <c r="D350">
        <v>0</v>
      </c>
      <c r="E350">
        <v>-4532</v>
      </c>
      <c r="F350">
        <v>1</v>
      </c>
      <c r="G350">
        <v>7.2700000000000001E-2</v>
      </c>
      <c r="H350">
        <v>3.8999999999999999E-5</v>
      </c>
      <c r="I350">
        <v>0.36199999999999999</v>
      </c>
      <c r="J350">
        <v>8.3900000000000002E-2</v>
      </c>
      <c r="K350">
        <v>0.35499999999999998</v>
      </c>
      <c r="L350">
        <v>120982</v>
      </c>
      <c r="M350" t="s">
        <v>513</v>
      </c>
      <c r="N350" t="s">
        <v>191</v>
      </c>
      <c r="O350" t="s">
        <v>1543</v>
      </c>
      <c r="P350" t="s">
        <v>1544</v>
      </c>
      <c r="Q350" t="s">
        <v>1545</v>
      </c>
      <c r="R350">
        <v>246947</v>
      </c>
      <c r="S350">
        <v>4</v>
      </c>
      <c r="T350">
        <v>1</v>
      </c>
      <c r="U350">
        <v>0</v>
      </c>
      <c r="V350">
        <v>0</v>
      </c>
      <c r="W350">
        <v>0</v>
      </c>
    </row>
    <row r="351" spans="1:23" hidden="1">
      <c r="A351">
        <v>107</v>
      </c>
      <c r="B351">
        <v>0.54500000000000004</v>
      </c>
      <c r="C351">
        <v>0.88600000000000001</v>
      </c>
      <c r="D351">
        <v>4</v>
      </c>
      <c r="E351">
        <v>-5329</v>
      </c>
      <c r="F351">
        <v>0</v>
      </c>
      <c r="G351">
        <v>7.2700000000000001E-2</v>
      </c>
      <c r="H351">
        <v>1.98E-3</v>
      </c>
      <c r="I351">
        <v>0.748</v>
      </c>
      <c r="J351">
        <v>0.34300000000000003</v>
      </c>
      <c r="K351">
        <v>3.4000000000000002E-2</v>
      </c>
      <c r="L351">
        <v>172114</v>
      </c>
      <c r="M351" t="s">
        <v>513</v>
      </c>
      <c r="N351" t="s">
        <v>193</v>
      </c>
      <c r="O351" t="s">
        <v>1546</v>
      </c>
      <c r="P351" t="s">
        <v>1547</v>
      </c>
      <c r="Q351" t="s">
        <v>1548</v>
      </c>
      <c r="R351">
        <v>360158</v>
      </c>
      <c r="S351">
        <v>4</v>
      </c>
      <c r="T351">
        <v>1</v>
      </c>
      <c r="U351">
        <v>0</v>
      </c>
      <c r="V351">
        <v>0</v>
      </c>
      <c r="W351">
        <v>0</v>
      </c>
    </row>
    <row r="352" spans="1:23" hidden="1">
      <c r="A352">
        <v>46</v>
      </c>
      <c r="B352">
        <v>0.222</v>
      </c>
      <c r="C352">
        <v>0.54400000000000004</v>
      </c>
      <c r="D352">
        <v>2</v>
      </c>
      <c r="E352">
        <v>-11807</v>
      </c>
      <c r="F352">
        <v>1</v>
      </c>
      <c r="G352">
        <v>4.8599999999999997E-2</v>
      </c>
      <c r="H352">
        <v>7.2499999999999995E-2</v>
      </c>
      <c r="I352">
        <v>0.90800000000000003</v>
      </c>
      <c r="J352">
        <v>9.2700000000000005E-2</v>
      </c>
      <c r="K352">
        <v>0.186</v>
      </c>
      <c r="L352">
        <v>114373</v>
      </c>
      <c r="M352" t="s">
        <v>513</v>
      </c>
      <c r="N352" t="s">
        <v>153</v>
      </c>
      <c r="O352" t="s">
        <v>1519</v>
      </c>
      <c r="P352" t="s">
        <v>1520</v>
      </c>
      <c r="Q352" t="s">
        <v>1521</v>
      </c>
      <c r="R352">
        <v>217067</v>
      </c>
      <c r="S352">
        <v>4</v>
      </c>
      <c r="T352">
        <v>0</v>
      </c>
      <c r="U352">
        <v>0</v>
      </c>
      <c r="V352">
        <v>1</v>
      </c>
      <c r="W352">
        <v>0</v>
      </c>
    </row>
    <row r="353" spans="1:23" hidden="1">
      <c r="A353">
        <v>110</v>
      </c>
      <c r="B353">
        <v>0.75700000000000001</v>
      </c>
      <c r="C353">
        <v>0.81</v>
      </c>
      <c r="D353">
        <v>1</v>
      </c>
      <c r="E353">
        <v>-8903</v>
      </c>
      <c r="F353">
        <v>1</v>
      </c>
      <c r="G353">
        <v>4.5199999999999997E-2</v>
      </c>
      <c r="H353">
        <v>0.5</v>
      </c>
      <c r="I353">
        <v>0.115</v>
      </c>
      <c r="J353">
        <v>0.11600000000000001</v>
      </c>
      <c r="K353">
        <v>0.14399999999999999</v>
      </c>
      <c r="L353">
        <v>140049</v>
      </c>
      <c r="M353" t="s">
        <v>513</v>
      </c>
      <c r="N353" t="s">
        <v>398</v>
      </c>
      <c r="O353" t="s">
        <v>1552</v>
      </c>
      <c r="P353" t="s">
        <v>1553</v>
      </c>
      <c r="Q353" t="s">
        <v>1554</v>
      </c>
      <c r="R353">
        <v>181774</v>
      </c>
      <c r="S353">
        <v>4</v>
      </c>
      <c r="T353">
        <v>1</v>
      </c>
      <c r="U353">
        <v>0</v>
      </c>
      <c r="V353">
        <v>0</v>
      </c>
      <c r="W353">
        <v>0</v>
      </c>
    </row>
    <row r="354" spans="1:23" hidden="1">
      <c r="A354">
        <v>113</v>
      </c>
      <c r="B354">
        <v>0.29899999999999999</v>
      </c>
      <c r="C354">
        <v>0.49199999999999999</v>
      </c>
      <c r="D354">
        <v>5</v>
      </c>
      <c r="E354">
        <v>-13190</v>
      </c>
      <c r="F354">
        <v>0</v>
      </c>
      <c r="G354">
        <v>5.4399999999999997E-2</v>
      </c>
      <c r="H354">
        <v>0.36</v>
      </c>
      <c r="I354">
        <v>0.90500000000000003</v>
      </c>
      <c r="J354">
        <v>0.20200000000000001</v>
      </c>
      <c r="K354">
        <v>3.6499999999999998E-2</v>
      </c>
      <c r="L354">
        <v>84204</v>
      </c>
      <c r="M354" t="s">
        <v>513</v>
      </c>
      <c r="N354" t="s">
        <v>197</v>
      </c>
      <c r="O354" t="s">
        <v>1558</v>
      </c>
      <c r="P354" t="s">
        <v>1559</v>
      </c>
      <c r="Q354" t="s">
        <v>1560</v>
      </c>
      <c r="R354">
        <v>357400</v>
      </c>
      <c r="S354">
        <v>4</v>
      </c>
      <c r="T354">
        <v>1</v>
      </c>
      <c r="U354">
        <v>0</v>
      </c>
      <c r="V354">
        <v>0</v>
      </c>
      <c r="W354">
        <v>0</v>
      </c>
    </row>
    <row r="355" spans="1:23" hidden="1">
      <c r="A355">
        <v>71</v>
      </c>
      <c r="B355">
        <v>0.83499999999999996</v>
      </c>
      <c r="C355">
        <v>0.35899999999999999</v>
      </c>
      <c r="D355">
        <v>0</v>
      </c>
      <c r="E355">
        <v>-12531</v>
      </c>
      <c r="F355">
        <v>1</v>
      </c>
      <c r="G355">
        <v>6.8500000000000005E-2</v>
      </c>
      <c r="H355">
        <v>1.2699999999999999E-2</v>
      </c>
      <c r="I355">
        <v>0.628</v>
      </c>
      <c r="J355">
        <v>0.112</v>
      </c>
      <c r="K355">
        <v>0.38900000000000001</v>
      </c>
      <c r="L355">
        <v>152185</v>
      </c>
      <c r="M355" t="s">
        <v>513</v>
      </c>
      <c r="N355" t="s">
        <v>383</v>
      </c>
      <c r="O355" t="s">
        <v>1531</v>
      </c>
      <c r="P355" t="s">
        <v>1532</v>
      </c>
      <c r="Q355" t="s">
        <v>1533</v>
      </c>
      <c r="R355">
        <v>183187</v>
      </c>
      <c r="S355">
        <v>4</v>
      </c>
      <c r="T355">
        <v>0</v>
      </c>
      <c r="U355">
        <v>0</v>
      </c>
      <c r="V355">
        <v>1</v>
      </c>
      <c r="W355">
        <v>0</v>
      </c>
    </row>
    <row r="356" spans="1:23" hidden="1">
      <c r="A356">
        <v>134</v>
      </c>
      <c r="B356">
        <v>0.72599999999999998</v>
      </c>
      <c r="C356">
        <v>0.43099999999999999</v>
      </c>
      <c r="D356">
        <v>8</v>
      </c>
      <c r="E356">
        <v>-8765</v>
      </c>
      <c r="F356">
        <v>0</v>
      </c>
      <c r="G356">
        <v>0.13500000000000001</v>
      </c>
      <c r="H356">
        <v>0.73099999999999998</v>
      </c>
      <c r="I356">
        <v>0</v>
      </c>
      <c r="J356">
        <v>0.69599999999999995</v>
      </c>
      <c r="K356">
        <v>0.34799999999999998</v>
      </c>
      <c r="L356">
        <v>144026</v>
      </c>
      <c r="M356" t="s">
        <v>513</v>
      </c>
      <c r="N356" t="s">
        <v>402</v>
      </c>
      <c r="O356" t="s">
        <v>1564</v>
      </c>
      <c r="P356" t="s">
        <v>1565</v>
      </c>
      <c r="Q356" t="s">
        <v>1566</v>
      </c>
      <c r="R356">
        <v>173333</v>
      </c>
      <c r="S356">
        <v>4</v>
      </c>
      <c r="T356">
        <v>1</v>
      </c>
      <c r="U356">
        <v>0</v>
      </c>
      <c r="V356">
        <v>0</v>
      </c>
      <c r="W356">
        <v>0</v>
      </c>
    </row>
    <row r="357" spans="1:23" hidden="1">
      <c r="A357">
        <v>81</v>
      </c>
      <c r="B357">
        <v>0.66300000000000003</v>
      </c>
      <c r="C357">
        <v>0.65800000000000003</v>
      </c>
      <c r="D357">
        <v>2</v>
      </c>
      <c r="E357">
        <v>-10001</v>
      </c>
      <c r="F357">
        <v>1</v>
      </c>
      <c r="G357">
        <v>3.4500000000000003E-2</v>
      </c>
      <c r="H357">
        <v>0.29499999999999998</v>
      </c>
      <c r="I357">
        <v>0.86699999999999999</v>
      </c>
      <c r="J357">
        <v>0.10199999999999999</v>
      </c>
      <c r="K357">
        <v>5.3199999999999997E-2</v>
      </c>
      <c r="L357">
        <v>117986</v>
      </c>
      <c r="M357" t="s">
        <v>513</v>
      </c>
      <c r="N357" t="s">
        <v>387</v>
      </c>
      <c r="O357" t="s">
        <v>1534</v>
      </c>
      <c r="P357" t="s">
        <v>1535</v>
      </c>
      <c r="Q357" t="s">
        <v>1536</v>
      </c>
      <c r="R357">
        <v>390639</v>
      </c>
      <c r="S357">
        <v>4</v>
      </c>
      <c r="T357">
        <v>0</v>
      </c>
      <c r="U357">
        <v>0</v>
      </c>
      <c r="V357">
        <v>1</v>
      </c>
      <c r="W357">
        <v>0</v>
      </c>
    </row>
    <row r="358" spans="1:23" hidden="1">
      <c r="A358">
        <v>138</v>
      </c>
      <c r="B358">
        <v>0.75700000000000001</v>
      </c>
      <c r="C358">
        <v>0.63100000000000001</v>
      </c>
      <c r="D358">
        <v>9</v>
      </c>
      <c r="E358">
        <v>-11181</v>
      </c>
      <c r="F358">
        <v>1</v>
      </c>
      <c r="G358">
        <v>5.21E-2</v>
      </c>
      <c r="H358">
        <v>1.77E-2</v>
      </c>
      <c r="I358">
        <v>0.8</v>
      </c>
      <c r="J358">
        <v>0.65900000000000003</v>
      </c>
      <c r="K358">
        <v>0.112</v>
      </c>
      <c r="L358">
        <v>121998</v>
      </c>
      <c r="M358" t="s">
        <v>513</v>
      </c>
      <c r="N358" t="s">
        <v>215</v>
      </c>
      <c r="O358" t="s">
        <v>1570</v>
      </c>
      <c r="P358" t="s">
        <v>1571</v>
      </c>
      <c r="Q358" t="s">
        <v>1572</v>
      </c>
      <c r="R358">
        <v>493519</v>
      </c>
      <c r="S358">
        <v>4</v>
      </c>
      <c r="T358">
        <v>1</v>
      </c>
      <c r="U358">
        <v>0</v>
      </c>
      <c r="V358">
        <v>0</v>
      </c>
      <c r="W358">
        <v>0</v>
      </c>
    </row>
    <row r="359" spans="1:23" hidden="1">
      <c r="A359">
        <v>109</v>
      </c>
      <c r="B359">
        <v>0.57299999999999995</v>
      </c>
      <c r="C359">
        <v>0.91300000000000003</v>
      </c>
      <c r="D359">
        <v>6</v>
      </c>
      <c r="E359">
        <v>-4793</v>
      </c>
      <c r="F359">
        <v>0</v>
      </c>
      <c r="G359">
        <v>0.13200000000000001</v>
      </c>
      <c r="H359">
        <v>5.91E-2</v>
      </c>
      <c r="I359">
        <v>1.73E-3</v>
      </c>
      <c r="J359">
        <v>0.156</v>
      </c>
      <c r="K359">
        <v>0.42199999999999999</v>
      </c>
      <c r="L359">
        <v>115715</v>
      </c>
      <c r="M359" t="s">
        <v>513</v>
      </c>
      <c r="N359" t="s">
        <v>338</v>
      </c>
      <c r="O359" t="s">
        <v>1483</v>
      </c>
      <c r="P359" t="s">
        <v>1484</v>
      </c>
      <c r="Q359" t="s">
        <v>1485</v>
      </c>
      <c r="R359">
        <v>208400</v>
      </c>
      <c r="S359">
        <v>4</v>
      </c>
      <c r="T359">
        <v>0</v>
      </c>
      <c r="U359">
        <v>2</v>
      </c>
      <c r="V359">
        <v>0</v>
      </c>
      <c r="W359">
        <v>0</v>
      </c>
    </row>
    <row r="360" spans="1:23" hidden="1">
      <c r="A360">
        <v>155</v>
      </c>
      <c r="B360">
        <v>0.70199999999999996</v>
      </c>
      <c r="C360">
        <v>0.70799999999999996</v>
      </c>
      <c r="D360">
        <v>10</v>
      </c>
      <c r="E360">
        <v>-5366</v>
      </c>
      <c r="F360">
        <v>0</v>
      </c>
      <c r="G360">
        <v>5.4699999999999999E-2</v>
      </c>
      <c r="H360">
        <v>0.20100000000000001</v>
      </c>
      <c r="I360">
        <v>0</v>
      </c>
      <c r="J360">
        <v>0.11799999999999999</v>
      </c>
      <c r="K360">
        <v>0.71299999999999997</v>
      </c>
      <c r="L360">
        <v>147980</v>
      </c>
      <c r="M360" t="s">
        <v>513</v>
      </c>
      <c r="N360" t="s">
        <v>223</v>
      </c>
      <c r="O360" t="s">
        <v>1576</v>
      </c>
      <c r="P360" t="s">
        <v>1577</v>
      </c>
      <c r="Q360" t="s">
        <v>1578</v>
      </c>
      <c r="R360">
        <v>198408</v>
      </c>
      <c r="S360">
        <v>4</v>
      </c>
      <c r="T360">
        <v>1</v>
      </c>
      <c r="U360">
        <v>0</v>
      </c>
      <c r="V360">
        <v>0</v>
      </c>
      <c r="W360">
        <v>0</v>
      </c>
    </row>
    <row r="361" spans="1:23" hidden="1">
      <c r="A361">
        <v>86</v>
      </c>
      <c r="B361">
        <v>0.76500000000000001</v>
      </c>
      <c r="C361">
        <v>0.437</v>
      </c>
      <c r="D361">
        <v>5</v>
      </c>
      <c r="E361">
        <v>-8994</v>
      </c>
      <c r="F361">
        <v>0</v>
      </c>
      <c r="G361">
        <v>3.73E-2</v>
      </c>
      <c r="H361">
        <v>0.73399999999999999</v>
      </c>
      <c r="I361">
        <v>3.47E-3</v>
      </c>
      <c r="J361">
        <v>0.16700000000000001</v>
      </c>
      <c r="K361">
        <v>0.66700000000000004</v>
      </c>
      <c r="L361">
        <v>117990</v>
      </c>
      <c r="M361" t="s">
        <v>513</v>
      </c>
      <c r="N361" t="s">
        <v>179</v>
      </c>
      <c r="O361" t="s">
        <v>1537</v>
      </c>
      <c r="P361" t="s">
        <v>1538</v>
      </c>
      <c r="Q361" t="s">
        <v>1539</v>
      </c>
      <c r="R361">
        <v>236949</v>
      </c>
      <c r="S361">
        <v>4</v>
      </c>
      <c r="T361">
        <v>0</v>
      </c>
      <c r="U361">
        <v>0</v>
      </c>
      <c r="V361">
        <v>1</v>
      </c>
      <c r="W361">
        <v>0</v>
      </c>
    </row>
    <row r="362" spans="1:23" hidden="1">
      <c r="A362">
        <v>109</v>
      </c>
      <c r="B362">
        <v>0.73799999999999999</v>
      </c>
      <c r="C362">
        <v>0.32200000000000001</v>
      </c>
      <c r="D362">
        <v>5</v>
      </c>
      <c r="E362">
        <v>-11852</v>
      </c>
      <c r="F362">
        <v>1</v>
      </c>
      <c r="G362">
        <v>0.28799999999999998</v>
      </c>
      <c r="H362">
        <v>0.98099999999999998</v>
      </c>
      <c r="I362">
        <v>0.67900000000000005</v>
      </c>
      <c r="J362">
        <v>0.112</v>
      </c>
      <c r="K362">
        <v>0.78</v>
      </c>
      <c r="L362">
        <v>77999</v>
      </c>
      <c r="M362" t="s">
        <v>513</v>
      </c>
      <c r="N362" t="s">
        <v>194</v>
      </c>
      <c r="O362" t="s">
        <v>1549</v>
      </c>
      <c r="P362" t="s">
        <v>1550</v>
      </c>
      <c r="Q362" t="s">
        <v>1551</v>
      </c>
      <c r="R362">
        <v>61675</v>
      </c>
      <c r="S362">
        <v>3</v>
      </c>
      <c r="T362">
        <v>0</v>
      </c>
      <c r="U362">
        <v>0</v>
      </c>
      <c r="V362">
        <v>1</v>
      </c>
      <c r="W362">
        <v>0</v>
      </c>
    </row>
    <row r="363" spans="1:23" hidden="1">
      <c r="A363">
        <v>56</v>
      </c>
      <c r="B363">
        <v>0.191</v>
      </c>
      <c r="C363">
        <v>5.8200000000000002E-2</v>
      </c>
      <c r="D363">
        <v>8</v>
      </c>
      <c r="E363">
        <v>-25398</v>
      </c>
      <c r="F363">
        <v>1</v>
      </c>
      <c r="G363">
        <v>5.7799999999999997E-2</v>
      </c>
      <c r="H363">
        <v>0.96099999999999997</v>
      </c>
      <c r="I363">
        <v>0.89</v>
      </c>
      <c r="J363">
        <v>9.4100000000000003E-2</v>
      </c>
      <c r="K363">
        <v>4.5400000000000003E-2</v>
      </c>
      <c r="L363">
        <v>132614</v>
      </c>
      <c r="M363" t="s">
        <v>513</v>
      </c>
      <c r="N363" t="s">
        <v>161</v>
      </c>
      <c r="O363" t="s">
        <v>1597</v>
      </c>
      <c r="P363" t="s">
        <v>1598</v>
      </c>
      <c r="Q363" t="s">
        <v>1599</v>
      </c>
      <c r="R363">
        <v>357707</v>
      </c>
      <c r="S363">
        <v>1</v>
      </c>
      <c r="T363">
        <v>1</v>
      </c>
      <c r="U363">
        <v>0</v>
      </c>
      <c r="V363">
        <v>1</v>
      </c>
      <c r="W363">
        <v>0</v>
      </c>
    </row>
    <row r="364" spans="1:23" hidden="1">
      <c r="A364">
        <v>172</v>
      </c>
      <c r="B364">
        <v>0.60199999999999998</v>
      </c>
      <c r="C364">
        <v>0.88</v>
      </c>
      <c r="D364">
        <v>2</v>
      </c>
      <c r="E364">
        <v>-6606</v>
      </c>
      <c r="F364">
        <v>1</v>
      </c>
      <c r="G364">
        <v>4.6300000000000001E-2</v>
      </c>
      <c r="H364">
        <v>1.72E-3</v>
      </c>
      <c r="I364">
        <v>0.91100000000000003</v>
      </c>
      <c r="J364">
        <v>8.3199999999999996E-2</v>
      </c>
      <c r="K364">
        <v>0.20499999999999999</v>
      </c>
      <c r="L364">
        <v>174013</v>
      </c>
      <c r="M364" t="s">
        <v>513</v>
      </c>
      <c r="N364" t="s">
        <v>233</v>
      </c>
      <c r="O364" t="s">
        <v>1579</v>
      </c>
      <c r="P364" t="s">
        <v>1580</v>
      </c>
      <c r="Q364" t="s">
        <v>1581</v>
      </c>
      <c r="R364">
        <v>315225</v>
      </c>
      <c r="S364">
        <v>4</v>
      </c>
      <c r="T364">
        <v>1</v>
      </c>
      <c r="U364">
        <v>0</v>
      </c>
      <c r="V364">
        <v>0</v>
      </c>
      <c r="W364">
        <v>0</v>
      </c>
    </row>
    <row r="365" spans="1:23" hidden="1">
      <c r="A365">
        <v>175</v>
      </c>
      <c r="B365">
        <v>0.45300000000000001</v>
      </c>
      <c r="C365">
        <v>0.29499999999999998</v>
      </c>
      <c r="D365">
        <v>4</v>
      </c>
      <c r="E365">
        <v>-16465</v>
      </c>
      <c r="F365">
        <v>0</v>
      </c>
      <c r="G365">
        <v>3.5400000000000001E-2</v>
      </c>
      <c r="H365">
        <v>0.88900000000000001</v>
      </c>
      <c r="I365">
        <v>0.86099999999999999</v>
      </c>
      <c r="J365">
        <v>0.25600000000000001</v>
      </c>
      <c r="K365">
        <v>0.27300000000000002</v>
      </c>
      <c r="L365">
        <v>169851</v>
      </c>
      <c r="M365" t="s">
        <v>513</v>
      </c>
      <c r="N365" t="s">
        <v>416</v>
      </c>
      <c r="O365" t="s">
        <v>1585</v>
      </c>
      <c r="P365" t="s">
        <v>1586</v>
      </c>
      <c r="Q365" t="s">
        <v>1587</v>
      </c>
      <c r="R365">
        <v>217013</v>
      </c>
      <c r="S365">
        <v>3</v>
      </c>
      <c r="T365">
        <v>1</v>
      </c>
      <c r="U365">
        <v>0</v>
      </c>
      <c r="V365">
        <v>0</v>
      </c>
      <c r="W365">
        <v>0</v>
      </c>
    </row>
    <row r="366" spans="1:23" hidden="1">
      <c r="A366">
        <v>178</v>
      </c>
      <c r="B366">
        <v>9.8199999999999996E-2</v>
      </c>
      <c r="C366">
        <v>0.127</v>
      </c>
      <c r="D366">
        <v>9</v>
      </c>
      <c r="E366">
        <v>-17731</v>
      </c>
      <c r="F366">
        <v>0</v>
      </c>
      <c r="G366">
        <v>3.6700000000000003E-2</v>
      </c>
      <c r="H366">
        <v>0.85</v>
      </c>
      <c r="I366">
        <v>0.91300000000000003</v>
      </c>
      <c r="J366">
        <v>0.106</v>
      </c>
      <c r="K366">
        <v>3.8100000000000002E-2</v>
      </c>
      <c r="L366">
        <v>81303</v>
      </c>
      <c r="M366" t="s">
        <v>513</v>
      </c>
      <c r="N366" t="s">
        <v>237</v>
      </c>
      <c r="O366" t="s">
        <v>1591</v>
      </c>
      <c r="P366" t="s">
        <v>1592</v>
      </c>
      <c r="Q366" t="s">
        <v>1593</v>
      </c>
      <c r="R366">
        <v>302200</v>
      </c>
      <c r="S366">
        <v>4</v>
      </c>
      <c r="T366">
        <v>1</v>
      </c>
      <c r="U366">
        <v>0</v>
      </c>
      <c r="V366">
        <v>0</v>
      </c>
      <c r="W366">
        <v>0</v>
      </c>
    </row>
    <row r="367" spans="1:23" hidden="1">
      <c r="A367">
        <v>111</v>
      </c>
      <c r="B367">
        <v>0.30199999999999999</v>
      </c>
      <c r="C367">
        <v>0.51200000000000001</v>
      </c>
      <c r="D367">
        <v>5</v>
      </c>
      <c r="E367">
        <v>-12457</v>
      </c>
      <c r="F367">
        <v>1</v>
      </c>
      <c r="G367">
        <v>3.1899999999999998E-2</v>
      </c>
      <c r="H367">
        <v>5.1299999999999998E-2</v>
      </c>
      <c r="I367">
        <v>0.93700000000000006</v>
      </c>
      <c r="J367">
        <v>0.106</v>
      </c>
      <c r="K367">
        <v>0.20399999999999999</v>
      </c>
      <c r="L367">
        <v>142272</v>
      </c>
      <c r="M367" t="s">
        <v>513</v>
      </c>
      <c r="N367" t="s">
        <v>195</v>
      </c>
      <c r="O367" t="s">
        <v>1555</v>
      </c>
      <c r="P367" t="s">
        <v>1556</v>
      </c>
      <c r="Q367" t="s">
        <v>1557</v>
      </c>
      <c r="R367">
        <v>189640</v>
      </c>
      <c r="S367">
        <v>4</v>
      </c>
      <c r="T367">
        <v>0</v>
      </c>
      <c r="U367">
        <v>0</v>
      </c>
      <c r="V367">
        <v>1</v>
      </c>
      <c r="W367">
        <v>0</v>
      </c>
    </row>
    <row r="368" spans="1:23" hidden="1">
      <c r="A368">
        <v>145</v>
      </c>
      <c r="B368">
        <v>0.191</v>
      </c>
      <c r="C368">
        <v>5.8200000000000002E-2</v>
      </c>
      <c r="D368">
        <v>8</v>
      </c>
      <c r="E368">
        <v>-25398</v>
      </c>
      <c r="F368">
        <v>1</v>
      </c>
      <c r="G368">
        <v>5.7799999999999997E-2</v>
      </c>
      <c r="H368">
        <v>0.96099999999999997</v>
      </c>
      <c r="I368">
        <v>0.89</v>
      </c>
      <c r="J368">
        <v>9.4100000000000003E-2</v>
      </c>
      <c r="K368">
        <v>4.5400000000000003E-2</v>
      </c>
      <c r="L368">
        <v>132614</v>
      </c>
      <c r="M368" t="s">
        <v>513</v>
      </c>
      <c r="N368" t="s">
        <v>161</v>
      </c>
      <c r="O368" t="s">
        <v>1597</v>
      </c>
      <c r="P368" t="s">
        <v>1598</v>
      </c>
      <c r="Q368" t="s">
        <v>1599</v>
      </c>
      <c r="R368">
        <v>357707</v>
      </c>
      <c r="S368">
        <v>1</v>
      </c>
      <c r="T368">
        <v>1</v>
      </c>
      <c r="U368">
        <v>0</v>
      </c>
      <c r="V368">
        <v>1</v>
      </c>
      <c r="W368">
        <v>0</v>
      </c>
    </row>
    <row r="369" spans="1:23" hidden="1">
      <c r="A369">
        <v>114</v>
      </c>
      <c r="B369">
        <v>0.45500000000000002</v>
      </c>
      <c r="C369">
        <v>0.5</v>
      </c>
      <c r="D369">
        <v>1</v>
      </c>
      <c r="E369">
        <v>-6859</v>
      </c>
      <c r="F369">
        <v>0</v>
      </c>
      <c r="G369">
        <v>0.161</v>
      </c>
      <c r="H369">
        <v>0.78500000000000003</v>
      </c>
      <c r="I369">
        <v>0.16400000000000001</v>
      </c>
      <c r="J369">
        <v>0.746</v>
      </c>
      <c r="K369">
        <v>0.52600000000000002</v>
      </c>
      <c r="L369">
        <v>171757</v>
      </c>
      <c r="M369" t="s">
        <v>513</v>
      </c>
      <c r="N369" t="s">
        <v>399</v>
      </c>
      <c r="O369" t="s">
        <v>1561</v>
      </c>
      <c r="P369" t="s">
        <v>1562</v>
      </c>
      <c r="Q369" t="s">
        <v>1563</v>
      </c>
      <c r="R369">
        <v>153503</v>
      </c>
      <c r="S369">
        <v>4</v>
      </c>
      <c r="T369">
        <v>0</v>
      </c>
      <c r="U369">
        <v>0</v>
      </c>
      <c r="V369">
        <v>1</v>
      </c>
      <c r="W369">
        <v>0</v>
      </c>
    </row>
    <row r="370" spans="1:23" hidden="1">
      <c r="A370">
        <v>169</v>
      </c>
      <c r="B370">
        <v>0.191</v>
      </c>
      <c r="C370">
        <v>5.8200000000000002E-2</v>
      </c>
      <c r="D370">
        <v>8</v>
      </c>
      <c r="E370">
        <v>-25398</v>
      </c>
      <c r="F370">
        <v>1</v>
      </c>
      <c r="G370">
        <v>5.7799999999999997E-2</v>
      </c>
      <c r="H370">
        <v>0.96099999999999997</v>
      </c>
      <c r="I370">
        <v>0.89</v>
      </c>
      <c r="J370">
        <v>9.4100000000000003E-2</v>
      </c>
      <c r="K370">
        <v>4.5400000000000003E-2</v>
      </c>
      <c r="L370">
        <v>132614</v>
      </c>
      <c r="M370" t="s">
        <v>513</v>
      </c>
      <c r="N370" t="s">
        <v>161</v>
      </c>
      <c r="O370" t="s">
        <v>1597</v>
      </c>
      <c r="P370" t="s">
        <v>1598</v>
      </c>
      <c r="Q370" t="s">
        <v>1599</v>
      </c>
      <c r="R370">
        <v>357707</v>
      </c>
      <c r="S370">
        <v>1</v>
      </c>
      <c r="T370">
        <v>1</v>
      </c>
      <c r="U370">
        <v>0</v>
      </c>
      <c r="V370">
        <v>1</v>
      </c>
      <c r="W370">
        <v>0</v>
      </c>
    </row>
    <row r="371" spans="1:23" hidden="1">
      <c r="A371">
        <v>135</v>
      </c>
      <c r="B371">
        <v>0.65200000000000002</v>
      </c>
      <c r="C371">
        <v>0.42499999999999999</v>
      </c>
      <c r="D371">
        <v>5</v>
      </c>
      <c r="E371">
        <v>-12598</v>
      </c>
      <c r="F371">
        <v>1</v>
      </c>
      <c r="G371">
        <v>3.5799999999999998E-2</v>
      </c>
      <c r="H371">
        <v>0.875</v>
      </c>
      <c r="I371">
        <v>0.875</v>
      </c>
      <c r="J371">
        <v>9.5699999999999993E-2</v>
      </c>
      <c r="K371">
        <v>0.58799999999999997</v>
      </c>
      <c r="L371">
        <v>87007</v>
      </c>
      <c r="M371" t="s">
        <v>513</v>
      </c>
      <c r="N371" t="s">
        <v>403</v>
      </c>
      <c r="O371" t="s">
        <v>1567</v>
      </c>
      <c r="P371" t="s">
        <v>1568</v>
      </c>
      <c r="Q371" t="s">
        <v>1569</v>
      </c>
      <c r="R371">
        <v>112000</v>
      </c>
      <c r="S371">
        <v>4</v>
      </c>
      <c r="T371">
        <v>0</v>
      </c>
      <c r="U371">
        <v>0</v>
      </c>
      <c r="V371">
        <v>1</v>
      </c>
      <c r="W371">
        <v>0</v>
      </c>
    </row>
    <row r="372" spans="1:23" hidden="1">
      <c r="A372">
        <v>154</v>
      </c>
      <c r="B372">
        <v>0.57299999999999995</v>
      </c>
      <c r="C372">
        <v>0.91300000000000003</v>
      </c>
      <c r="D372">
        <v>6</v>
      </c>
      <c r="E372">
        <v>-4793</v>
      </c>
      <c r="F372">
        <v>0</v>
      </c>
      <c r="G372">
        <v>0.13200000000000001</v>
      </c>
      <c r="H372">
        <v>5.91E-2</v>
      </c>
      <c r="I372">
        <v>1.73E-3</v>
      </c>
      <c r="J372">
        <v>0.156</v>
      </c>
      <c r="K372">
        <v>0.42199999999999999</v>
      </c>
      <c r="L372">
        <v>115715</v>
      </c>
      <c r="M372" t="s">
        <v>513</v>
      </c>
      <c r="N372" t="s">
        <v>338</v>
      </c>
      <c r="O372" t="s">
        <v>1483</v>
      </c>
      <c r="P372" t="s">
        <v>1484</v>
      </c>
      <c r="Q372" t="s">
        <v>1485</v>
      </c>
      <c r="R372">
        <v>208400</v>
      </c>
      <c r="S372">
        <v>4</v>
      </c>
      <c r="T372">
        <v>0</v>
      </c>
      <c r="U372">
        <v>2</v>
      </c>
      <c r="V372">
        <v>0</v>
      </c>
      <c r="W372">
        <v>0</v>
      </c>
    </row>
    <row r="373" spans="1:23" hidden="1">
      <c r="A373">
        <v>150</v>
      </c>
      <c r="B373">
        <v>0.39500000000000002</v>
      </c>
      <c r="C373">
        <v>0.45600000000000002</v>
      </c>
      <c r="D373">
        <v>7</v>
      </c>
      <c r="E373">
        <v>-5358</v>
      </c>
      <c r="F373">
        <v>1</v>
      </c>
      <c r="G373">
        <v>4.5600000000000002E-2</v>
      </c>
      <c r="H373">
        <v>0.432</v>
      </c>
      <c r="I373">
        <v>0</v>
      </c>
      <c r="J373">
        <v>0.108</v>
      </c>
      <c r="K373">
        <v>6.08E-2</v>
      </c>
      <c r="L373">
        <v>103850</v>
      </c>
      <c r="M373" t="s">
        <v>513</v>
      </c>
      <c r="N373" t="s">
        <v>220</v>
      </c>
      <c r="O373" t="s">
        <v>1573</v>
      </c>
      <c r="P373" t="s">
        <v>1574</v>
      </c>
      <c r="Q373" t="s">
        <v>1575</v>
      </c>
      <c r="R373">
        <v>181644</v>
      </c>
      <c r="S373">
        <v>4</v>
      </c>
      <c r="T373">
        <v>0</v>
      </c>
      <c r="U373">
        <v>0</v>
      </c>
      <c r="V373">
        <v>1</v>
      </c>
      <c r="W373">
        <v>0</v>
      </c>
    </row>
    <row r="374" spans="1:23" hidden="1">
      <c r="A374">
        <v>174</v>
      </c>
      <c r="B374">
        <v>0.83799999999999997</v>
      </c>
      <c r="C374">
        <v>0.36399999999999999</v>
      </c>
      <c r="D374">
        <v>7</v>
      </c>
      <c r="E374">
        <v>-10006</v>
      </c>
      <c r="F374">
        <v>1</v>
      </c>
      <c r="G374">
        <v>0.13400000000000001</v>
      </c>
      <c r="H374">
        <v>8.4900000000000003E-2</v>
      </c>
      <c r="I374">
        <v>0.98099999999999998</v>
      </c>
      <c r="J374">
        <v>0.26</v>
      </c>
      <c r="K374">
        <v>0.218</v>
      </c>
      <c r="L374">
        <v>79987</v>
      </c>
      <c r="M374" t="s">
        <v>513</v>
      </c>
      <c r="N374" t="s">
        <v>234</v>
      </c>
      <c r="O374" t="s">
        <v>1582</v>
      </c>
      <c r="P374" t="s">
        <v>1583</v>
      </c>
      <c r="Q374" t="s">
        <v>1584</v>
      </c>
      <c r="R374">
        <v>187828</v>
      </c>
      <c r="S374">
        <v>4</v>
      </c>
      <c r="T374">
        <v>0</v>
      </c>
      <c r="U374">
        <v>0</v>
      </c>
      <c r="V374">
        <v>1</v>
      </c>
      <c r="W374">
        <v>0</v>
      </c>
    </row>
    <row r="375" spans="1:23" hidden="1">
      <c r="A375">
        <v>24</v>
      </c>
      <c r="B375">
        <v>0.86299999999999999</v>
      </c>
      <c r="C375">
        <v>0.54700000000000004</v>
      </c>
      <c r="D375">
        <v>9</v>
      </c>
      <c r="E375">
        <v>-7785</v>
      </c>
      <c r="F375">
        <v>0</v>
      </c>
      <c r="G375">
        <v>4.9200000000000001E-2</v>
      </c>
      <c r="H375">
        <v>0.70899999999999996</v>
      </c>
      <c r="I375">
        <v>7.7299999999999995E-5</v>
      </c>
      <c r="J375">
        <v>0.09</v>
      </c>
      <c r="K375">
        <v>0.70699999999999996</v>
      </c>
      <c r="L375">
        <v>97994</v>
      </c>
      <c r="M375" t="s">
        <v>513</v>
      </c>
      <c r="N375" t="s">
        <v>140</v>
      </c>
      <c r="O375" t="s">
        <v>922</v>
      </c>
      <c r="P375" t="s">
        <v>923</v>
      </c>
      <c r="Q375" t="s">
        <v>924</v>
      </c>
      <c r="R375">
        <v>210013</v>
      </c>
      <c r="S375">
        <v>4</v>
      </c>
      <c r="T375">
        <v>2</v>
      </c>
      <c r="U375">
        <v>0</v>
      </c>
      <c r="V375">
        <v>0</v>
      </c>
      <c r="W375">
        <v>0</v>
      </c>
    </row>
    <row r="376" spans="1:23" hidden="1">
      <c r="A376">
        <v>176</v>
      </c>
      <c r="B376">
        <v>0.45300000000000001</v>
      </c>
      <c r="C376">
        <v>0.69499999999999995</v>
      </c>
      <c r="D376">
        <v>10</v>
      </c>
      <c r="E376">
        <v>-10953</v>
      </c>
      <c r="F376">
        <v>1</v>
      </c>
      <c r="G376">
        <v>5.5399999999999998E-2</v>
      </c>
      <c r="H376">
        <v>2.23E-2</v>
      </c>
      <c r="I376">
        <v>0.96199999999999997</v>
      </c>
      <c r="J376">
        <v>0.11700000000000001</v>
      </c>
      <c r="K376">
        <v>0.126</v>
      </c>
      <c r="L376">
        <v>70425</v>
      </c>
      <c r="M376" t="s">
        <v>513</v>
      </c>
      <c r="N376" t="s">
        <v>235</v>
      </c>
      <c r="O376" t="s">
        <v>1588</v>
      </c>
      <c r="P376" t="s">
        <v>1589</v>
      </c>
      <c r="Q376" t="s">
        <v>1590</v>
      </c>
      <c r="R376">
        <v>90427</v>
      </c>
      <c r="S376">
        <v>4</v>
      </c>
      <c r="T376">
        <v>0</v>
      </c>
      <c r="U376">
        <v>0</v>
      </c>
      <c r="V376">
        <v>1</v>
      </c>
      <c r="W376">
        <v>0</v>
      </c>
    </row>
    <row r="377" spans="1:23" hidden="1">
      <c r="A377">
        <v>179</v>
      </c>
      <c r="B377">
        <v>0.66900000000000004</v>
      </c>
      <c r="C377">
        <v>0.2</v>
      </c>
      <c r="D377">
        <v>5</v>
      </c>
      <c r="E377">
        <v>-16880</v>
      </c>
      <c r="F377">
        <v>0</v>
      </c>
      <c r="G377">
        <v>0.19700000000000001</v>
      </c>
      <c r="H377">
        <v>0.93400000000000005</v>
      </c>
      <c r="I377">
        <v>0.90100000000000002</v>
      </c>
      <c r="J377">
        <v>0.13800000000000001</v>
      </c>
      <c r="K377">
        <v>0.50600000000000001</v>
      </c>
      <c r="L377">
        <v>166250</v>
      </c>
      <c r="M377" t="s">
        <v>513</v>
      </c>
      <c r="N377" t="s">
        <v>417</v>
      </c>
      <c r="O377" t="s">
        <v>1594</v>
      </c>
      <c r="P377" t="s">
        <v>1595</v>
      </c>
      <c r="Q377" t="s">
        <v>1596</v>
      </c>
      <c r="R377">
        <v>177854</v>
      </c>
      <c r="S377">
        <v>4</v>
      </c>
      <c r="T377">
        <v>0</v>
      </c>
      <c r="U377">
        <v>0</v>
      </c>
      <c r="V377">
        <v>1</v>
      </c>
      <c r="W377">
        <v>0</v>
      </c>
    </row>
    <row r="378" spans="1:23" hidden="1">
      <c r="A378">
        <v>27</v>
      </c>
      <c r="B378">
        <v>0.86299999999999999</v>
      </c>
      <c r="C378">
        <v>0.54700000000000004</v>
      </c>
      <c r="D378">
        <v>9</v>
      </c>
      <c r="E378">
        <v>-7785</v>
      </c>
      <c r="F378">
        <v>0</v>
      </c>
      <c r="G378">
        <v>4.9200000000000001E-2</v>
      </c>
      <c r="H378">
        <v>0.70899999999999996</v>
      </c>
      <c r="I378">
        <v>7.7299999999999995E-5</v>
      </c>
      <c r="J378">
        <v>0.09</v>
      </c>
      <c r="K378">
        <v>0.70699999999999996</v>
      </c>
      <c r="L378">
        <v>97994</v>
      </c>
      <c r="M378" t="s">
        <v>513</v>
      </c>
      <c r="N378" t="s">
        <v>140</v>
      </c>
      <c r="O378" t="s">
        <v>922</v>
      </c>
      <c r="P378" t="s">
        <v>923</v>
      </c>
      <c r="Q378" t="s">
        <v>924</v>
      </c>
      <c r="R378">
        <v>210013</v>
      </c>
      <c r="S378">
        <v>4</v>
      </c>
      <c r="T378">
        <v>2</v>
      </c>
      <c r="U378">
        <v>0</v>
      </c>
      <c r="V378">
        <v>0</v>
      </c>
      <c r="W378">
        <v>0</v>
      </c>
    </row>
    <row r="379" spans="1:23" hidden="1">
      <c r="A379">
        <v>89</v>
      </c>
      <c r="B379">
        <v>0.71499999999999997</v>
      </c>
      <c r="C379">
        <v>0.65500000000000003</v>
      </c>
      <c r="D379">
        <v>0</v>
      </c>
      <c r="E379">
        <v>-6425</v>
      </c>
      <c r="F379">
        <v>1</v>
      </c>
      <c r="G379">
        <v>0.13700000000000001</v>
      </c>
      <c r="H379">
        <v>5.2499999999999998E-2</v>
      </c>
      <c r="I379">
        <v>0</v>
      </c>
      <c r="J379">
        <v>0.115</v>
      </c>
      <c r="K379">
        <v>0.53100000000000003</v>
      </c>
      <c r="L379">
        <v>95078</v>
      </c>
      <c r="M379" t="s">
        <v>513</v>
      </c>
      <c r="N379" t="s">
        <v>181</v>
      </c>
      <c r="O379" t="s">
        <v>934</v>
      </c>
      <c r="P379" t="s">
        <v>935</v>
      </c>
      <c r="Q379" t="s">
        <v>936</v>
      </c>
      <c r="R379">
        <v>207333</v>
      </c>
      <c r="S379">
        <v>4</v>
      </c>
      <c r="T379">
        <v>2</v>
      </c>
      <c r="U379">
        <v>0</v>
      </c>
      <c r="V379">
        <v>0</v>
      </c>
      <c r="W379">
        <v>0</v>
      </c>
    </row>
    <row r="380" spans="1:23" hidden="1">
      <c r="A380">
        <v>28</v>
      </c>
      <c r="B380">
        <v>0.49199999999999999</v>
      </c>
      <c r="C380">
        <v>0.23400000000000001</v>
      </c>
      <c r="D380">
        <v>8</v>
      </c>
      <c r="E380">
        <v>-18824</v>
      </c>
      <c r="F380">
        <v>1</v>
      </c>
      <c r="G380">
        <v>0.21199999999999999</v>
      </c>
      <c r="H380">
        <v>0.82599999999999996</v>
      </c>
      <c r="I380">
        <v>0.88500000000000001</v>
      </c>
      <c r="J380">
        <v>0.14000000000000001</v>
      </c>
      <c r="K380">
        <v>0.30199999999999999</v>
      </c>
      <c r="L380">
        <v>165798</v>
      </c>
      <c r="M380" t="s">
        <v>513</v>
      </c>
      <c r="N380" t="s">
        <v>142</v>
      </c>
      <c r="O380" t="s">
        <v>1501</v>
      </c>
      <c r="P380" t="s">
        <v>1502</v>
      </c>
      <c r="Q380" t="s">
        <v>1503</v>
      </c>
      <c r="R380">
        <v>181525</v>
      </c>
      <c r="S380">
        <v>4</v>
      </c>
      <c r="T380">
        <v>0</v>
      </c>
      <c r="U380">
        <v>0</v>
      </c>
      <c r="V380">
        <v>2</v>
      </c>
      <c r="W380">
        <v>0</v>
      </c>
    </row>
    <row r="381" spans="1:23" hidden="1">
      <c r="A381">
        <v>92</v>
      </c>
      <c r="B381">
        <v>0.71499999999999997</v>
      </c>
      <c r="C381">
        <v>0.65500000000000003</v>
      </c>
      <c r="D381">
        <v>0</v>
      </c>
      <c r="E381">
        <v>-6425</v>
      </c>
      <c r="F381">
        <v>1</v>
      </c>
      <c r="G381">
        <v>0.13700000000000001</v>
      </c>
      <c r="H381">
        <v>5.2499999999999998E-2</v>
      </c>
      <c r="I381">
        <v>0</v>
      </c>
      <c r="J381">
        <v>0.115</v>
      </c>
      <c r="K381">
        <v>0.53100000000000003</v>
      </c>
      <c r="L381">
        <v>95078</v>
      </c>
      <c r="M381" t="s">
        <v>513</v>
      </c>
      <c r="N381" t="s">
        <v>181</v>
      </c>
      <c r="O381" t="s">
        <v>934</v>
      </c>
      <c r="P381" t="s">
        <v>935</v>
      </c>
      <c r="Q381" t="s">
        <v>936</v>
      </c>
      <c r="R381">
        <v>207333</v>
      </c>
      <c r="S381">
        <v>4</v>
      </c>
      <c r="T381">
        <v>2</v>
      </c>
      <c r="U381">
        <v>0</v>
      </c>
      <c r="V381">
        <v>0</v>
      </c>
      <c r="W381">
        <v>0</v>
      </c>
    </row>
    <row r="382" spans="1:23" hidden="1">
      <c r="A382">
        <v>49</v>
      </c>
      <c r="B382">
        <v>0.49199999999999999</v>
      </c>
      <c r="C382">
        <v>0.23400000000000001</v>
      </c>
      <c r="D382">
        <v>8</v>
      </c>
      <c r="E382">
        <v>-18824</v>
      </c>
      <c r="F382">
        <v>1</v>
      </c>
      <c r="G382">
        <v>0.21199999999999999</v>
      </c>
      <c r="H382">
        <v>0.82599999999999996</v>
      </c>
      <c r="I382">
        <v>0.88500000000000001</v>
      </c>
      <c r="J382">
        <v>0.14000000000000001</v>
      </c>
      <c r="K382">
        <v>0.30199999999999999</v>
      </c>
      <c r="L382">
        <v>165798</v>
      </c>
      <c r="M382" t="s">
        <v>513</v>
      </c>
      <c r="N382" t="s">
        <v>142</v>
      </c>
      <c r="O382" t="s">
        <v>1501</v>
      </c>
      <c r="P382" t="s">
        <v>1502</v>
      </c>
      <c r="Q382" t="s">
        <v>1503</v>
      </c>
      <c r="R382">
        <v>181525</v>
      </c>
      <c r="S382">
        <v>4</v>
      </c>
      <c r="T382">
        <v>0</v>
      </c>
      <c r="U382">
        <v>0</v>
      </c>
      <c r="V382">
        <v>2</v>
      </c>
      <c r="W382">
        <v>0</v>
      </c>
    </row>
    <row r="383" spans="1:23" hidden="1">
      <c r="A383">
        <v>153</v>
      </c>
      <c r="B383">
        <v>0.75700000000000001</v>
      </c>
      <c r="C383">
        <v>0.67200000000000004</v>
      </c>
      <c r="D383">
        <v>0</v>
      </c>
      <c r="E383">
        <v>-6524</v>
      </c>
      <c r="F383">
        <v>0</v>
      </c>
      <c r="G383">
        <v>9.5500000000000002E-2</v>
      </c>
      <c r="H383">
        <v>1.8599999999999998E-2</v>
      </c>
      <c r="I383">
        <v>0</v>
      </c>
      <c r="J383">
        <v>0.158</v>
      </c>
      <c r="K383">
        <v>0.38200000000000001</v>
      </c>
      <c r="L383">
        <v>111996</v>
      </c>
      <c r="M383" t="s">
        <v>513</v>
      </c>
      <c r="N383" t="s">
        <v>222</v>
      </c>
      <c r="O383" t="s">
        <v>1321</v>
      </c>
      <c r="P383" t="s">
        <v>1322</v>
      </c>
      <c r="Q383" t="s">
        <v>1323</v>
      </c>
      <c r="R383">
        <v>251467</v>
      </c>
      <c r="S383">
        <v>4</v>
      </c>
      <c r="T383">
        <v>2</v>
      </c>
      <c r="U383">
        <v>0</v>
      </c>
      <c r="V383">
        <v>0</v>
      </c>
      <c r="W383">
        <v>0</v>
      </c>
    </row>
    <row r="384" spans="1:23" hidden="1">
      <c r="A384">
        <v>162</v>
      </c>
      <c r="B384">
        <v>0.49199999999999999</v>
      </c>
      <c r="C384">
        <v>0.23400000000000001</v>
      </c>
      <c r="D384">
        <v>8</v>
      </c>
      <c r="E384">
        <v>-18824</v>
      </c>
      <c r="F384">
        <v>1</v>
      </c>
      <c r="G384">
        <v>0.21199999999999999</v>
      </c>
      <c r="H384">
        <v>0.82599999999999996</v>
      </c>
      <c r="I384">
        <v>0.88500000000000001</v>
      </c>
      <c r="J384">
        <v>0.14000000000000001</v>
      </c>
      <c r="K384">
        <v>0.30199999999999999</v>
      </c>
      <c r="L384">
        <v>165798</v>
      </c>
      <c r="M384" t="s">
        <v>513</v>
      </c>
      <c r="N384" t="s">
        <v>142</v>
      </c>
      <c r="O384" t="s">
        <v>1501</v>
      </c>
      <c r="P384" t="s">
        <v>1502</v>
      </c>
      <c r="Q384" t="s">
        <v>1503</v>
      </c>
      <c r="R384">
        <v>181525</v>
      </c>
      <c r="S384">
        <v>4</v>
      </c>
      <c r="T384">
        <v>0</v>
      </c>
      <c r="U384">
        <v>0</v>
      </c>
      <c r="V384">
        <v>2</v>
      </c>
      <c r="W384">
        <v>0</v>
      </c>
    </row>
    <row r="385" spans="1:23" hidden="1">
      <c r="A385">
        <v>157</v>
      </c>
      <c r="B385">
        <v>0.57299999999999995</v>
      </c>
      <c r="C385">
        <v>0.91300000000000003</v>
      </c>
      <c r="D385">
        <v>6</v>
      </c>
      <c r="E385">
        <v>-4793</v>
      </c>
      <c r="F385">
        <v>0</v>
      </c>
      <c r="G385">
        <v>0.13200000000000001</v>
      </c>
      <c r="H385">
        <v>5.91E-2</v>
      </c>
      <c r="I385">
        <v>1.73E-3</v>
      </c>
      <c r="J385">
        <v>0.156</v>
      </c>
      <c r="K385">
        <v>0.42199999999999999</v>
      </c>
      <c r="L385">
        <v>115715</v>
      </c>
      <c r="M385" t="s">
        <v>513</v>
      </c>
      <c r="N385" t="s">
        <v>338</v>
      </c>
      <c r="O385" t="s">
        <v>1483</v>
      </c>
      <c r="P385" t="s">
        <v>1484</v>
      </c>
      <c r="Q385" t="s">
        <v>1485</v>
      </c>
      <c r="R385">
        <v>208400</v>
      </c>
      <c r="S385">
        <v>4</v>
      </c>
      <c r="T385">
        <v>0</v>
      </c>
      <c r="U385">
        <v>2</v>
      </c>
      <c r="V385">
        <v>0</v>
      </c>
      <c r="W385">
        <v>0</v>
      </c>
    </row>
    <row r="386" spans="1:23" hidden="1">
      <c r="A386">
        <v>156</v>
      </c>
      <c r="B386">
        <v>0.75700000000000001</v>
      </c>
      <c r="C386">
        <v>0.67200000000000004</v>
      </c>
      <c r="D386">
        <v>0</v>
      </c>
      <c r="E386">
        <v>-6524</v>
      </c>
      <c r="F386">
        <v>0</v>
      </c>
      <c r="G386">
        <v>9.5500000000000002E-2</v>
      </c>
      <c r="H386">
        <v>1.8599999999999998E-2</v>
      </c>
      <c r="I386">
        <v>0</v>
      </c>
      <c r="J386">
        <v>0.158</v>
      </c>
      <c r="K386">
        <v>0.38200000000000001</v>
      </c>
      <c r="L386">
        <v>111996</v>
      </c>
      <c r="M386" t="s">
        <v>513</v>
      </c>
      <c r="N386" t="s">
        <v>222</v>
      </c>
      <c r="O386" t="s">
        <v>1321</v>
      </c>
      <c r="P386" t="s">
        <v>1322</v>
      </c>
      <c r="Q386" t="s">
        <v>1323</v>
      </c>
      <c r="R386">
        <v>251467</v>
      </c>
      <c r="S386">
        <v>4</v>
      </c>
      <c r="T386">
        <v>2</v>
      </c>
      <c r="U386">
        <v>0</v>
      </c>
      <c r="V386">
        <v>0</v>
      </c>
      <c r="W386">
        <v>0</v>
      </c>
    </row>
    <row r="387" spans="1:23" hidden="1">
      <c r="A387">
        <v>8</v>
      </c>
      <c r="B387">
        <v>0.82</v>
      </c>
      <c r="C387">
        <v>0.59599999999999997</v>
      </c>
      <c r="D387">
        <v>11</v>
      </c>
      <c r="E387">
        <v>-7539</v>
      </c>
      <c r="F387">
        <v>1</v>
      </c>
      <c r="G387">
        <v>0.246</v>
      </c>
      <c r="H387">
        <v>0.51700000000000002</v>
      </c>
      <c r="I387">
        <v>1.5900000000000001E-3</v>
      </c>
      <c r="J387">
        <v>0.35799999999999998</v>
      </c>
      <c r="K387">
        <v>0.54</v>
      </c>
      <c r="L387">
        <v>94968</v>
      </c>
      <c r="M387" t="s">
        <v>513</v>
      </c>
      <c r="N387" t="s">
        <v>131</v>
      </c>
      <c r="O387" t="s">
        <v>1492</v>
      </c>
      <c r="P387" t="s">
        <v>1493</v>
      </c>
      <c r="Q387" t="s">
        <v>1494</v>
      </c>
      <c r="R387">
        <v>172653</v>
      </c>
      <c r="S387">
        <v>4</v>
      </c>
      <c r="T387">
        <v>2</v>
      </c>
      <c r="U387">
        <v>0</v>
      </c>
      <c r="V387">
        <v>0</v>
      </c>
      <c r="W387">
        <v>0</v>
      </c>
    </row>
    <row r="388" spans="1:23" hidden="1">
      <c r="A388">
        <v>34</v>
      </c>
      <c r="B388">
        <v>0.82</v>
      </c>
      <c r="C388">
        <v>0.59599999999999997</v>
      </c>
      <c r="D388">
        <v>11</v>
      </c>
      <c r="E388">
        <v>-7539</v>
      </c>
      <c r="F388">
        <v>1</v>
      </c>
      <c r="G388">
        <v>0.246</v>
      </c>
      <c r="H388">
        <v>0.51700000000000002</v>
      </c>
      <c r="I388">
        <v>1.5900000000000001E-3</v>
      </c>
      <c r="J388">
        <v>0.35799999999999998</v>
      </c>
      <c r="K388">
        <v>0.54</v>
      </c>
      <c r="L388">
        <v>94968</v>
      </c>
      <c r="M388" t="s">
        <v>513</v>
      </c>
      <c r="N388" t="s">
        <v>131</v>
      </c>
      <c r="O388" t="s">
        <v>1492</v>
      </c>
      <c r="P388" t="s">
        <v>1493</v>
      </c>
      <c r="Q388" t="s">
        <v>1494</v>
      </c>
      <c r="R388">
        <v>172653</v>
      </c>
      <c r="S388">
        <v>4</v>
      </c>
      <c r="T388">
        <v>2</v>
      </c>
      <c r="U388">
        <v>0</v>
      </c>
      <c r="V388">
        <v>0</v>
      </c>
      <c r="W388">
        <v>0</v>
      </c>
    </row>
  </sheetData>
  <autoFilter ref="A1:W388" xr:uid="{0CC33FA0-A0C5-4DBF-9668-DBA42CBEB9E3}">
    <filterColumn colId="22">
      <filters>
        <filter val="1"/>
        <filter val="2"/>
      </filters>
    </filterColumn>
    <sortState xmlns:xlrd2="http://schemas.microsoft.com/office/spreadsheetml/2017/richdata2" ref="A34:W344">
      <sortCondition ref="W1:W3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B1B-6476-4421-AC88-0C60B9C52CC4}">
  <dimension ref="A1:V88"/>
  <sheetViews>
    <sheetView workbookViewId="0">
      <selection sqref="A1:A1048576"/>
    </sheetView>
  </sheetViews>
  <sheetFormatPr defaultRowHeight="12.75"/>
  <sheetData>
    <row r="1" spans="1:22">
      <c r="A1" t="s">
        <v>495</v>
      </c>
      <c r="B1" t="s">
        <v>496</v>
      </c>
      <c r="C1" t="s">
        <v>497</v>
      </c>
      <c r="D1" t="s">
        <v>498</v>
      </c>
      <c r="E1" t="s">
        <v>499</v>
      </c>
      <c r="F1" t="s">
        <v>500</v>
      </c>
      <c r="G1" t="s">
        <v>501</v>
      </c>
      <c r="H1" t="s">
        <v>502</v>
      </c>
      <c r="I1" t="s">
        <v>503</v>
      </c>
      <c r="J1" t="s">
        <v>504</v>
      </c>
      <c r="K1" t="s">
        <v>505</v>
      </c>
      <c r="L1" t="s">
        <v>506</v>
      </c>
      <c r="M1" t="s">
        <v>507</v>
      </c>
      <c r="N1" t="s">
        <v>508</v>
      </c>
      <c r="O1" t="s">
        <v>509</v>
      </c>
      <c r="P1" t="s">
        <v>510</v>
      </c>
      <c r="Q1" t="s">
        <v>511</v>
      </c>
      <c r="R1" t="s">
        <v>512</v>
      </c>
      <c r="S1" t="s">
        <v>1609</v>
      </c>
      <c r="T1" t="s">
        <v>1610</v>
      </c>
      <c r="U1" t="s">
        <v>1611</v>
      </c>
      <c r="V1" t="s">
        <v>1612</v>
      </c>
    </row>
    <row r="2" spans="1:22">
      <c r="A2">
        <v>0.58899999999999997</v>
      </c>
      <c r="B2">
        <v>0.19600000000000001</v>
      </c>
      <c r="C2">
        <v>8</v>
      </c>
      <c r="D2">
        <v>-17281</v>
      </c>
      <c r="E2">
        <v>0</v>
      </c>
      <c r="F2">
        <v>4.5400000000000003E-2</v>
      </c>
      <c r="G2">
        <v>0.97899999999999998</v>
      </c>
      <c r="H2">
        <v>1.03E-2</v>
      </c>
      <c r="I2">
        <v>0.221</v>
      </c>
      <c r="J2">
        <v>0.36199999999999999</v>
      </c>
      <c r="K2">
        <v>114616</v>
      </c>
      <c r="L2" t="s">
        <v>513</v>
      </c>
      <c r="M2" t="s">
        <v>130</v>
      </c>
      <c r="N2" t="s">
        <v>517</v>
      </c>
      <c r="O2" t="s">
        <v>518</v>
      </c>
      <c r="P2" t="s">
        <v>519</v>
      </c>
      <c r="Q2">
        <v>192160</v>
      </c>
      <c r="R2">
        <v>4</v>
      </c>
      <c r="S2">
        <v>1</v>
      </c>
      <c r="T2">
        <v>0</v>
      </c>
      <c r="U2">
        <v>0</v>
      </c>
      <c r="V2">
        <v>0</v>
      </c>
    </row>
    <row r="3" spans="1:22">
      <c r="A3">
        <v>0.754</v>
      </c>
      <c r="B3">
        <v>0.80100000000000005</v>
      </c>
      <c r="C3">
        <v>1</v>
      </c>
      <c r="D3">
        <v>-5992</v>
      </c>
      <c r="E3">
        <v>0</v>
      </c>
      <c r="F3">
        <v>0.35</v>
      </c>
      <c r="G3">
        <v>0.184</v>
      </c>
      <c r="H3">
        <v>0</v>
      </c>
      <c r="I3">
        <v>0.13200000000000001</v>
      </c>
      <c r="J3">
        <v>0.39100000000000001</v>
      </c>
      <c r="K3">
        <v>90843</v>
      </c>
      <c r="L3" t="s">
        <v>513</v>
      </c>
      <c r="M3" t="s">
        <v>365</v>
      </c>
      <c r="N3" t="s">
        <v>520</v>
      </c>
      <c r="O3" t="s">
        <v>521</v>
      </c>
      <c r="P3" t="s">
        <v>522</v>
      </c>
      <c r="Q3">
        <v>208867</v>
      </c>
      <c r="R3">
        <v>4</v>
      </c>
      <c r="S3">
        <v>1</v>
      </c>
      <c r="T3">
        <v>0</v>
      </c>
      <c r="U3">
        <v>0</v>
      </c>
      <c r="V3">
        <v>0</v>
      </c>
    </row>
    <row r="4" spans="1:22">
      <c r="A4">
        <v>0.34</v>
      </c>
      <c r="B4">
        <v>0.48899999999999999</v>
      </c>
      <c r="C4">
        <v>7</v>
      </c>
      <c r="D4">
        <v>-15316</v>
      </c>
      <c r="E4">
        <v>1</v>
      </c>
      <c r="F4">
        <v>4.1200000000000001E-2</v>
      </c>
      <c r="G4">
        <v>0.83</v>
      </c>
      <c r="H4">
        <v>0.91</v>
      </c>
      <c r="I4">
        <v>0.14099999999999999</v>
      </c>
      <c r="J4">
        <v>0.46800000000000003</v>
      </c>
      <c r="K4">
        <v>157024</v>
      </c>
      <c r="L4" t="s">
        <v>513</v>
      </c>
      <c r="M4" t="s">
        <v>366</v>
      </c>
      <c r="N4" t="s">
        <v>523</v>
      </c>
      <c r="O4" t="s">
        <v>524</v>
      </c>
      <c r="P4" t="s">
        <v>525</v>
      </c>
      <c r="Q4">
        <v>167880</v>
      </c>
      <c r="R4">
        <v>3</v>
      </c>
      <c r="S4">
        <v>1</v>
      </c>
      <c r="T4">
        <v>0</v>
      </c>
      <c r="U4">
        <v>0</v>
      </c>
      <c r="V4">
        <v>0</v>
      </c>
    </row>
    <row r="5" spans="1:22">
      <c r="A5">
        <v>0.72299999999999998</v>
      </c>
      <c r="B5">
        <v>0.752</v>
      </c>
      <c r="C5">
        <v>7</v>
      </c>
      <c r="D5">
        <v>-5146</v>
      </c>
      <c r="E5">
        <v>1</v>
      </c>
      <c r="F5">
        <v>0.14299999999999999</v>
      </c>
      <c r="G5">
        <v>8.0399999999999999E-2</v>
      </c>
      <c r="H5">
        <v>0</v>
      </c>
      <c r="I5">
        <v>0.10199999999999999</v>
      </c>
      <c r="J5">
        <v>0.42299999999999999</v>
      </c>
      <c r="K5">
        <v>108064</v>
      </c>
      <c r="L5" t="s">
        <v>513</v>
      </c>
      <c r="M5" t="s">
        <v>133</v>
      </c>
      <c r="N5" t="s">
        <v>529</v>
      </c>
      <c r="O5" t="s">
        <v>530</v>
      </c>
      <c r="P5" t="s">
        <v>531</v>
      </c>
      <c r="Q5">
        <v>191103</v>
      </c>
      <c r="R5">
        <v>4</v>
      </c>
      <c r="S5">
        <v>1</v>
      </c>
      <c r="T5">
        <v>0</v>
      </c>
      <c r="U5">
        <v>0</v>
      </c>
      <c r="V5">
        <v>0</v>
      </c>
    </row>
    <row r="6" spans="1:22">
      <c r="A6">
        <v>0.50700000000000001</v>
      </c>
      <c r="B6">
        <v>0.83699999999999997</v>
      </c>
      <c r="C6">
        <v>8</v>
      </c>
      <c r="D6">
        <v>-4955</v>
      </c>
      <c r="E6">
        <v>0</v>
      </c>
      <c r="F6">
        <v>0.35899999999999999</v>
      </c>
      <c r="G6">
        <v>8.4900000000000003E-2</v>
      </c>
      <c r="H6">
        <v>0</v>
      </c>
      <c r="I6">
        <v>0.23200000000000001</v>
      </c>
      <c r="J6">
        <v>0.754</v>
      </c>
      <c r="K6">
        <v>80562</v>
      </c>
      <c r="L6" t="s">
        <v>513</v>
      </c>
      <c r="M6" t="s">
        <v>139</v>
      </c>
      <c r="N6" t="s">
        <v>562</v>
      </c>
      <c r="O6" t="s">
        <v>563</v>
      </c>
      <c r="P6" t="s">
        <v>564</v>
      </c>
      <c r="Q6">
        <v>311040</v>
      </c>
      <c r="R6">
        <v>4</v>
      </c>
      <c r="S6">
        <v>1</v>
      </c>
      <c r="T6">
        <v>0</v>
      </c>
      <c r="U6">
        <v>0</v>
      </c>
      <c r="V6">
        <v>0</v>
      </c>
    </row>
    <row r="7" spans="1:22">
      <c r="A7">
        <v>0.53200000000000003</v>
      </c>
      <c r="B7">
        <v>0.20399999999999999</v>
      </c>
      <c r="C7">
        <v>2</v>
      </c>
      <c r="D7">
        <v>-19805</v>
      </c>
      <c r="E7">
        <v>1</v>
      </c>
      <c r="F7">
        <v>4.7699999999999999E-2</v>
      </c>
      <c r="G7">
        <v>0.85099999999999998</v>
      </c>
      <c r="H7">
        <v>0.96</v>
      </c>
      <c r="I7">
        <v>0.108</v>
      </c>
      <c r="J7">
        <v>3.9899999999999998E-2</v>
      </c>
      <c r="K7">
        <v>120090</v>
      </c>
      <c r="L7" t="s">
        <v>513</v>
      </c>
      <c r="M7" t="s">
        <v>143</v>
      </c>
      <c r="N7" t="s">
        <v>565</v>
      </c>
      <c r="O7" t="s">
        <v>566</v>
      </c>
      <c r="P7" t="s">
        <v>567</v>
      </c>
      <c r="Q7">
        <v>105627</v>
      </c>
      <c r="R7">
        <v>3</v>
      </c>
      <c r="S7">
        <v>1</v>
      </c>
      <c r="T7">
        <v>0</v>
      </c>
      <c r="U7">
        <v>0</v>
      </c>
      <c r="V7">
        <v>0</v>
      </c>
    </row>
    <row r="8" spans="1:22">
      <c r="A8">
        <v>0.72299999999999998</v>
      </c>
      <c r="B8">
        <v>0.42199999999999999</v>
      </c>
      <c r="C8">
        <v>6</v>
      </c>
      <c r="D8">
        <v>-7276</v>
      </c>
      <c r="E8">
        <v>0</v>
      </c>
      <c r="F8">
        <v>0.125</v>
      </c>
      <c r="G8">
        <v>0.153</v>
      </c>
      <c r="H8">
        <v>0.74299999999999999</v>
      </c>
      <c r="I8">
        <v>0.17699999999999999</v>
      </c>
      <c r="J8">
        <v>0.54</v>
      </c>
      <c r="K8">
        <v>94044</v>
      </c>
      <c r="L8" t="s">
        <v>513</v>
      </c>
      <c r="M8" t="s">
        <v>377</v>
      </c>
      <c r="N8" t="s">
        <v>586</v>
      </c>
      <c r="O8" t="s">
        <v>587</v>
      </c>
      <c r="P8" t="s">
        <v>588</v>
      </c>
      <c r="Q8">
        <v>152553</v>
      </c>
      <c r="R8">
        <v>4</v>
      </c>
      <c r="S8">
        <v>1</v>
      </c>
      <c r="T8">
        <v>0</v>
      </c>
      <c r="U8">
        <v>0</v>
      </c>
      <c r="V8">
        <v>0</v>
      </c>
    </row>
    <row r="9" spans="1:22">
      <c r="A9">
        <v>0.21</v>
      </c>
      <c r="B9">
        <v>0.17899999999999999</v>
      </c>
      <c r="C9">
        <v>3</v>
      </c>
      <c r="D9">
        <v>-15954</v>
      </c>
      <c r="E9">
        <v>1</v>
      </c>
      <c r="F9">
        <v>3.4099999999999998E-2</v>
      </c>
      <c r="G9">
        <v>0.96199999999999997</v>
      </c>
      <c r="H9">
        <v>0.93400000000000005</v>
      </c>
      <c r="I9">
        <v>0.10299999999999999</v>
      </c>
      <c r="J9">
        <v>0.06</v>
      </c>
      <c r="K9">
        <v>106705</v>
      </c>
      <c r="L9" t="s">
        <v>513</v>
      </c>
      <c r="M9" t="s">
        <v>154</v>
      </c>
      <c r="N9" t="s">
        <v>595</v>
      </c>
      <c r="O9" t="s">
        <v>596</v>
      </c>
      <c r="P9" t="s">
        <v>597</v>
      </c>
      <c r="Q9">
        <v>330573</v>
      </c>
      <c r="R9">
        <v>4</v>
      </c>
      <c r="S9">
        <v>1</v>
      </c>
      <c r="T9">
        <v>0</v>
      </c>
      <c r="U9">
        <v>0</v>
      </c>
      <c r="V9">
        <v>0</v>
      </c>
    </row>
    <row r="10" spans="1:22">
      <c r="A10">
        <v>0.29899999999999999</v>
      </c>
      <c r="B10">
        <v>5.1400000000000001E-2</v>
      </c>
      <c r="C10">
        <v>2</v>
      </c>
      <c r="D10">
        <v>-25372</v>
      </c>
      <c r="E10">
        <v>1</v>
      </c>
      <c r="F10">
        <v>4.19E-2</v>
      </c>
      <c r="G10">
        <v>0.98399999999999999</v>
      </c>
      <c r="H10">
        <v>0.90100000000000002</v>
      </c>
      <c r="I10">
        <v>7.7200000000000005E-2</v>
      </c>
      <c r="J10">
        <v>2.9000000000000001E-2</v>
      </c>
      <c r="K10">
        <v>64307</v>
      </c>
      <c r="L10" t="s">
        <v>513</v>
      </c>
      <c r="M10" t="s">
        <v>156</v>
      </c>
      <c r="N10" t="s">
        <v>598</v>
      </c>
      <c r="O10" t="s">
        <v>599</v>
      </c>
      <c r="P10" t="s">
        <v>600</v>
      </c>
      <c r="Q10">
        <v>465324</v>
      </c>
      <c r="R10">
        <v>3</v>
      </c>
      <c r="S10">
        <v>1</v>
      </c>
      <c r="T10">
        <v>0</v>
      </c>
      <c r="U10">
        <v>0</v>
      </c>
      <c r="V10">
        <v>0</v>
      </c>
    </row>
    <row r="11" spans="1:22">
      <c r="A11">
        <v>0.70899999999999996</v>
      </c>
      <c r="B11">
        <v>0.999</v>
      </c>
      <c r="C11">
        <v>10</v>
      </c>
      <c r="D11">
        <v>-5925</v>
      </c>
      <c r="E11">
        <v>0</v>
      </c>
      <c r="F11">
        <v>0.104</v>
      </c>
      <c r="G11">
        <v>1.18E-4</v>
      </c>
      <c r="H11">
        <v>0.94099999999999995</v>
      </c>
      <c r="I11">
        <v>0.29799999999999999</v>
      </c>
      <c r="J11">
        <v>0.14699999999999999</v>
      </c>
      <c r="K11">
        <v>142010</v>
      </c>
      <c r="L11" t="s">
        <v>513</v>
      </c>
      <c r="M11" t="s">
        <v>163</v>
      </c>
      <c r="N11" t="s">
        <v>616</v>
      </c>
      <c r="O11" t="s">
        <v>617</v>
      </c>
      <c r="P11" t="s">
        <v>618</v>
      </c>
      <c r="Q11">
        <v>338028</v>
      </c>
      <c r="R11">
        <v>4</v>
      </c>
      <c r="S11">
        <v>1</v>
      </c>
      <c r="T11">
        <v>0</v>
      </c>
      <c r="U11">
        <v>0</v>
      </c>
      <c r="V11">
        <v>0</v>
      </c>
    </row>
    <row r="12" spans="1:22">
      <c r="A12">
        <v>0.83299999999999996</v>
      </c>
      <c r="B12">
        <v>0.58199999999999996</v>
      </c>
      <c r="C12">
        <v>11</v>
      </c>
      <c r="D12">
        <v>-6987</v>
      </c>
      <c r="E12">
        <v>0</v>
      </c>
      <c r="F12">
        <v>6.59E-2</v>
      </c>
      <c r="G12">
        <v>5.2999999999999999E-2</v>
      </c>
      <c r="H12">
        <v>5.7700000000000001E-2</v>
      </c>
      <c r="I12">
        <v>0.108</v>
      </c>
      <c r="J12">
        <v>0.20899999999999999</v>
      </c>
      <c r="K12">
        <v>125026</v>
      </c>
      <c r="L12" t="s">
        <v>513</v>
      </c>
      <c r="M12" t="s">
        <v>164</v>
      </c>
      <c r="N12" t="s">
        <v>619</v>
      </c>
      <c r="O12" t="s">
        <v>620</v>
      </c>
      <c r="P12" t="s">
        <v>621</v>
      </c>
      <c r="Q12">
        <v>293579</v>
      </c>
      <c r="R12">
        <v>4</v>
      </c>
      <c r="S12">
        <v>1</v>
      </c>
      <c r="T12">
        <v>0</v>
      </c>
      <c r="U12">
        <v>0</v>
      </c>
      <c r="V12">
        <v>0</v>
      </c>
    </row>
    <row r="13" spans="1:22">
      <c r="A13">
        <v>0.34200000000000003</v>
      </c>
      <c r="B13">
        <v>3.1099999999999999E-2</v>
      </c>
      <c r="C13">
        <v>9</v>
      </c>
      <c r="D13">
        <v>-26999</v>
      </c>
      <c r="E13">
        <v>1</v>
      </c>
      <c r="F13">
        <v>3.5499999999999997E-2</v>
      </c>
      <c r="G13">
        <v>0.995</v>
      </c>
      <c r="H13">
        <v>0.92</v>
      </c>
      <c r="I13">
        <v>0.13100000000000001</v>
      </c>
      <c r="J13">
        <v>6.3399999999999998E-2</v>
      </c>
      <c r="K13">
        <v>97622</v>
      </c>
      <c r="L13" t="s">
        <v>513</v>
      </c>
      <c r="M13" t="s">
        <v>168</v>
      </c>
      <c r="N13" t="s">
        <v>634</v>
      </c>
      <c r="O13" t="s">
        <v>635</v>
      </c>
      <c r="P13" t="s">
        <v>636</v>
      </c>
      <c r="Q13">
        <v>225829</v>
      </c>
      <c r="R13">
        <v>3</v>
      </c>
      <c r="S13">
        <v>1</v>
      </c>
      <c r="T13">
        <v>0</v>
      </c>
      <c r="U13">
        <v>0</v>
      </c>
      <c r="V13">
        <v>0</v>
      </c>
    </row>
    <row r="14" spans="1:22">
      <c r="A14">
        <v>0.73199999999999998</v>
      </c>
      <c r="B14">
        <v>0.151</v>
      </c>
      <c r="C14">
        <v>5</v>
      </c>
      <c r="D14">
        <v>-14160</v>
      </c>
      <c r="E14">
        <v>1</v>
      </c>
      <c r="F14">
        <v>4.8099999999999997E-2</v>
      </c>
      <c r="G14">
        <v>0.96799999999999997</v>
      </c>
      <c r="H14">
        <v>0.86299999999999999</v>
      </c>
      <c r="I14">
        <v>0.10199999999999999</v>
      </c>
      <c r="J14">
        <v>0.59799999999999998</v>
      </c>
      <c r="K14">
        <v>103970</v>
      </c>
      <c r="L14" t="s">
        <v>513</v>
      </c>
      <c r="M14" t="s">
        <v>172</v>
      </c>
      <c r="N14" t="s">
        <v>643</v>
      </c>
      <c r="O14" t="s">
        <v>644</v>
      </c>
      <c r="P14" t="s">
        <v>645</v>
      </c>
      <c r="Q14">
        <v>265153</v>
      </c>
      <c r="R14">
        <v>4</v>
      </c>
      <c r="S14">
        <v>1</v>
      </c>
      <c r="T14">
        <v>0</v>
      </c>
      <c r="U14">
        <v>0</v>
      </c>
      <c r="V14">
        <v>0</v>
      </c>
    </row>
    <row r="15" spans="1:22">
      <c r="A15">
        <v>0.79400000000000004</v>
      </c>
      <c r="B15">
        <v>0.32</v>
      </c>
      <c r="C15">
        <v>1</v>
      </c>
      <c r="D15">
        <v>-12920</v>
      </c>
      <c r="E15">
        <v>0</v>
      </c>
      <c r="F15">
        <v>0.17299999999999999</v>
      </c>
      <c r="G15">
        <v>0.85299999999999998</v>
      </c>
      <c r="H15">
        <v>0.13400000000000001</v>
      </c>
      <c r="I15">
        <v>0.112</v>
      </c>
      <c r="J15">
        <v>0.24099999999999999</v>
      </c>
      <c r="K15">
        <v>174088</v>
      </c>
      <c r="L15" t="s">
        <v>513</v>
      </c>
      <c r="M15" t="s">
        <v>384</v>
      </c>
      <c r="N15" t="s">
        <v>646</v>
      </c>
      <c r="O15" t="s">
        <v>647</v>
      </c>
      <c r="P15" t="s">
        <v>648</v>
      </c>
      <c r="Q15">
        <v>342040</v>
      </c>
      <c r="R15">
        <v>4</v>
      </c>
      <c r="S15">
        <v>1</v>
      </c>
      <c r="T15">
        <v>0</v>
      </c>
      <c r="U15">
        <v>0</v>
      </c>
      <c r="V15">
        <v>0</v>
      </c>
    </row>
    <row r="16" spans="1:22">
      <c r="A16">
        <v>0.77900000000000003</v>
      </c>
      <c r="B16">
        <v>0.36199999999999999</v>
      </c>
      <c r="C16">
        <v>0</v>
      </c>
      <c r="D16">
        <v>-10847</v>
      </c>
      <c r="E16">
        <v>1</v>
      </c>
      <c r="F16">
        <v>4.7399999999999998E-2</v>
      </c>
      <c r="G16">
        <v>0.13500000000000001</v>
      </c>
      <c r="H16">
        <v>0.20599999999999999</v>
      </c>
      <c r="I16">
        <v>0.111</v>
      </c>
      <c r="J16">
        <v>0.46</v>
      </c>
      <c r="K16">
        <v>85011</v>
      </c>
      <c r="L16" t="s">
        <v>513</v>
      </c>
      <c r="M16" t="s">
        <v>174</v>
      </c>
      <c r="N16" t="s">
        <v>649</v>
      </c>
      <c r="O16" t="s">
        <v>650</v>
      </c>
      <c r="P16" t="s">
        <v>651</v>
      </c>
      <c r="Q16">
        <v>286387</v>
      </c>
      <c r="R16">
        <v>4</v>
      </c>
      <c r="S16">
        <v>1</v>
      </c>
      <c r="T16">
        <v>0</v>
      </c>
      <c r="U16">
        <v>0</v>
      </c>
      <c r="V16">
        <v>0</v>
      </c>
    </row>
    <row r="17" spans="1:22">
      <c r="A17">
        <v>0.76900000000000002</v>
      </c>
      <c r="B17">
        <v>0.36699999999999999</v>
      </c>
      <c r="C17">
        <v>2</v>
      </c>
      <c r="D17">
        <v>-11226</v>
      </c>
      <c r="E17">
        <v>1</v>
      </c>
      <c r="F17">
        <v>3.1199999999999999E-2</v>
      </c>
      <c r="G17">
        <v>0.68400000000000005</v>
      </c>
      <c r="H17">
        <v>1.6200000000000001E-5</v>
      </c>
      <c r="I17">
        <v>8.1000000000000003E-2</v>
      </c>
      <c r="J17">
        <v>0.53500000000000003</v>
      </c>
      <c r="K17">
        <v>103621</v>
      </c>
      <c r="L17" t="s">
        <v>513</v>
      </c>
      <c r="M17" t="s">
        <v>180</v>
      </c>
      <c r="N17" t="s">
        <v>682</v>
      </c>
      <c r="O17" t="s">
        <v>683</v>
      </c>
      <c r="P17" t="s">
        <v>684</v>
      </c>
      <c r="Q17">
        <v>163756</v>
      </c>
      <c r="R17">
        <v>4</v>
      </c>
      <c r="S17">
        <v>1</v>
      </c>
      <c r="T17">
        <v>0</v>
      </c>
      <c r="U17">
        <v>0</v>
      </c>
      <c r="V17">
        <v>0</v>
      </c>
    </row>
    <row r="18" spans="1:22">
      <c r="A18">
        <v>0.48299999999999998</v>
      </c>
      <c r="B18">
        <v>1.6799999999999999E-2</v>
      </c>
      <c r="C18">
        <v>3</v>
      </c>
      <c r="D18">
        <v>-27379</v>
      </c>
      <c r="E18">
        <v>1</v>
      </c>
      <c r="F18">
        <v>4.6199999999999998E-2</v>
      </c>
      <c r="G18">
        <v>0.99199999999999999</v>
      </c>
      <c r="H18">
        <v>0.95799999999999996</v>
      </c>
      <c r="I18">
        <v>0.10199999999999999</v>
      </c>
      <c r="J18">
        <v>0.108</v>
      </c>
      <c r="K18">
        <v>94135</v>
      </c>
      <c r="L18" t="s">
        <v>513</v>
      </c>
      <c r="M18" t="s">
        <v>184</v>
      </c>
      <c r="N18" t="s">
        <v>691</v>
      </c>
      <c r="O18" t="s">
        <v>692</v>
      </c>
      <c r="P18" t="s">
        <v>693</v>
      </c>
      <c r="Q18">
        <v>212000</v>
      </c>
      <c r="R18">
        <v>4</v>
      </c>
      <c r="S18">
        <v>1</v>
      </c>
      <c r="T18">
        <v>0</v>
      </c>
      <c r="U18">
        <v>0</v>
      </c>
      <c r="V18">
        <v>0</v>
      </c>
    </row>
    <row r="19" spans="1:22">
      <c r="A19">
        <v>0.47799999999999998</v>
      </c>
      <c r="B19">
        <v>2.9399999999999999E-2</v>
      </c>
      <c r="C19">
        <v>0</v>
      </c>
      <c r="D19">
        <v>-25319</v>
      </c>
      <c r="E19">
        <v>1</v>
      </c>
      <c r="F19">
        <v>4.53E-2</v>
      </c>
      <c r="G19">
        <v>0.99299999999999999</v>
      </c>
      <c r="H19">
        <v>0.94799999999999995</v>
      </c>
      <c r="I19">
        <v>0.105</v>
      </c>
      <c r="J19">
        <v>0.14799999999999999</v>
      </c>
      <c r="K19">
        <v>124308</v>
      </c>
      <c r="L19" t="s">
        <v>513</v>
      </c>
      <c r="M19" t="s">
        <v>393</v>
      </c>
      <c r="N19" t="s">
        <v>697</v>
      </c>
      <c r="O19" t="s">
        <v>698</v>
      </c>
      <c r="P19" t="s">
        <v>699</v>
      </c>
      <c r="Q19">
        <v>324200</v>
      </c>
      <c r="R19">
        <v>3</v>
      </c>
      <c r="S19">
        <v>1</v>
      </c>
      <c r="T19">
        <v>0</v>
      </c>
      <c r="U19">
        <v>0</v>
      </c>
      <c r="V19">
        <v>0</v>
      </c>
    </row>
    <row r="20" spans="1:22">
      <c r="A20">
        <v>0.77600000000000002</v>
      </c>
      <c r="B20">
        <v>0.59299999999999997</v>
      </c>
      <c r="C20">
        <v>7</v>
      </c>
      <c r="D20">
        <v>-10535</v>
      </c>
      <c r="E20">
        <v>1</v>
      </c>
      <c r="F20">
        <v>0.252</v>
      </c>
      <c r="G20">
        <v>0.32700000000000001</v>
      </c>
      <c r="H20">
        <v>6.1599999999999997E-3</v>
      </c>
      <c r="I20">
        <v>0.186</v>
      </c>
      <c r="J20">
        <v>0.247</v>
      </c>
      <c r="K20">
        <v>94970</v>
      </c>
      <c r="L20" t="s">
        <v>513</v>
      </c>
      <c r="M20" t="s">
        <v>187</v>
      </c>
      <c r="N20" t="s">
        <v>703</v>
      </c>
      <c r="O20" t="s">
        <v>704</v>
      </c>
      <c r="P20" t="s">
        <v>705</v>
      </c>
      <c r="Q20">
        <v>197601</v>
      </c>
      <c r="R20">
        <v>4</v>
      </c>
      <c r="S20">
        <v>1</v>
      </c>
      <c r="T20">
        <v>0</v>
      </c>
      <c r="U20">
        <v>0</v>
      </c>
      <c r="V20">
        <v>0</v>
      </c>
    </row>
    <row r="21" spans="1:22">
      <c r="A21">
        <v>0.92300000000000004</v>
      </c>
      <c r="B21">
        <v>0.6</v>
      </c>
      <c r="C21">
        <v>6</v>
      </c>
      <c r="D21">
        <v>-10967</v>
      </c>
      <c r="E21">
        <v>0</v>
      </c>
      <c r="F21">
        <v>8.5599999999999996E-2</v>
      </c>
      <c r="G21">
        <v>0.11700000000000001</v>
      </c>
      <c r="H21">
        <v>0.86699999999999999</v>
      </c>
      <c r="I21">
        <v>0.27300000000000002</v>
      </c>
      <c r="J21">
        <v>0.96499999999999997</v>
      </c>
      <c r="K21">
        <v>116001</v>
      </c>
      <c r="L21" t="s">
        <v>513</v>
      </c>
      <c r="M21" t="s">
        <v>395</v>
      </c>
      <c r="N21" t="s">
        <v>715</v>
      </c>
      <c r="O21" t="s">
        <v>716</v>
      </c>
      <c r="P21" t="s">
        <v>717</v>
      </c>
      <c r="Q21">
        <v>198056</v>
      </c>
      <c r="R21">
        <v>4</v>
      </c>
      <c r="S21">
        <v>1</v>
      </c>
      <c r="T21">
        <v>0</v>
      </c>
      <c r="U21">
        <v>0</v>
      </c>
      <c r="V21">
        <v>0</v>
      </c>
    </row>
    <row r="22" spans="1:22">
      <c r="A22">
        <v>0.66300000000000003</v>
      </c>
      <c r="B22">
        <v>0.95699999999999996</v>
      </c>
      <c r="C22">
        <v>7</v>
      </c>
      <c r="D22">
        <v>-7329</v>
      </c>
      <c r="E22">
        <v>1</v>
      </c>
      <c r="F22">
        <v>5.5599999999999997E-2</v>
      </c>
      <c r="G22">
        <v>2.4899999999999998E-4</v>
      </c>
      <c r="H22">
        <v>0.55500000000000005</v>
      </c>
      <c r="I22">
        <v>0.79900000000000004</v>
      </c>
      <c r="J22">
        <v>0.35799999999999998</v>
      </c>
      <c r="K22">
        <v>144010</v>
      </c>
      <c r="L22" t="s">
        <v>513</v>
      </c>
      <c r="M22" t="s">
        <v>196</v>
      </c>
      <c r="N22" t="s">
        <v>724</v>
      </c>
      <c r="O22" t="s">
        <v>725</v>
      </c>
      <c r="P22" t="s">
        <v>726</v>
      </c>
      <c r="Q22">
        <v>541907</v>
      </c>
      <c r="R22">
        <v>4</v>
      </c>
      <c r="S22">
        <v>1</v>
      </c>
      <c r="T22">
        <v>0</v>
      </c>
      <c r="U22">
        <v>0</v>
      </c>
      <c r="V22">
        <v>0</v>
      </c>
    </row>
    <row r="23" spans="1:22">
      <c r="A23">
        <v>0.49099999999999999</v>
      </c>
      <c r="B23">
        <v>1.7600000000000001E-2</v>
      </c>
      <c r="C23">
        <v>4</v>
      </c>
      <c r="D23">
        <v>-26911</v>
      </c>
      <c r="E23">
        <v>0</v>
      </c>
      <c r="F23">
        <v>6.4399999999999999E-2</v>
      </c>
      <c r="G23">
        <v>0.99399999999999999</v>
      </c>
      <c r="H23">
        <v>0.92700000000000005</v>
      </c>
      <c r="I23">
        <v>9.8500000000000004E-2</v>
      </c>
      <c r="J23">
        <v>9.01E-2</v>
      </c>
      <c r="K23">
        <v>125793</v>
      </c>
      <c r="L23" t="s">
        <v>513</v>
      </c>
      <c r="M23" t="s">
        <v>198</v>
      </c>
      <c r="N23" t="s">
        <v>730</v>
      </c>
      <c r="O23" t="s">
        <v>731</v>
      </c>
      <c r="P23" t="s">
        <v>732</v>
      </c>
      <c r="Q23">
        <v>346587</v>
      </c>
      <c r="R23">
        <v>3</v>
      </c>
      <c r="S23">
        <v>1</v>
      </c>
      <c r="T23">
        <v>0</v>
      </c>
      <c r="U23">
        <v>0</v>
      </c>
      <c r="V23">
        <v>0</v>
      </c>
    </row>
    <row r="24" spans="1:22">
      <c r="A24">
        <v>0.47499999999999998</v>
      </c>
      <c r="B24">
        <v>0.32200000000000001</v>
      </c>
      <c r="C24">
        <v>7</v>
      </c>
      <c r="D24">
        <v>-10687</v>
      </c>
      <c r="E24">
        <v>1</v>
      </c>
      <c r="F24">
        <v>2.8299999999999999E-2</v>
      </c>
      <c r="G24">
        <v>0.36699999999999999</v>
      </c>
      <c r="H24">
        <v>5.5999999999999995E-4</v>
      </c>
      <c r="I24">
        <v>0.11</v>
      </c>
      <c r="J24">
        <v>0.38700000000000001</v>
      </c>
      <c r="K24">
        <v>93503</v>
      </c>
      <c r="L24" t="s">
        <v>513</v>
      </c>
      <c r="M24" t="s">
        <v>204</v>
      </c>
      <c r="N24" t="s">
        <v>751</v>
      </c>
      <c r="O24" t="s">
        <v>752</v>
      </c>
      <c r="P24" t="s">
        <v>753</v>
      </c>
      <c r="Q24">
        <v>206267</v>
      </c>
      <c r="R24">
        <v>4</v>
      </c>
      <c r="S24">
        <v>1</v>
      </c>
      <c r="T24">
        <v>0</v>
      </c>
      <c r="U24">
        <v>0</v>
      </c>
      <c r="V24">
        <v>0</v>
      </c>
    </row>
    <row r="25" spans="1:22">
      <c r="A25">
        <v>0.79100000000000004</v>
      </c>
      <c r="B25">
        <v>0.92700000000000005</v>
      </c>
      <c r="C25">
        <v>4</v>
      </c>
      <c r="D25">
        <v>-10172</v>
      </c>
      <c r="E25">
        <v>0</v>
      </c>
      <c r="F25">
        <v>4.99E-2</v>
      </c>
      <c r="G25">
        <v>0.08</v>
      </c>
      <c r="H25">
        <v>0.81499999999999995</v>
      </c>
      <c r="I25">
        <v>9.1200000000000003E-2</v>
      </c>
      <c r="J25">
        <v>3.2599999999999997E-2</v>
      </c>
      <c r="K25">
        <v>125006</v>
      </c>
      <c r="L25" t="s">
        <v>513</v>
      </c>
      <c r="M25" t="s">
        <v>205</v>
      </c>
      <c r="N25" t="s">
        <v>757</v>
      </c>
      <c r="O25" t="s">
        <v>758</v>
      </c>
      <c r="P25" t="s">
        <v>759</v>
      </c>
      <c r="Q25">
        <v>345360</v>
      </c>
      <c r="R25">
        <v>4</v>
      </c>
      <c r="S25">
        <v>1</v>
      </c>
      <c r="T25">
        <v>0</v>
      </c>
      <c r="U25">
        <v>0</v>
      </c>
      <c r="V25">
        <v>0</v>
      </c>
    </row>
    <row r="26" spans="1:22">
      <c r="A26">
        <v>0.498</v>
      </c>
      <c r="B26">
        <v>0.108</v>
      </c>
      <c r="C26">
        <v>0</v>
      </c>
      <c r="D26">
        <v>-25641</v>
      </c>
      <c r="E26">
        <v>1</v>
      </c>
      <c r="F26">
        <v>7.2099999999999997E-2</v>
      </c>
      <c r="G26">
        <v>0.99199999999999999</v>
      </c>
      <c r="H26">
        <v>0.96499999999999997</v>
      </c>
      <c r="I26">
        <v>0.10299999999999999</v>
      </c>
      <c r="J26">
        <v>5.5100000000000003E-2</v>
      </c>
      <c r="K26">
        <v>70046</v>
      </c>
      <c r="L26" t="s">
        <v>513</v>
      </c>
      <c r="M26" t="s">
        <v>209</v>
      </c>
      <c r="N26" t="s">
        <v>772</v>
      </c>
      <c r="O26" t="s">
        <v>773</v>
      </c>
      <c r="P26" t="s">
        <v>774</v>
      </c>
      <c r="Q26">
        <v>159125</v>
      </c>
      <c r="R26">
        <v>4</v>
      </c>
      <c r="S26">
        <v>1</v>
      </c>
      <c r="T26">
        <v>0</v>
      </c>
      <c r="U26">
        <v>0</v>
      </c>
      <c r="V26">
        <v>0</v>
      </c>
    </row>
    <row r="27" spans="1:22">
      <c r="A27">
        <v>0.499</v>
      </c>
      <c r="B27">
        <v>0.49099999999999999</v>
      </c>
      <c r="C27">
        <v>7</v>
      </c>
      <c r="D27">
        <v>-10535</v>
      </c>
      <c r="E27">
        <v>0</v>
      </c>
      <c r="F27">
        <v>3.5900000000000001E-2</v>
      </c>
      <c r="G27">
        <v>0.504</v>
      </c>
      <c r="H27">
        <v>0.71899999999999997</v>
      </c>
      <c r="I27">
        <v>0.20499999999999999</v>
      </c>
      <c r="J27">
        <v>0.122</v>
      </c>
      <c r="K27">
        <v>132725</v>
      </c>
      <c r="L27" t="s">
        <v>513</v>
      </c>
      <c r="M27" t="s">
        <v>212</v>
      </c>
      <c r="N27" t="s">
        <v>781</v>
      </c>
      <c r="O27" t="s">
        <v>782</v>
      </c>
      <c r="P27" t="s">
        <v>783</v>
      </c>
      <c r="Q27">
        <v>252067</v>
      </c>
      <c r="R27">
        <v>4</v>
      </c>
      <c r="S27">
        <v>1</v>
      </c>
      <c r="T27">
        <v>0</v>
      </c>
      <c r="U27">
        <v>0</v>
      </c>
      <c r="V27">
        <v>0</v>
      </c>
    </row>
    <row r="28" spans="1:22">
      <c r="A28">
        <v>0.56499999999999995</v>
      </c>
      <c r="B28">
        <v>0.83199999999999996</v>
      </c>
      <c r="C28">
        <v>8</v>
      </c>
      <c r="D28">
        <v>-5751</v>
      </c>
      <c r="E28">
        <v>0</v>
      </c>
      <c r="F28">
        <v>0.108</v>
      </c>
      <c r="G28">
        <v>6.3899999999999998E-2</v>
      </c>
      <c r="H28">
        <v>2.9100000000000001E-2</v>
      </c>
      <c r="I28">
        <v>0.38600000000000001</v>
      </c>
      <c r="J28">
        <v>0.84699999999999998</v>
      </c>
      <c r="K28">
        <v>143302</v>
      </c>
      <c r="L28" t="s">
        <v>513</v>
      </c>
      <c r="M28" t="s">
        <v>214</v>
      </c>
      <c r="N28" t="s">
        <v>787</v>
      </c>
      <c r="O28" t="s">
        <v>788</v>
      </c>
      <c r="P28" t="s">
        <v>789</v>
      </c>
      <c r="Q28">
        <v>173889</v>
      </c>
      <c r="R28">
        <v>4</v>
      </c>
      <c r="S28">
        <v>1</v>
      </c>
      <c r="T28">
        <v>0</v>
      </c>
      <c r="U28">
        <v>0</v>
      </c>
      <c r="V28">
        <v>0</v>
      </c>
    </row>
    <row r="29" spans="1:22">
      <c r="A29">
        <v>0.60499999999999998</v>
      </c>
      <c r="B29">
        <v>0.11799999999999999</v>
      </c>
      <c r="C29">
        <v>3</v>
      </c>
      <c r="D29">
        <v>-19459</v>
      </c>
      <c r="E29">
        <v>1</v>
      </c>
      <c r="F29">
        <v>4.9099999999999998E-2</v>
      </c>
      <c r="G29">
        <v>0.94899999999999995</v>
      </c>
      <c r="H29">
        <v>0.89100000000000001</v>
      </c>
      <c r="I29">
        <v>0.111</v>
      </c>
      <c r="J29">
        <v>0.22500000000000001</v>
      </c>
      <c r="K29">
        <v>133903</v>
      </c>
      <c r="L29" t="s">
        <v>513</v>
      </c>
      <c r="M29" t="s">
        <v>404</v>
      </c>
      <c r="N29" t="s">
        <v>790</v>
      </c>
      <c r="O29" t="s">
        <v>791</v>
      </c>
      <c r="P29" t="s">
        <v>792</v>
      </c>
      <c r="Q29">
        <v>105672</v>
      </c>
      <c r="R29">
        <v>4</v>
      </c>
      <c r="S29">
        <v>1</v>
      </c>
      <c r="T29">
        <v>0</v>
      </c>
      <c r="U29">
        <v>0</v>
      </c>
      <c r="V29">
        <v>0</v>
      </c>
    </row>
    <row r="30" spans="1:22">
      <c r="A30">
        <v>0.51300000000000001</v>
      </c>
      <c r="B30">
        <v>0.79600000000000004</v>
      </c>
      <c r="C30">
        <v>1</v>
      </c>
      <c r="D30">
        <v>-4075</v>
      </c>
      <c r="E30">
        <v>1</v>
      </c>
      <c r="F30">
        <v>6.2899999999999998E-2</v>
      </c>
      <c r="G30">
        <v>1.47E-3</v>
      </c>
      <c r="H30">
        <v>2.0900000000000001E-4</v>
      </c>
      <c r="I30">
        <v>9.3799999999999994E-2</v>
      </c>
      <c r="J30">
        <v>0.34499999999999997</v>
      </c>
      <c r="K30">
        <v>171017</v>
      </c>
      <c r="L30" t="s">
        <v>513</v>
      </c>
      <c r="M30" t="s">
        <v>405</v>
      </c>
      <c r="N30" t="s">
        <v>793</v>
      </c>
      <c r="O30" t="s">
        <v>794</v>
      </c>
      <c r="P30" t="s">
        <v>795</v>
      </c>
      <c r="Q30">
        <v>201573</v>
      </c>
      <c r="R30">
        <v>4</v>
      </c>
      <c r="S30">
        <v>1</v>
      </c>
      <c r="T30">
        <v>0</v>
      </c>
      <c r="U30">
        <v>0</v>
      </c>
      <c r="V30">
        <v>0</v>
      </c>
    </row>
    <row r="31" spans="1:22">
      <c r="A31">
        <v>0.67700000000000005</v>
      </c>
      <c r="B31">
        <v>0.33</v>
      </c>
      <c r="C31">
        <v>2</v>
      </c>
      <c r="D31">
        <v>-11198</v>
      </c>
      <c r="E31">
        <v>1</v>
      </c>
      <c r="F31">
        <v>0.14899999999999999</v>
      </c>
      <c r="G31">
        <v>0.47399999999999998</v>
      </c>
      <c r="H31">
        <v>8.7100000000000003E-4</v>
      </c>
      <c r="I31">
        <v>6.4000000000000001E-2</v>
      </c>
      <c r="J31">
        <v>0.33600000000000002</v>
      </c>
      <c r="K31">
        <v>68985</v>
      </c>
      <c r="L31" t="s">
        <v>513</v>
      </c>
      <c r="M31" t="s">
        <v>216</v>
      </c>
      <c r="N31" t="s">
        <v>796</v>
      </c>
      <c r="O31" t="s">
        <v>797</v>
      </c>
      <c r="P31" t="s">
        <v>798</v>
      </c>
      <c r="Q31">
        <v>298440</v>
      </c>
      <c r="R31">
        <v>4</v>
      </c>
      <c r="S31">
        <v>1</v>
      </c>
      <c r="T31">
        <v>0</v>
      </c>
      <c r="U31">
        <v>0</v>
      </c>
      <c r="V31">
        <v>0</v>
      </c>
    </row>
    <row r="32" spans="1:22">
      <c r="A32">
        <v>0.8</v>
      </c>
      <c r="B32">
        <v>0.54500000000000004</v>
      </c>
      <c r="C32">
        <v>2</v>
      </c>
      <c r="D32">
        <v>-13637</v>
      </c>
      <c r="E32">
        <v>1</v>
      </c>
      <c r="F32">
        <v>3.5700000000000003E-2</v>
      </c>
      <c r="G32">
        <v>0.71099999999999997</v>
      </c>
      <c r="H32">
        <v>1.91E-3</v>
      </c>
      <c r="I32">
        <v>0.104</v>
      </c>
      <c r="J32">
        <v>0.86099999999999999</v>
      </c>
      <c r="K32">
        <v>124943</v>
      </c>
      <c r="L32" t="s">
        <v>513</v>
      </c>
      <c r="M32" t="s">
        <v>221</v>
      </c>
      <c r="N32" t="s">
        <v>823</v>
      </c>
      <c r="O32" t="s">
        <v>824</v>
      </c>
      <c r="P32" t="s">
        <v>825</v>
      </c>
      <c r="Q32">
        <v>250933</v>
      </c>
      <c r="R32">
        <v>4</v>
      </c>
      <c r="S32">
        <v>1</v>
      </c>
      <c r="T32">
        <v>0</v>
      </c>
      <c r="U32">
        <v>0</v>
      </c>
      <c r="V32">
        <v>0</v>
      </c>
    </row>
    <row r="33" spans="1:22">
      <c r="A33">
        <v>0.53900000000000003</v>
      </c>
      <c r="B33">
        <v>0.4</v>
      </c>
      <c r="C33">
        <v>9</v>
      </c>
      <c r="D33">
        <v>-11309</v>
      </c>
      <c r="E33">
        <v>0</v>
      </c>
      <c r="F33">
        <v>4.9099999999999998E-2</v>
      </c>
      <c r="G33">
        <v>0.22800000000000001</v>
      </c>
      <c r="H33">
        <v>0.85799999999999998</v>
      </c>
      <c r="I33">
        <v>0.25900000000000001</v>
      </c>
      <c r="J33">
        <v>3.9899999999999998E-2</v>
      </c>
      <c r="K33">
        <v>126188</v>
      </c>
      <c r="L33" t="s">
        <v>513</v>
      </c>
      <c r="M33" t="s">
        <v>225</v>
      </c>
      <c r="N33" t="s">
        <v>832</v>
      </c>
      <c r="O33" t="s">
        <v>833</v>
      </c>
      <c r="P33" t="s">
        <v>834</v>
      </c>
      <c r="Q33">
        <v>170000</v>
      </c>
      <c r="R33">
        <v>4</v>
      </c>
      <c r="S33">
        <v>1</v>
      </c>
      <c r="T33">
        <v>0</v>
      </c>
      <c r="U33">
        <v>0</v>
      </c>
      <c r="V33">
        <v>0</v>
      </c>
    </row>
    <row r="34" spans="1:22">
      <c r="A34">
        <v>0.46899999999999997</v>
      </c>
      <c r="B34">
        <v>1.2800000000000001E-2</v>
      </c>
      <c r="C34">
        <v>7</v>
      </c>
      <c r="D34">
        <v>-36856</v>
      </c>
      <c r="E34">
        <v>1</v>
      </c>
      <c r="F34">
        <v>0.11899999999999999</v>
      </c>
      <c r="G34">
        <v>0.99399999999999999</v>
      </c>
      <c r="H34">
        <v>0.93700000000000006</v>
      </c>
      <c r="I34">
        <v>9.4100000000000003E-2</v>
      </c>
      <c r="J34">
        <v>0.35399999999999998</v>
      </c>
      <c r="K34">
        <v>72765</v>
      </c>
      <c r="L34" t="s">
        <v>513</v>
      </c>
      <c r="M34" t="s">
        <v>412</v>
      </c>
      <c r="N34" t="s">
        <v>838</v>
      </c>
      <c r="O34" t="s">
        <v>839</v>
      </c>
      <c r="P34" t="s">
        <v>840</v>
      </c>
      <c r="Q34">
        <v>205867</v>
      </c>
      <c r="R34">
        <v>3</v>
      </c>
      <c r="S34">
        <v>1</v>
      </c>
      <c r="T34">
        <v>0</v>
      </c>
      <c r="U34">
        <v>0</v>
      </c>
      <c r="V34">
        <v>0</v>
      </c>
    </row>
    <row r="35" spans="1:22">
      <c r="A35">
        <v>0.73299999999999998</v>
      </c>
      <c r="B35">
        <v>0.65600000000000003</v>
      </c>
      <c r="C35">
        <v>0</v>
      </c>
      <c r="D35">
        <v>-10354</v>
      </c>
      <c r="E35">
        <v>1</v>
      </c>
      <c r="F35">
        <v>3.3599999999999998E-2</v>
      </c>
      <c r="G35">
        <v>0.15</v>
      </c>
      <c r="H35">
        <v>0.5</v>
      </c>
      <c r="I35">
        <v>8.0299999999999996E-2</v>
      </c>
      <c r="J35">
        <v>0.71799999999999997</v>
      </c>
      <c r="K35">
        <v>121016</v>
      </c>
      <c r="L35" t="s">
        <v>513</v>
      </c>
      <c r="M35" t="s">
        <v>228</v>
      </c>
      <c r="N35" t="s">
        <v>844</v>
      </c>
      <c r="O35" t="s">
        <v>845</v>
      </c>
      <c r="P35" t="s">
        <v>846</v>
      </c>
      <c r="Q35">
        <v>283427</v>
      </c>
      <c r="R35">
        <v>4</v>
      </c>
      <c r="S35">
        <v>1</v>
      </c>
      <c r="T35">
        <v>0</v>
      </c>
      <c r="U35">
        <v>0</v>
      </c>
      <c r="V35">
        <v>0</v>
      </c>
    </row>
    <row r="36" spans="1:22">
      <c r="A36">
        <v>0.69699999999999995</v>
      </c>
      <c r="B36">
        <v>0.85599999999999998</v>
      </c>
      <c r="C36">
        <v>10</v>
      </c>
      <c r="D36">
        <v>-8135</v>
      </c>
      <c r="E36">
        <v>0</v>
      </c>
      <c r="F36">
        <v>5.8299999999999998E-2</v>
      </c>
      <c r="G36">
        <v>3.8400000000000001E-3</v>
      </c>
      <c r="H36">
        <v>0.84699999999999998</v>
      </c>
      <c r="I36">
        <v>9.0800000000000006E-2</v>
      </c>
      <c r="J36">
        <v>7.3700000000000002E-2</v>
      </c>
      <c r="K36">
        <v>132987</v>
      </c>
      <c r="L36" t="s">
        <v>513</v>
      </c>
      <c r="M36" t="s">
        <v>413</v>
      </c>
      <c r="N36" t="s">
        <v>856</v>
      </c>
      <c r="O36" t="s">
        <v>857</v>
      </c>
      <c r="P36" t="s">
        <v>858</v>
      </c>
      <c r="Q36">
        <v>312640</v>
      </c>
      <c r="R36">
        <v>4</v>
      </c>
      <c r="S36">
        <v>1</v>
      </c>
      <c r="T36">
        <v>0</v>
      </c>
      <c r="U36">
        <v>0</v>
      </c>
      <c r="V36">
        <v>0</v>
      </c>
    </row>
    <row r="37" spans="1:22">
      <c r="A37">
        <v>0.38300000000000001</v>
      </c>
      <c r="B37">
        <v>0.94699999999999995</v>
      </c>
      <c r="C37">
        <v>1</v>
      </c>
      <c r="D37">
        <v>-5930</v>
      </c>
      <c r="E37">
        <v>1</v>
      </c>
      <c r="F37">
        <v>6.54E-2</v>
      </c>
      <c r="G37">
        <v>1.3100000000000001E-2</v>
      </c>
      <c r="H37">
        <v>0.69699999999999995</v>
      </c>
      <c r="I37">
        <v>0.14299999999999999</v>
      </c>
      <c r="J37">
        <v>7.4099999999999999E-2</v>
      </c>
      <c r="K37">
        <v>103512</v>
      </c>
      <c r="L37" t="s">
        <v>513</v>
      </c>
      <c r="M37" t="s">
        <v>236</v>
      </c>
      <c r="N37" t="s">
        <v>865</v>
      </c>
      <c r="O37" t="s">
        <v>866</v>
      </c>
      <c r="P37" t="s">
        <v>867</v>
      </c>
      <c r="Q37">
        <v>474783</v>
      </c>
      <c r="R37">
        <v>3</v>
      </c>
      <c r="S37">
        <v>1</v>
      </c>
      <c r="T37">
        <v>0</v>
      </c>
      <c r="U37">
        <v>0</v>
      </c>
      <c r="V37">
        <v>0</v>
      </c>
    </row>
    <row r="38" spans="1:22">
      <c r="A38">
        <v>0.81799999999999995</v>
      </c>
      <c r="B38">
        <v>0.54900000000000004</v>
      </c>
      <c r="C38">
        <v>6</v>
      </c>
      <c r="D38">
        <v>-10481</v>
      </c>
      <c r="E38">
        <v>0</v>
      </c>
      <c r="F38">
        <v>5.9200000000000003E-2</v>
      </c>
      <c r="G38">
        <v>0.109</v>
      </c>
      <c r="H38">
        <v>0.86899999999999999</v>
      </c>
      <c r="I38">
        <v>0.109</v>
      </c>
      <c r="J38">
        <v>0.41599999999999998</v>
      </c>
      <c r="K38">
        <v>130009</v>
      </c>
      <c r="L38" t="s">
        <v>513</v>
      </c>
      <c r="M38" t="s">
        <v>238</v>
      </c>
      <c r="N38" t="s">
        <v>868</v>
      </c>
      <c r="O38" t="s">
        <v>869</v>
      </c>
      <c r="P38" t="s">
        <v>870</v>
      </c>
      <c r="Q38">
        <v>391612</v>
      </c>
      <c r="R38">
        <v>4</v>
      </c>
      <c r="S38">
        <v>1</v>
      </c>
      <c r="T38">
        <v>0</v>
      </c>
      <c r="U38">
        <v>0</v>
      </c>
      <c r="V38">
        <v>0</v>
      </c>
    </row>
    <row r="39" spans="1:22">
      <c r="A39">
        <v>0.75800000000000001</v>
      </c>
      <c r="B39">
        <v>0.84099999999999997</v>
      </c>
      <c r="C39">
        <v>0</v>
      </c>
      <c r="D39">
        <v>-7509</v>
      </c>
      <c r="E39">
        <v>1</v>
      </c>
      <c r="F39">
        <v>3.1899999999999998E-2</v>
      </c>
      <c r="G39">
        <v>5.4399999999999997E-2</v>
      </c>
      <c r="H39">
        <v>1.5300000000000001E-4</v>
      </c>
      <c r="I39">
        <v>0.10299999999999999</v>
      </c>
      <c r="J39">
        <v>0.84899999999999998</v>
      </c>
      <c r="K39">
        <v>114487</v>
      </c>
      <c r="L39" t="s">
        <v>513</v>
      </c>
      <c r="M39" t="s">
        <v>244</v>
      </c>
      <c r="N39" t="s">
        <v>889</v>
      </c>
      <c r="O39" t="s">
        <v>890</v>
      </c>
      <c r="P39" t="s">
        <v>891</v>
      </c>
      <c r="Q39">
        <v>287440</v>
      </c>
      <c r="R39">
        <v>4</v>
      </c>
      <c r="S39">
        <v>1</v>
      </c>
      <c r="T39">
        <v>0</v>
      </c>
      <c r="U39">
        <v>0</v>
      </c>
      <c r="V39">
        <v>0</v>
      </c>
    </row>
    <row r="40" spans="1:22">
      <c r="A40">
        <v>0.74199999999999999</v>
      </c>
      <c r="B40">
        <v>0.89800000000000002</v>
      </c>
      <c r="C40">
        <v>0</v>
      </c>
      <c r="D40">
        <v>-9340</v>
      </c>
      <c r="E40">
        <v>1</v>
      </c>
      <c r="F40">
        <v>3.6299999999999999E-2</v>
      </c>
      <c r="G40">
        <v>7.4100000000000001E-4</v>
      </c>
      <c r="H40">
        <v>0.41799999999999998</v>
      </c>
      <c r="I40">
        <v>0.252</v>
      </c>
      <c r="J40">
        <v>0.59699999999999998</v>
      </c>
      <c r="K40">
        <v>130025</v>
      </c>
      <c r="L40" t="s">
        <v>513</v>
      </c>
      <c r="M40" t="s">
        <v>245</v>
      </c>
      <c r="N40" t="s">
        <v>892</v>
      </c>
      <c r="O40" t="s">
        <v>893</v>
      </c>
      <c r="P40" t="s">
        <v>894</v>
      </c>
      <c r="Q40">
        <v>504059</v>
      </c>
      <c r="R40">
        <v>4</v>
      </c>
      <c r="S40">
        <v>1</v>
      </c>
      <c r="T40">
        <v>0</v>
      </c>
      <c r="U40">
        <v>0</v>
      </c>
      <c r="V40">
        <v>0</v>
      </c>
    </row>
    <row r="41" spans="1:22">
      <c r="A41">
        <v>0.48899999999999999</v>
      </c>
      <c r="B41">
        <v>4.9599999999999998E-2</v>
      </c>
      <c r="C41">
        <v>3</v>
      </c>
      <c r="D41">
        <v>-27437</v>
      </c>
      <c r="E41">
        <v>0</v>
      </c>
      <c r="F41">
        <v>6.4399999999999999E-2</v>
      </c>
      <c r="G41">
        <v>0.995</v>
      </c>
      <c r="H41">
        <v>0.95699999999999996</v>
      </c>
      <c r="I41">
        <v>0.10100000000000001</v>
      </c>
      <c r="J41">
        <v>0.14899999999999999</v>
      </c>
      <c r="K41">
        <v>69668</v>
      </c>
      <c r="L41" t="s">
        <v>513</v>
      </c>
      <c r="M41" t="s">
        <v>249</v>
      </c>
      <c r="N41" t="s">
        <v>910</v>
      </c>
      <c r="O41" t="s">
        <v>911</v>
      </c>
      <c r="P41" t="s">
        <v>912</v>
      </c>
      <c r="Q41">
        <v>136250</v>
      </c>
      <c r="R41">
        <v>4</v>
      </c>
      <c r="S41">
        <v>1</v>
      </c>
      <c r="T41">
        <v>0</v>
      </c>
      <c r="U41">
        <v>0</v>
      </c>
      <c r="V41">
        <v>0</v>
      </c>
    </row>
    <row r="42" spans="1:22">
      <c r="A42">
        <v>0.81499999999999995</v>
      </c>
      <c r="B42">
        <v>0.79800000000000004</v>
      </c>
      <c r="C42">
        <v>1</v>
      </c>
      <c r="D42">
        <v>-11179</v>
      </c>
      <c r="E42">
        <v>1</v>
      </c>
      <c r="F42">
        <v>0.16800000000000001</v>
      </c>
      <c r="G42">
        <v>4.3700000000000003E-2</v>
      </c>
      <c r="H42">
        <v>0.38</v>
      </c>
      <c r="I42">
        <v>0.11700000000000001</v>
      </c>
      <c r="J42">
        <v>6.1699999999999998E-2</v>
      </c>
      <c r="K42">
        <v>116824</v>
      </c>
      <c r="L42" t="s">
        <v>513</v>
      </c>
      <c r="M42" t="s">
        <v>252</v>
      </c>
      <c r="N42" t="s">
        <v>919</v>
      </c>
      <c r="O42" t="s">
        <v>920</v>
      </c>
      <c r="P42" t="s">
        <v>921</v>
      </c>
      <c r="Q42">
        <v>359930</v>
      </c>
      <c r="R42">
        <v>4</v>
      </c>
      <c r="S42">
        <v>1</v>
      </c>
      <c r="T42">
        <v>0</v>
      </c>
      <c r="U42">
        <v>0</v>
      </c>
      <c r="V42">
        <v>0</v>
      </c>
    </row>
    <row r="43" spans="1:22">
      <c r="A43">
        <v>0.747</v>
      </c>
      <c r="B43">
        <v>0.86499999999999999</v>
      </c>
      <c r="C43">
        <v>8</v>
      </c>
      <c r="D43">
        <v>-8094</v>
      </c>
      <c r="E43">
        <v>0</v>
      </c>
      <c r="F43">
        <v>3.5099999999999999E-2</v>
      </c>
      <c r="G43">
        <v>9.1500000000000001E-3</v>
      </c>
      <c r="H43">
        <v>0.48599999999999999</v>
      </c>
      <c r="I43">
        <v>4.2500000000000003E-2</v>
      </c>
      <c r="J43">
        <v>0.93500000000000005</v>
      </c>
      <c r="K43">
        <v>122994</v>
      </c>
      <c r="L43" t="s">
        <v>513</v>
      </c>
      <c r="M43" t="s">
        <v>374</v>
      </c>
      <c r="N43" t="s">
        <v>925</v>
      </c>
      <c r="O43" t="s">
        <v>926</v>
      </c>
      <c r="P43" t="s">
        <v>927</v>
      </c>
      <c r="Q43">
        <v>233979</v>
      </c>
      <c r="R43">
        <v>4</v>
      </c>
      <c r="S43">
        <v>1</v>
      </c>
      <c r="T43">
        <v>0</v>
      </c>
      <c r="U43">
        <v>1</v>
      </c>
      <c r="V43">
        <v>0</v>
      </c>
    </row>
    <row r="44" spans="1:22">
      <c r="A44">
        <v>0.42099999999999999</v>
      </c>
      <c r="B44">
        <v>1.61E-2</v>
      </c>
      <c r="C44">
        <v>2</v>
      </c>
      <c r="D44">
        <v>-25358</v>
      </c>
      <c r="E44">
        <v>0</v>
      </c>
      <c r="F44">
        <v>3.7400000000000003E-2</v>
      </c>
      <c r="G44">
        <v>0.81</v>
      </c>
      <c r="H44">
        <v>2.0999999999999999E-3</v>
      </c>
      <c r="I44">
        <v>9.7799999999999998E-2</v>
      </c>
      <c r="J44">
        <v>0.16</v>
      </c>
      <c r="K44">
        <v>110926</v>
      </c>
      <c r="L44" t="s">
        <v>513</v>
      </c>
      <c r="M44" t="s">
        <v>375</v>
      </c>
      <c r="N44" t="s">
        <v>928</v>
      </c>
      <c r="O44" t="s">
        <v>929</v>
      </c>
      <c r="P44" t="s">
        <v>930</v>
      </c>
      <c r="Q44">
        <v>337733</v>
      </c>
      <c r="R44">
        <v>4</v>
      </c>
      <c r="S44">
        <v>1</v>
      </c>
      <c r="T44">
        <v>0</v>
      </c>
      <c r="U44">
        <v>1</v>
      </c>
      <c r="V44">
        <v>0</v>
      </c>
    </row>
    <row r="45" spans="1:22">
      <c r="A45">
        <v>0.67100000000000004</v>
      </c>
      <c r="B45">
        <v>0.373</v>
      </c>
      <c r="C45">
        <v>9</v>
      </c>
      <c r="D45">
        <v>-18064</v>
      </c>
      <c r="E45">
        <v>1</v>
      </c>
      <c r="F45">
        <v>3.2300000000000002E-2</v>
      </c>
      <c r="G45">
        <v>0.25700000000000001</v>
      </c>
      <c r="H45">
        <v>7.9499999999999994E-5</v>
      </c>
      <c r="I45">
        <v>4.8099999999999997E-2</v>
      </c>
      <c r="J45">
        <v>0.73199999999999998</v>
      </c>
      <c r="K45">
        <v>92717</v>
      </c>
      <c r="L45" t="s">
        <v>513</v>
      </c>
      <c r="M45" t="s">
        <v>162</v>
      </c>
      <c r="N45" t="s">
        <v>931</v>
      </c>
      <c r="O45" t="s">
        <v>932</v>
      </c>
      <c r="P45" t="s">
        <v>933</v>
      </c>
      <c r="Q45">
        <v>295893</v>
      </c>
      <c r="R45">
        <v>4</v>
      </c>
      <c r="S45">
        <v>1</v>
      </c>
      <c r="T45">
        <v>0</v>
      </c>
      <c r="U45">
        <v>1</v>
      </c>
      <c r="V45">
        <v>0</v>
      </c>
    </row>
    <row r="46" spans="1:22">
      <c r="A46">
        <v>0.67100000000000004</v>
      </c>
      <c r="B46">
        <v>0.373</v>
      </c>
      <c r="C46">
        <v>9</v>
      </c>
      <c r="D46">
        <v>-18064</v>
      </c>
      <c r="E46">
        <v>1</v>
      </c>
      <c r="F46">
        <v>3.2300000000000002E-2</v>
      </c>
      <c r="G46">
        <v>0.25700000000000001</v>
      </c>
      <c r="H46">
        <v>7.9499999999999994E-5</v>
      </c>
      <c r="I46">
        <v>4.8099999999999997E-2</v>
      </c>
      <c r="J46">
        <v>0.73199999999999998</v>
      </c>
      <c r="K46">
        <v>92717</v>
      </c>
      <c r="L46" t="s">
        <v>513</v>
      </c>
      <c r="M46" t="s">
        <v>162</v>
      </c>
      <c r="N46" t="s">
        <v>931</v>
      </c>
      <c r="O46" t="s">
        <v>932</v>
      </c>
      <c r="P46" t="s">
        <v>933</v>
      </c>
      <c r="Q46">
        <v>295893</v>
      </c>
      <c r="R46">
        <v>4</v>
      </c>
      <c r="S46">
        <v>1</v>
      </c>
      <c r="T46">
        <v>0</v>
      </c>
      <c r="U46">
        <v>1</v>
      </c>
      <c r="V46">
        <v>0</v>
      </c>
    </row>
    <row r="47" spans="1:22">
      <c r="A47">
        <v>0.747</v>
      </c>
      <c r="B47">
        <v>0.86499999999999999</v>
      </c>
      <c r="C47">
        <v>8</v>
      </c>
      <c r="D47">
        <v>-8094</v>
      </c>
      <c r="E47">
        <v>0</v>
      </c>
      <c r="F47">
        <v>3.5099999999999999E-2</v>
      </c>
      <c r="G47">
        <v>9.1500000000000001E-3</v>
      </c>
      <c r="H47">
        <v>0.48599999999999999</v>
      </c>
      <c r="I47">
        <v>4.2500000000000003E-2</v>
      </c>
      <c r="J47">
        <v>0.93500000000000005</v>
      </c>
      <c r="K47">
        <v>122994</v>
      </c>
      <c r="L47" t="s">
        <v>513</v>
      </c>
      <c r="M47" t="s">
        <v>374</v>
      </c>
      <c r="N47" t="s">
        <v>925</v>
      </c>
      <c r="O47" t="s">
        <v>926</v>
      </c>
      <c r="P47" t="s">
        <v>927</v>
      </c>
      <c r="Q47">
        <v>233979</v>
      </c>
      <c r="R47">
        <v>4</v>
      </c>
      <c r="S47">
        <v>1</v>
      </c>
      <c r="T47">
        <v>0</v>
      </c>
      <c r="U47">
        <v>1</v>
      </c>
      <c r="V47">
        <v>0</v>
      </c>
    </row>
    <row r="48" spans="1:22">
      <c r="A48">
        <v>0.42099999999999999</v>
      </c>
      <c r="B48">
        <v>1.61E-2</v>
      </c>
      <c r="C48">
        <v>2</v>
      </c>
      <c r="D48">
        <v>-25358</v>
      </c>
      <c r="E48">
        <v>0</v>
      </c>
      <c r="F48">
        <v>3.7400000000000003E-2</v>
      </c>
      <c r="G48">
        <v>0.81</v>
      </c>
      <c r="H48">
        <v>2.0999999999999999E-3</v>
      </c>
      <c r="I48">
        <v>9.7799999999999998E-2</v>
      </c>
      <c r="J48">
        <v>0.16</v>
      </c>
      <c r="K48">
        <v>110926</v>
      </c>
      <c r="L48" t="s">
        <v>513</v>
      </c>
      <c r="M48" t="s">
        <v>375</v>
      </c>
      <c r="N48" t="s">
        <v>928</v>
      </c>
      <c r="O48" t="s">
        <v>929</v>
      </c>
      <c r="P48" t="s">
        <v>930</v>
      </c>
      <c r="Q48">
        <v>337733</v>
      </c>
      <c r="R48">
        <v>4</v>
      </c>
      <c r="S48">
        <v>1</v>
      </c>
      <c r="T48">
        <v>0</v>
      </c>
      <c r="U48">
        <v>1</v>
      </c>
      <c r="V48">
        <v>0</v>
      </c>
    </row>
    <row r="49" spans="1:22">
      <c r="A49">
        <v>0.61</v>
      </c>
      <c r="B49">
        <v>3.1600000000000003E-2</v>
      </c>
      <c r="C49">
        <v>9</v>
      </c>
      <c r="D49">
        <v>-15186</v>
      </c>
      <c r="E49">
        <v>1</v>
      </c>
      <c r="F49">
        <v>4.8599999999999997E-2</v>
      </c>
      <c r="G49">
        <v>0.89600000000000002</v>
      </c>
      <c r="H49">
        <v>4.6100000000000004E-3</v>
      </c>
      <c r="I49">
        <v>0.108</v>
      </c>
      <c r="J49">
        <v>0.37</v>
      </c>
      <c r="K49">
        <v>151964</v>
      </c>
      <c r="L49" t="s">
        <v>513</v>
      </c>
      <c r="M49" t="s">
        <v>173</v>
      </c>
      <c r="N49" t="s">
        <v>1471</v>
      </c>
      <c r="O49" t="s">
        <v>1472</v>
      </c>
      <c r="P49" t="s">
        <v>1473</v>
      </c>
      <c r="Q49">
        <v>170360</v>
      </c>
      <c r="R49">
        <v>4</v>
      </c>
      <c r="S49">
        <v>1</v>
      </c>
      <c r="T49">
        <v>0</v>
      </c>
      <c r="U49">
        <v>1</v>
      </c>
      <c r="V49">
        <v>1</v>
      </c>
    </row>
    <row r="50" spans="1:22">
      <c r="A50">
        <v>0.61</v>
      </c>
      <c r="B50">
        <v>3.1600000000000003E-2</v>
      </c>
      <c r="C50">
        <v>9</v>
      </c>
      <c r="D50">
        <v>-15186</v>
      </c>
      <c r="E50">
        <v>1</v>
      </c>
      <c r="F50">
        <v>4.8599999999999997E-2</v>
      </c>
      <c r="G50">
        <v>0.89600000000000002</v>
      </c>
      <c r="H50">
        <v>4.6100000000000004E-3</v>
      </c>
      <c r="I50">
        <v>0.108</v>
      </c>
      <c r="J50">
        <v>0.37</v>
      </c>
      <c r="K50">
        <v>151964</v>
      </c>
      <c r="L50" t="s">
        <v>513</v>
      </c>
      <c r="M50" t="s">
        <v>173</v>
      </c>
      <c r="N50" t="s">
        <v>1471</v>
      </c>
      <c r="O50" t="s">
        <v>1472</v>
      </c>
      <c r="P50" t="s">
        <v>1473</v>
      </c>
      <c r="Q50">
        <v>170360</v>
      </c>
      <c r="R50">
        <v>4</v>
      </c>
      <c r="S50">
        <v>1</v>
      </c>
      <c r="T50">
        <v>0</v>
      </c>
      <c r="U50">
        <v>1</v>
      </c>
      <c r="V50">
        <v>1</v>
      </c>
    </row>
    <row r="51" spans="1:22">
      <c r="A51">
        <v>0.61</v>
      </c>
      <c r="B51">
        <v>3.1600000000000003E-2</v>
      </c>
      <c r="C51">
        <v>9</v>
      </c>
      <c r="D51">
        <v>-15186</v>
      </c>
      <c r="E51">
        <v>1</v>
      </c>
      <c r="F51">
        <v>4.8599999999999997E-2</v>
      </c>
      <c r="G51">
        <v>0.89600000000000002</v>
      </c>
      <c r="H51">
        <v>4.6100000000000004E-3</v>
      </c>
      <c r="I51">
        <v>0.108</v>
      </c>
      <c r="J51">
        <v>0.37</v>
      </c>
      <c r="K51">
        <v>151964</v>
      </c>
      <c r="L51" t="s">
        <v>513</v>
      </c>
      <c r="M51" t="s">
        <v>173</v>
      </c>
      <c r="N51" t="s">
        <v>1471</v>
      </c>
      <c r="O51" t="s">
        <v>1472</v>
      </c>
      <c r="P51" t="s">
        <v>1473</v>
      </c>
      <c r="Q51">
        <v>170360</v>
      </c>
      <c r="R51">
        <v>4</v>
      </c>
      <c r="S51">
        <v>1</v>
      </c>
      <c r="T51">
        <v>0</v>
      </c>
      <c r="U51">
        <v>1</v>
      </c>
      <c r="V51">
        <v>1</v>
      </c>
    </row>
    <row r="52" spans="1:22">
      <c r="A52">
        <v>0.63900000000000001</v>
      </c>
      <c r="B52">
        <v>0.65400000000000003</v>
      </c>
      <c r="C52">
        <v>7</v>
      </c>
      <c r="D52">
        <v>-6476</v>
      </c>
      <c r="E52">
        <v>0</v>
      </c>
      <c r="F52">
        <v>4.4699999999999997E-2</v>
      </c>
      <c r="G52">
        <v>0.82499999999999996</v>
      </c>
      <c r="H52">
        <v>0</v>
      </c>
      <c r="I52">
        <v>0.252</v>
      </c>
      <c r="J52">
        <v>0.88800000000000001</v>
      </c>
      <c r="K52">
        <v>83584</v>
      </c>
      <c r="L52" t="s">
        <v>513</v>
      </c>
      <c r="M52" t="s">
        <v>363</v>
      </c>
      <c r="N52" t="s">
        <v>1489</v>
      </c>
      <c r="O52" t="s">
        <v>1490</v>
      </c>
      <c r="P52" t="s">
        <v>1491</v>
      </c>
      <c r="Q52">
        <v>286800</v>
      </c>
      <c r="R52">
        <v>4</v>
      </c>
      <c r="S52">
        <v>1</v>
      </c>
      <c r="T52">
        <v>0</v>
      </c>
      <c r="U52">
        <v>0</v>
      </c>
      <c r="V52">
        <v>0</v>
      </c>
    </row>
    <row r="53" spans="1:22">
      <c r="A53">
        <v>0.76300000000000001</v>
      </c>
      <c r="B53">
        <v>0.51600000000000001</v>
      </c>
      <c r="C53">
        <v>3</v>
      </c>
      <c r="D53">
        <v>-9267</v>
      </c>
      <c r="E53">
        <v>1</v>
      </c>
      <c r="F53">
        <v>0.115</v>
      </c>
      <c r="G53">
        <v>5.4199999999999998E-2</v>
      </c>
      <c r="H53">
        <v>6.8900000000000005E-4</v>
      </c>
      <c r="I53">
        <v>0.16200000000000001</v>
      </c>
      <c r="J53">
        <v>0.36299999999999999</v>
      </c>
      <c r="K53">
        <v>93500</v>
      </c>
      <c r="L53" t="s">
        <v>513</v>
      </c>
      <c r="M53" t="s">
        <v>141</v>
      </c>
      <c r="N53" t="s">
        <v>1504</v>
      </c>
      <c r="O53" t="s">
        <v>1505</v>
      </c>
      <c r="P53" t="s">
        <v>1506</v>
      </c>
      <c r="Q53">
        <v>302347</v>
      </c>
      <c r="R53">
        <v>4</v>
      </c>
      <c r="S53">
        <v>1</v>
      </c>
      <c r="T53">
        <v>0</v>
      </c>
      <c r="U53">
        <v>0</v>
      </c>
      <c r="V53">
        <v>0</v>
      </c>
    </row>
    <row r="54" spans="1:22">
      <c r="A54">
        <v>0.56999999999999995</v>
      </c>
      <c r="B54">
        <v>0.99299999999999999</v>
      </c>
      <c r="C54">
        <v>7</v>
      </c>
      <c r="D54">
        <v>-3757</v>
      </c>
      <c r="E54">
        <v>1</v>
      </c>
      <c r="F54">
        <v>0.33700000000000002</v>
      </c>
      <c r="G54">
        <v>6.28E-3</v>
      </c>
      <c r="H54">
        <v>7.9600000000000001E-3</v>
      </c>
      <c r="I54">
        <v>8.7599999999999997E-2</v>
      </c>
      <c r="J54">
        <v>0.40500000000000003</v>
      </c>
      <c r="K54">
        <v>87000</v>
      </c>
      <c r="L54" t="s">
        <v>513</v>
      </c>
      <c r="M54" t="s">
        <v>149</v>
      </c>
      <c r="N54" t="s">
        <v>1507</v>
      </c>
      <c r="O54" t="s">
        <v>1508</v>
      </c>
      <c r="P54" t="s">
        <v>1509</v>
      </c>
      <c r="Q54">
        <v>171867</v>
      </c>
      <c r="R54">
        <v>4</v>
      </c>
      <c r="S54">
        <v>1</v>
      </c>
      <c r="T54">
        <v>0</v>
      </c>
      <c r="U54">
        <v>0</v>
      </c>
      <c r="V54">
        <v>0</v>
      </c>
    </row>
    <row r="55" spans="1:22">
      <c r="A55">
        <v>0.73299999999999998</v>
      </c>
      <c r="B55">
        <v>0.49</v>
      </c>
      <c r="C55">
        <v>4</v>
      </c>
      <c r="D55">
        <v>-7446</v>
      </c>
      <c r="E55">
        <v>0</v>
      </c>
      <c r="F55">
        <v>0.14199999999999999</v>
      </c>
      <c r="G55">
        <v>5.1299999999999998E-2</v>
      </c>
      <c r="H55">
        <v>0.40899999999999997</v>
      </c>
      <c r="I55">
        <v>0.14000000000000001</v>
      </c>
      <c r="J55">
        <v>5.2699999999999997E-2</v>
      </c>
      <c r="K55">
        <v>172030</v>
      </c>
      <c r="L55" t="s">
        <v>513</v>
      </c>
      <c r="M55" t="s">
        <v>151</v>
      </c>
      <c r="N55" t="s">
        <v>1510</v>
      </c>
      <c r="O55" t="s">
        <v>1511</v>
      </c>
      <c r="P55" t="s">
        <v>1512</v>
      </c>
      <c r="Q55">
        <v>309711</v>
      </c>
      <c r="R55">
        <v>4</v>
      </c>
      <c r="S55">
        <v>1</v>
      </c>
      <c r="T55">
        <v>0</v>
      </c>
      <c r="U55">
        <v>0</v>
      </c>
      <c r="V55">
        <v>0</v>
      </c>
    </row>
    <row r="56" spans="1:22">
      <c r="A56">
        <v>0.82499999999999996</v>
      </c>
      <c r="B56">
        <v>0.74</v>
      </c>
      <c r="C56">
        <v>10</v>
      </c>
      <c r="D56">
        <v>-7354</v>
      </c>
      <c r="E56">
        <v>1</v>
      </c>
      <c r="F56">
        <v>3.27E-2</v>
      </c>
      <c r="G56">
        <v>0.29799999999999999</v>
      </c>
      <c r="H56">
        <v>5.2100000000000001E-6</v>
      </c>
      <c r="I56">
        <v>0.309</v>
      </c>
      <c r="J56">
        <v>0.93500000000000005</v>
      </c>
      <c r="K56">
        <v>128018</v>
      </c>
      <c r="L56" t="s">
        <v>513</v>
      </c>
      <c r="M56" t="s">
        <v>380</v>
      </c>
      <c r="N56" t="s">
        <v>1516</v>
      </c>
      <c r="O56" t="s">
        <v>1517</v>
      </c>
      <c r="P56" t="s">
        <v>1518</v>
      </c>
      <c r="Q56">
        <v>246973</v>
      </c>
      <c r="R56">
        <v>4</v>
      </c>
      <c r="S56">
        <v>1</v>
      </c>
      <c r="T56">
        <v>0</v>
      </c>
      <c r="U56">
        <v>0</v>
      </c>
      <c r="V56">
        <v>0</v>
      </c>
    </row>
    <row r="57" spans="1:22">
      <c r="A57">
        <v>6.2300000000000001E-2</v>
      </c>
      <c r="B57">
        <v>0.1</v>
      </c>
      <c r="C57">
        <v>0</v>
      </c>
      <c r="D57">
        <v>-20607</v>
      </c>
      <c r="E57">
        <v>1</v>
      </c>
      <c r="F57">
        <v>4.5900000000000003E-2</v>
      </c>
      <c r="G57">
        <v>0.98199999999999998</v>
      </c>
      <c r="H57">
        <v>0.93400000000000005</v>
      </c>
      <c r="I57">
        <v>0.11600000000000001</v>
      </c>
      <c r="J57">
        <v>3.5900000000000001E-2</v>
      </c>
      <c r="K57">
        <v>64791</v>
      </c>
      <c r="L57" t="s">
        <v>513</v>
      </c>
      <c r="M57" t="s">
        <v>155</v>
      </c>
      <c r="N57" t="s">
        <v>1522</v>
      </c>
      <c r="O57" t="s">
        <v>1523</v>
      </c>
      <c r="P57" t="s">
        <v>1524</v>
      </c>
      <c r="Q57">
        <v>185427</v>
      </c>
      <c r="R57">
        <v>4</v>
      </c>
      <c r="S57">
        <v>1</v>
      </c>
      <c r="T57">
        <v>0</v>
      </c>
      <c r="U57">
        <v>0</v>
      </c>
      <c r="V57">
        <v>0</v>
      </c>
    </row>
    <row r="58" spans="1:22">
      <c r="A58">
        <v>0.91500000000000004</v>
      </c>
      <c r="B58">
        <v>0.58799999999999997</v>
      </c>
      <c r="C58">
        <v>7</v>
      </c>
      <c r="D58">
        <v>-6302</v>
      </c>
      <c r="E58">
        <v>0</v>
      </c>
      <c r="F58">
        <v>6.7699999999999996E-2</v>
      </c>
      <c r="G58">
        <v>8.2400000000000001E-2</v>
      </c>
      <c r="H58">
        <v>1.6899999999999999E-4</v>
      </c>
      <c r="I58">
        <v>0.104</v>
      </c>
      <c r="J58">
        <v>0.32900000000000001</v>
      </c>
      <c r="K58">
        <v>123936</v>
      </c>
      <c r="L58" t="s">
        <v>513</v>
      </c>
      <c r="M58" t="s">
        <v>382</v>
      </c>
      <c r="N58" t="s">
        <v>1528</v>
      </c>
      <c r="O58" t="s">
        <v>1529</v>
      </c>
      <c r="P58" t="s">
        <v>1530</v>
      </c>
      <c r="Q58">
        <v>218710</v>
      </c>
      <c r="R58">
        <v>4</v>
      </c>
      <c r="S58">
        <v>1</v>
      </c>
      <c r="T58">
        <v>0</v>
      </c>
      <c r="U58">
        <v>0</v>
      </c>
      <c r="V58">
        <v>0</v>
      </c>
    </row>
    <row r="59" spans="1:22">
      <c r="A59">
        <v>0.71599999999999997</v>
      </c>
      <c r="B59">
        <v>0.53100000000000003</v>
      </c>
      <c r="C59">
        <v>7</v>
      </c>
      <c r="D59">
        <v>-7355</v>
      </c>
      <c r="E59">
        <v>1</v>
      </c>
      <c r="F59">
        <v>0.122</v>
      </c>
      <c r="G59">
        <v>7.0300000000000001E-2</v>
      </c>
      <c r="H59">
        <v>0</v>
      </c>
      <c r="I59">
        <v>0.224</v>
      </c>
      <c r="J59">
        <v>0.34399999999999997</v>
      </c>
      <c r="K59">
        <v>71994</v>
      </c>
      <c r="L59" t="s">
        <v>513</v>
      </c>
      <c r="M59" t="s">
        <v>182</v>
      </c>
      <c r="N59" t="s">
        <v>1540</v>
      </c>
      <c r="O59" t="s">
        <v>1541</v>
      </c>
      <c r="P59" t="s">
        <v>1542</v>
      </c>
      <c r="Q59">
        <v>386907</v>
      </c>
      <c r="R59">
        <v>4</v>
      </c>
      <c r="S59">
        <v>1</v>
      </c>
      <c r="T59">
        <v>0</v>
      </c>
      <c r="U59">
        <v>0</v>
      </c>
      <c r="V59">
        <v>0</v>
      </c>
    </row>
    <row r="60" spans="1:22">
      <c r="A60">
        <v>0.26300000000000001</v>
      </c>
      <c r="B60">
        <v>0.85299999999999998</v>
      </c>
      <c r="C60">
        <v>0</v>
      </c>
      <c r="D60">
        <v>-4532</v>
      </c>
      <c r="E60">
        <v>1</v>
      </c>
      <c r="F60">
        <v>7.2700000000000001E-2</v>
      </c>
      <c r="G60">
        <v>3.8999999999999999E-5</v>
      </c>
      <c r="H60">
        <v>0.36199999999999999</v>
      </c>
      <c r="I60">
        <v>8.3900000000000002E-2</v>
      </c>
      <c r="J60">
        <v>0.35499999999999998</v>
      </c>
      <c r="K60">
        <v>120982</v>
      </c>
      <c r="L60" t="s">
        <v>513</v>
      </c>
      <c r="M60" t="s">
        <v>191</v>
      </c>
      <c r="N60" t="s">
        <v>1543</v>
      </c>
      <c r="O60" t="s">
        <v>1544</v>
      </c>
      <c r="P60" t="s">
        <v>1545</v>
      </c>
      <c r="Q60">
        <v>246947</v>
      </c>
      <c r="R60">
        <v>4</v>
      </c>
      <c r="S60">
        <v>1</v>
      </c>
      <c r="T60">
        <v>0</v>
      </c>
      <c r="U60">
        <v>0</v>
      </c>
      <c r="V60">
        <v>0</v>
      </c>
    </row>
    <row r="61" spans="1:22">
      <c r="A61">
        <v>0.54500000000000004</v>
      </c>
      <c r="B61">
        <v>0.88600000000000001</v>
      </c>
      <c r="C61">
        <v>4</v>
      </c>
      <c r="D61">
        <v>-5329</v>
      </c>
      <c r="E61">
        <v>0</v>
      </c>
      <c r="F61">
        <v>7.2700000000000001E-2</v>
      </c>
      <c r="G61">
        <v>1.98E-3</v>
      </c>
      <c r="H61">
        <v>0.748</v>
      </c>
      <c r="I61">
        <v>0.34300000000000003</v>
      </c>
      <c r="J61">
        <v>3.4000000000000002E-2</v>
      </c>
      <c r="K61">
        <v>172114</v>
      </c>
      <c r="L61" t="s">
        <v>513</v>
      </c>
      <c r="M61" t="s">
        <v>193</v>
      </c>
      <c r="N61" t="s">
        <v>1546</v>
      </c>
      <c r="O61" t="s">
        <v>1547</v>
      </c>
      <c r="P61" t="s">
        <v>1548</v>
      </c>
      <c r="Q61">
        <v>360158</v>
      </c>
      <c r="R61">
        <v>4</v>
      </c>
      <c r="S61">
        <v>1</v>
      </c>
      <c r="T61">
        <v>0</v>
      </c>
      <c r="U61">
        <v>0</v>
      </c>
      <c r="V61">
        <v>0</v>
      </c>
    </row>
    <row r="62" spans="1:22">
      <c r="A62">
        <v>0.75700000000000001</v>
      </c>
      <c r="B62">
        <v>0.81</v>
      </c>
      <c r="C62">
        <v>1</v>
      </c>
      <c r="D62">
        <v>-8903</v>
      </c>
      <c r="E62">
        <v>1</v>
      </c>
      <c r="F62">
        <v>4.5199999999999997E-2</v>
      </c>
      <c r="G62">
        <v>0.5</v>
      </c>
      <c r="H62">
        <v>0.115</v>
      </c>
      <c r="I62">
        <v>0.11600000000000001</v>
      </c>
      <c r="J62">
        <v>0.14399999999999999</v>
      </c>
      <c r="K62">
        <v>140049</v>
      </c>
      <c r="L62" t="s">
        <v>513</v>
      </c>
      <c r="M62" t="s">
        <v>398</v>
      </c>
      <c r="N62" t="s">
        <v>1552</v>
      </c>
      <c r="O62" t="s">
        <v>1553</v>
      </c>
      <c r="P62" t="s">
        <v>1554</v>
      </c>
      <c r="Q62">
        <v>181774</v>
      </c>
      <c r="R62">
        <v>4</v>
      </c>
      <c r="S62">
        <v>1</v>
      </c>
      <c r="T62">
        <v>0</v>
      </c>
      <c r="U62">
        <v>0</v>
      </c>
      <c r="V62">
        <v>0</v>
      </c>
    </row>
    <row r="63" spans="1:22">
      <c r="A63">
        <v>0.29899999999999999</v>
      </c>
      <c r="B63">
        <v>0.49199999999999999</v>
      </c>
      <c r="C63">
        <v>5</v>
      </c>
      <c r="D63">
        <v>-13190</v>
      </c>
      <c r="E63">
        <v>0</v>
      </c>
      <c r="F63">
        <v>5.4399999999999997E-2</v>
      </c>
      <c r="G63">
        <v>0.36</v>
      </c>
      <c r="H63">
        <v>0.90500000000000003</v>
      </c>
      <c r="I63">
        <v>0.20200000000000001</v>
      </c>
      <c r="J63">
        <v>3.6499999999999998E-2</v>
      </c>
      <c r="K63">
        <v>84204</v>
      </c>
      <c r="L63" t="s">
        <v>513</v>
      </c>
      <c r="M63" t="s">
        <v>197</v>
      </c>
      <c r="N63" t="s">
        <v>1558</v>
      </c>
      <c r="O63" t="s">
        <v>1559</v>
      </c>
      <c r="P63" t="s">
        <v>1560</v>
      </c>
      <c r="Q63">
        <v>357400</v>
      </c>
      <c r="R63">
        <v>4</v>
      </c>
      <c r="S63">
        <v>1</v>
      </c>
      <c r="T63">
        <v>0</v>
      </c>
      <c r="U63">
        <v>0</v>
      </c>
      <c r="V63">
        <v>0</v>
      </c>
    </row>
    <row r="64" spans="1:22">
      <c r="A64">
        <v>0.72599999999999998</v>
      </c>
      <c r="B64">
        <v>0.43099999999999999</v>
      </c>
      <c r="C64">
        <v>8</v>
      </c>
      <c r="D64">
        <v>-8765</v>
      </c>
      <c r="E64">
        <v>0</v>
      </c>
      <c r="F64">
        <v>0.13500000000000001</v>
      </c>
      <c r="G64">
        <v>0.73099999999999998</v>
      </c>
      <c r="H64">
        <v>0</v>
      </c>
      <c r="I64">
        <v>0.69599999999999995</v>
      </c>
      <c r="J64">
        <v>0.34799999999999998</v>
      </c>
      <c r="K64">
        <v>144026</v>
      </c>
      <c r="L64" t="s">
        <v>513</v>
      </c>
      <c r="M64" t="s">
        <v>402</v>
      </c>
      <c r="N64" t="s">
        <v>1564</v>
      </c>
      <c r="O64" t="s">
        <v>1565</v>
      </c>
      <c r="P64" t="s">
        <v>1566</v>
      </c>
      <c r="Q64">
        <v>173333</v>
      </c>
      <c r="R64">
        <v>4</v>
      </c>
      <c r="S64">
        <v>1</v>
      </c>
      <c r="T64">
        <v>0</v>
      </c>
      <c r="U64">
        <v>0</v>
      </c>
      <c r="V64">
        <v>0</v>
      </c>
    </row>
    <row r="65" spans="1:22">
      <c r="A65">
        <v>0.75700000000000001</v>
      </c>
      <c r="B65">
        <v>0.63100000000000001</v>
      </c>
      <c r="C65">
        <v>9</v>
      </c>
      <c r="D65">
        <v>-11181</v>
      </c>
      <c r="E65">
        <v>1</v>
      </c>
      <c r="F65">
        <v>5.21E-2</v>
      </c>
      <c r="G65">
        <v>1.77E-2</v>
      </c>
      <c r="H65">
        <v>0.8</v>
      </c>
      <c r="I65">
        <v>0.65900000000000003</v>
      </c>
      <c r="J65">
        <v>0.112</v>
      </c>
      <c r="K65">
        <v>121998</v>
      </c>
      <c r="L65" t="s">
        <v>513</v>
      </c>
      <c r="M65" t="s">
        <v>215</v>
      </c>
      <c r="N65" t="s">
        <v>1570</v>
      </c>
      <c r="O65" t="s">
        <v>1571</v>
      </c>
      <c r="P65" t="s">
        <v>1572</v>
      </c>
      <c r="Q65">
        <v>493519</v>
      </c>
      <c r="R65">
        <v>4</v>
      </c>
      <c r="S65">
        <v>1</v>
      </c>
      <c r="T65">
        <v>0</v>
      </c>
      <c r="U65">
        <v>0</v>
      </c>
      <c r="V65">
        <v>0</v>
      </c>
    </row>
    <row r="66" spans="1:22">
      <c r="A66">
        <v>0.70199999999999996</v>
      </c>
      <c r="B66">
        <v>0.70799999999999996</v>
      </c>
      <c r="C66">
        <v>10</v>
      </c>
      <c r="D66">
        <v>-5366</v>
      </c>
      <c r="E66">
        <v>0</v>
      </c>
      <c r="F66">
        <v>5.4699999999999999E-2</v>
      </c>
      <c r="G66">
        <v>0.20100000000000001</v>
      </c>
      <c r="H66">
        <v>0</v>
      </c>
      <c r="I66">
        <v>0.11799999999999999</v>
      </c>
      <c r="J66">
        <v>0.71299999999999997</v>
      </c>
      <c r="K66">
        <v>147980</v>
      </c>
      <c r="L66" t="s">
        <v>513</v>
      </c>
      <c r="M66" t="s">
        <v>223</v>
      </c>
      <c r="N66" t="s">
        <v>1576</v>
      </c>
      <c r="O66" t="s">
        <v>1577</v>
      </c>
      <c r="P66" t="s">
        <v>1578</v>
      </c>
      <c r="Q66">
        <v>198408</v>
      </c>
      <c r="R66">
        <v>4</v>
      </c>
      <c r="S66">
        <v>1</v>
      </c>
      <c r="T66">
        <v>0</v>
      </c>
      <c r="U66">
        <v>0</v>
      </c>
      <c r="V66">
        <v>0</v>
      </c>
    </row>
    <row r="67" spans="1:22">
      <c r="A67">
        <v>0.60199999999999998</v>
      </c>
      <c r="B67">
        <v>0.88</v>
      </c>
      <c r="C67">
        <v>2</v>
      </c>
      <c r="D67">
        <v>-6606</v>
      </c>
      <c r="E67">
        <v>1</v>
      </c>
      <c r="F67">
        <v>4.6300000000000001E-2</v>
      </c>
      <c r="G67">
        <v>1.72E-3</v>
      </c>
      <c r="H67">
        <v>0.91100000000000003</v>
      </c>
      <c r="I67">
        <v>8.3199999999999996E-2</v>
      </c>
      <c r="J67">
        <v>0.20499999999999999</v>
      </c>
      <c r="K67">
        <v>174013</v>
      </c>
      <c r="L67" t="s">
        <v>513</v>
      </c>
      <c r="M67" t="s">
        <v>233</v>
      </c>
      <c r="N67" t="s">
        <v>1579</v>
      </c>
      <c r="O67" t="s">
        <v>1580</v>
      </c>
      <c r="P67" t="s">
        <v>1581</v>
      </c>
      <c r="Q67">
        <v>315225</v>
      </c>
      <c r="R67">
        <v>4</v>
      </c>
      <c r="S67">
        <v>1</v>
      </c>
      <c r="T67">
        <v>0</v>
      </c>
      <c r="U67">
        <v>0</v>
      </c>
      <c r="V67">
        <v>0</v>
      </c>
    </row>
    <row r="68" spans="1:22">
      <c r="A68">
        <v>0.45300000000000001</v>
      </c>
      <c r="B68">
        <v>0.29499999999999998</v>
      </c>
      <c r="C68">
        <v>4</v>
      </c>
      <c r="D68">
        <v>-16465</v>
      </c>
      <c r="E68">
        <v>0</v>
      </c>
      <c r="F68">
        <v>3.5400000000000001E-2</v>
      </c>
      <c r="G68">
        <v>0.88900000000000001</v>
      </c>
      <c r="H68">
        <v>0.86099999999999999</v>
      </c>
      <c r="I68">
        <v>0.25600000000000001</v>
      </c>
      <c r="J68">
        <v>0.27300000000000002</v>
      </c>
      <c r="K68">
        <v>169851</v>
      </c>
      <c r="L68" t="s">
        <v>513</v>
      </c>
      <c r="M68" t="s">
        <v>416</v>
      </c>
      <c r="N68" t="s">
        <v>1585</v>
      </c>
      <c r="O68" t="s">
        <v>1586</v>
      </c>
      <c r="P68" t="s">
        <v>1587</v>
      </c>
      <c r="Q68">
        <v>217013</v>
      </c>
      <c r="R68">
        <v>3</v>
      </c>
      <c r="S68">
        <v>1</v>
      </c>
      <c r="T68">
        <v>0</v>
      </c>
      <c r="U68">
        <v>0</v>
      </c>
      <c r="V68">
        <v>0</v>
      </c>
    </row>
    <row r="69" spans="1:22">
      <c r="A69">
        <v>9.8199999999999996E-2</v>
      </c>
      <c r="B69">
        <v>0.127</v>
      </c>
      <c r="C69">
        <v>9</v>
      </c>
      <c r="D69">
        <v>-17731</v>
      </c>
      <c r="E69">
        <v>0</v>
      </c>
      <c r="F69">
        <v>3.6700000000000003E-2</v>
      </c>
      <c r="G69">
        <v>0.85</v>
      </c>
      <c r="H69">
        <v>0.91300000000000003</v>
      </c>
      <c r="I69">
        <v>0.106</v>
      </c>
      <c r="J69">
        <v>3.8100000000000002E-2</v>
      </c>
      <c r="K69">
        <v>81303</v>
      </c>
      <c r="L69" t="s">
        <v>513</v>
      </c>
      <c r="M69" t="s">
        <v>237</v>
      </c>
      <c r="N69" t="s">
        <v>1591</v>
      </c>
      <c r="O69" t="s">
        <v>1592</v>
      </c>
      <c r="P69" t="s">
        <v>1593</v>
      </c>
      <c r="Q69">
        <v>302200</v>
      </c>
      <c r="R69">
        <v>4</v>
      </c>
      <c r="S69">
        <v>1</v>
      </c>
      <c r="T69">
        <v>0</v>
      </c>
      <c r="U69">
        <v>0</v>
      </c>
      <c r="V69">
        <v>0</v>
      </c>
    </row>
    <row r="70" spans="1:22">
      <c r="A70">
        <v>0.191</v>
      </c>
      <c r="B70">
        <v>5.8200000000000002E-2</v>
      </c>
      <c r="C70">
        <v>8</v>
      </c>
      <c r="D70">
        <v>-25398</v>
      </c>
      <c r="E70">
        <v>1</v>
      </c>
      <c r="F70">
        <v>5.7799999999999997E-2</v>
      </c>
      <c r="G70">
        <v>0.96099999999999997</v>
      </c>
      <c r="H70">
        <v>0.89</v>
      </c>
      <c r="I70">
        <v>9.4100000000000003E-2</v>
      </c>
      <c r="J70">
        <v>4.5400000000000003E-2</v>
      </c>
      <c r="K70">
        <v>132614</v>
      </c>
      <c r="L70" t="s">
        <v>513</v>
      </c>
      <c r="M70" t="s">
        <v>161</v>
      </c>
      <c r="N70" t="s">
        <v>1597</v>
      </c>
      <c r="O70" t="s">
        <v>1598</v>
      </c>
      <c r="P70" t="s">
        <v>1599</v>
      </c>
      <c r="Q70">
        <v>357707</v>
      </c>
      <c r="R70">
        <v>1</v>
      </c>
      <c r="S70">
        <v>1</v>
      </c>
      <c r="T70">
        <v>0</v>
      </c>
      <c r="U70">
        <v>1</v>
      </c>
      <c r="V70">
        <v>0</v>
      </c>
    </row>
    <row r="71" spans="1:22">
      <c r="A71">
        <v>0.191</v>
      </c>
      <c r="B71">
        <v>5.8200000000000002E-2</v>
      </c>
      <c r="C71">
        <v>8</v>
      </c>
      <c r="D71">
        <v>-25398</v>
      </c>
      <c r="E71">
        <v>1</v>
      </c>
      <c r="F71">
        <v>5.7799999999999997E-2</v>
      </c>
      <c r="G71">
        <v>0.96099999999999997</v>
      </c>
      <c r="H71">
        <v>0.89</v>
      </c>
      <c r="I71">
        <v>9.4100000000000003E-2</v>
      </c>
      <c r="J71">
        <v>4.5400000000000003E-2</v>
      </c>
      <c r="K71">
        <v>132614</v>
      </c>
      <c r="L71" t="s">
        <v>513</v>
      </c>
      <c r="M71" t="s">
        <v>161</v>
      </c>
      <c r="N71" t="s">
        <v>1597</v>
      </c>
      <c r="O71" t="s">
        <v>1598</v>
      </c>
      <c r="P71" t="s">
        <v>1599</v>
      </c>
      <c r="Q71">
        <v>357707</v>
      </c>
      <c r="R71">
        <v>1</v>
      </c>
      <c r="S71">
        <v>1</v>
      </c>
      <c r="T71">
        <v>0</v>
      </c>
      <c r="U71">
        <v>1</v>
      </c>
      <c r="V71">
        <v>0</v>
      </c>
    </row>
    <row r="72" spans="1:22">
      <c r="A72">
        <v>0.191</v>
      </c>
      <c r="B72">
        <v>5.8200000000000002E-2</v>
      </c>
      <c r="C72">
        <v>8</v>
      </c>
      <c r="D72">
        <v>-25398</v>
      </c>
      <c r="E72">
        <v>1</v>
      </c>
      <c r="F72">
        <v>5.7799999999999997E-2</v>
      </c>
      <c r="G72">
        <v>0.96099999999999997</v>
      </c>
      <c r="H72">
        <v>0.89</v>
      </c>
      <c r="I72">
        <v>9.4100000000000003E-2</v>
      </c>
      <c r="J72">
        <v>4.5400000000000003E-2</v>
      </c>
      <c r="K72">
        <v>132614</v>
      </c>
      <c r="L72" t="s">
        <v>513</v>
      </c>
      <c r="M72" t="s">
        <v>161</v>
      </c>
      <c r="N72" t="s">
        <v>1597</v>
      </c>
      <c r="O72" t="s">
        <v>1598</v>
      </c>
      <c r="P72" t="s">
        <v>1599</v>
      </c>
      <c r="Q72">
        <v>357707</v>
      </c>
      <c r="R72">
        <v>1</v>
      </c>
      <c r="S72">
        <v>1</v>
      </c>
      <c r="T72">
        <v>0</v>
      </c>
      <c r="U72">
        <v>1</v>
      </c>
      <c r="V72">
        <v>0</v>
      </c>
    </row>
    <row r="73" spans="1:22">
      <c r="A73">
        <v>0.86299999999999999</v>
      </c>
      <c r="B73">
        <v>0.54700000000000004</v>
      </c>
      <c r="C73">
        <v>9</v>
      </c>
      <c r="D73">
        <v>-7785</v>
      </c>
      <c r="E73">
        <v>0</v>
      </c>
      <c r="F73">
        <v>4.9200000000000001E-2</v>
      </c>
      <c r="G73">
        <v>0.70899999999999996</v>
      </c>
      <c r="H73">
        <v>7.7299999999999995E-5</v>
      </c>
      <c r="I73">
        <v>0.09</v>
      </c>
      <c r="J73">
        <v>0.70699999999999996</v>
      </c>
      <c r="K73">
        <v>97994</v>
      </c>
      <c r="L73" t="s">
        <v>513</v>
      </c>
      <c r="M73" t="s">
        <v>140</v>
      </c>
      <c r="N73" t="s">
        <v>922</v>
      </c>
      <c r="O73" t="s">
        <v>923</v>
      </c>
      <c r="P73" t="s">
        <v>924</v>
      </c>
      <c r="Q73">
        <v>210013</v>
      </c>
      <c r="R73">
        <v>4</v>
      </c>
      <c r="S73">
        <v>2</v>
      </c>
      <c r="T73">
        <v>0</v>
      </c>
      <c r="U73">
        <v>0</v>
      </c>
      <c r="V73">
        <v>0</v>
      </c>
    </row>
    <row r="74" spans="1:22">
      <c r="A74">
        <v>0.86299999999999999</v>
      </c>
      <c r="B74">
        <v>0.54700000000000004</v>
      </c>
      <c r="C74">
        <v>9</v>
      </c>
      <c r="D74">
        <v>-7785</v>
      </c>
      <c r="E74">
        <v>0</v>
      </c>
      <c r="F74">
        <v>4.9200000000000001E-2</v>
      </c>
      <c r="G74">
        <v>0.70899999999999996</v>
      </c>
      <c r="H74">
        <v>7.7299999999999995E-5</v>
      </c>
      <c r="I74">
        <v>0.09</v>
      </c>
      <c r="J74">
        <v>0.70699999999999996</v>
      </c>
      <c r="K74">
        <v>97994</v>
      </c>
      <c r="L74" t="s">
        <v>513</v>
      </c>
      <c r="M74" t="s">
        <v>140</v>
      </c>
      <c r="N74" t="s">
        <v>922</v>
      </c>
      <c r="O74" t="s">
        <v>923</v>
      </c>
      <c r="P74" t="s">
        <v>924</v>
      </c>
      <c r="Q74">
        <v>210013</v>
      </c>
      <c r="R74">
        <v>4</v>
      </c>
      <c r="S74">
        <v>2</v>
      </c>
      <c r="T74">
        <v>0</v>
      </c>
      <c r="U74">
        <v>0</v>
      </c>
      <c r="V74">
        <v>0</v>
      </c>
    </row>
    <row r="75" spans="1:22">
      <c r="A75">
        <v>0.71499999999999997</v>
      </c>
      <c r="B75">
        <v>0.65500000000000003</v>
      </c>
      <c r="C75">
        <v>0</v>
      </c>
      <c r="D75">
        <v>-6425</v>
      </c>
      <c r="E75">
        <v>1</v>
      </c>
      <c r="F75">
        <v>0.13700000000000001</v>
      </c>
      <c r="G75">
        <v>5.2499999999999998E-2</v>
      </c>
      <c r="H75">
        <v>0</v>
      </c>
      <c r="I75">
        <v>0.115</v>
      </c>
      <c r="J75">
        <v>0.53100000000000003</v>
      </c>
      <c r="K75">
        <v>95078</v>
      </c>
      <c r="L75" t="s">
        <v>513</v>
      </c>
      <c r="M75" t="s">
        <v>181</v>
      </c>
      <c r="N75" t="s">
        <v>934</v>
      </c>
      <c r="O75" t="s">
        <v>935</v>
      </c>
      <c r="P75" t="s">
        <v>936</v>
      </c>
      <c r="Q75">
        <v>207333</v>
      </c>
      <c r="R75">
        <v>4</v>
      </c>
      <c r="S75">
        <v>2</v>
      </c>
      <c r="T75">
        <v>0</v>
      </c>
      <c r="U75">
        <v>0</v>
      </c>
      <c r="V75">
        <v>0</v>
      </c>
    </row>
    <row r="76" spans="1:22">
      <c r="A76">
        <v>0.71499999999999997</v>
      </c>
      <c r="B76">
        <v>0.65500000000000003</v>
      </c>
      <c r="C76">
        <v>0</v>
      </c>
      <c r="D76">
        <v>-6425</v>
      </c>
      <c r="E76">
        <v>1</v>
      </c>
      <c r="F76">
        <v>0.13700000000000001</v>
      </c>
      <c r="G76">
        <v>5.2499999999999998E-2</v>
      </c>
      <c r="H76">
        <v>0</v>
      </c>
      <c r="I76">
        <v>0.115</v>
      </c>
      <c r="J76">
        <v>0.53100000000000003</v>
      </c>
      <c r="K76">
        <v>95078</v>
      </c>
      <c r="L76" t="s">
        <v>513</v>
      </c>
      <c r="M76" t="s">
        <v>181</v>
      </c>
      <c r="N76" t="s">
        <v>934</v>
      </c>
      <c r="O76" t="s">
        <v>935</v>
      </c>
      <c r="P76" t="s">
        <v>936</v>
      </c>
      <c r="Q76">
        <v>207333</v>
      </c>
      <c r="R76">
        <v>4</v>
      </c>
      <c r="S76">
        <v>2</v>
      </c>
      <c r="T76">
        <v>0</v>
      </c>
      <c r="U76">
        <v>0</v>
      </c>
      <c r="V76">
        <v>0</v>
      </c>
    </row>
    <row r="77" spans="1:22">
      <c r="A77">
        <v>0.75700000000000001</v>
      </c>
      <c r="B77">
        <v>0.67200000000000004</v>
      </c>
      <c r="C77">
        <v>0</v>
      </c>
      <c r="D77">
        <v>-6524</v>
      </c>
      <c r="E77">
        <v>0</v>
      </c>
      <c r="F77">
        <v>9.5500000000000002E-2</v>
      </c>
      <c r="G77">
        <v>1.8599999999999998E-2</v>
      </c>
      <c r="H77">
        <v>0</v>
      </c>
      <c r="I77">
        <v>0.158</v>
      </c>
      <c r="J77">
        <v>0.38200000000000001</v>
      </c>
      <c r="K77">
        <v>111996</v>
      </c>
      <c r="L77" t="s">
        <v>513</v>
      </c>
      <c r="M77" t="s">
        <v>222</v>
      </c>
      <c r="N77" t="s">
        <v>1321</v>
      </c>
      <c r="O77" t="s">
        <v>1322</v>
      </c>
      <c r="P77" t="s">
        <v>1323</v>
      </c>
      <c r="Q77">
        <v>251467</v>
      </c>
      <c r="R77">
        <v>4</v>
      </c>
      <c r="S77">
        <v>2</v>
      </c>
      <c r="T77">
        <v>0</v>
      </c>
      <c r="U77">
        <v>0</v>
      </c>
      <c r="V77">
        <v>0</v>
      </c>
    </row>
    <row r="78" spans="1:22">
      <c r="A78">
        <v>0.75700000000000001</v>
      </c>
      <c r="B78">
        <v>0.67200000000000004</v>
      </c>
      <c r="C78">
        <v>0</v>
      </c>
      <c r="D78">
        <v>-6524</v>
      </c>
      <c r="E78">
        <v>0</v>
      </c>
      <c r="F78">
        <v>9.5500000000000002E-2</v>
      </c>
      <c r="G78">
        <v>1.8599999999999998E-2</v>
      </c>
      <c r="H78">
        <v>0</v>
      </c>
      <c r="I78">
        <v>0.158</v>
      </c>
      <c r="J78">
        <v>0.38200000000000001</v>
      </c>
      <c r="K78">
        <v>111996</v>
      </c>
      <c r="L78" t="s">
        <v>513</v>
      </c>
      <c r="M78" t="s">
        <v>222</v>
      </c>
      <c r="N78" t="s">
        <v>1321</v>
      </c>
      <c r="O78" t="s">
        <v>1322</v>
      </c>
      <c r="P78" t="s">
        <v>1323</v>
      </c>
      <c r="Q78">
        <v>251467</v>
      </c>
      <c r="R78">
        <v>4</v>
      </c>
      <c r="S78">
        <v>2</v>
      </c>
      <c r="T78">
        <v>0</v>
      </c>
      <c r="U78">
        <v>0</v>
      </c>
      <c r="V78">
        <v>0</v>
      </c>
    </row>
    <row r="79" spans="1:22">
      <c r="A79">
        <v>0.82</v>
      </c>
      <c r="B79">
        <v>0.59599999999999997</v>
      </c>
      <c r="C79">
        <v>11</v>
      </c>
      <c r="D79">
        <v>-7539</v>
      </c>
      <c r="E79">
        <v>1</v>
      </c>
      <c r="F79">
        <v>0.246</v>
      </c>
      <c r="G79">
        <v>0.51700000000000002</v>
      </c>
      <c r="H79">
        <v>1.5900000000000001E-3</v>
      </c>
      <c r="I79">
        <v>0.35799999999999998</v>
      </c>
      <c r="J79">
        <v>0.54</v>
      </c>
      <c r="K79">
        <v>94968</v>
      </c>
      <c r="L79" t="s">
        <v>513</v>
      </c>
      <c r="M79" t="s">
        <v>131</v>
      </c>
      <c r="N79" t="s">
        <v>1492</v>
      </c>
      <c r="O79" t="s">
        <v>1493</v>
      </c>
      <c r="P79" t="s">
        <v>1494</v>
      </c>
      <c r="Q79">
        <v>172653</v>
      </c>
      <c r="R79">
        <v>4</v>
      </c>
      <c r="S79">
        <v>2</v>
      </c>
      <c r="T79">
        <v>0</v>
      </c>
      <c r="U79">
        <v>0</v>
      </c>
      <c r="V79">
        <v>0</v>
      </c>
    </row>
    <row r="80" spans="1:22">
      <c r="A80">
        <v>0.82</v>
      </c>
      <c r="B80">
        <v>0.59599999999999997</v>
      </c>
      <c r="C80">
        <v>11</v>
      </c>
      <c r="D80">
        <v>-7539</v>
      </c>
      <c r="E80">
        <v>1</v>
      </c>
      <c r="F80">
        <v>0.246</v>
      </c>
      <c r="G80">
        <v>0.51700000000000002</v>
      </c>
      <c r="H80">
        <v>1.5900000000000001E-3</v>
      </c>
      <c r="I80">
        <v>0.35799999999999998</v>
      </c>
      <c r="J80">
        <v>0.54</v>
      </c>
      <c r="K80">
        <v>94968</v>
      </c>
      <c r="L80" t="s">
        <v>513</v>
      </c>
      <c r="M80" t="s">
        <v>131</v>
      </c>
      <c r="N80" t="s">
        <v>1492</v>
      </c>
      <c r="O80" t="s">
        <v>1493</v>
      </c>
      <c r="P80" t="s">
        <v>1494</v>
      </c>
      <c r="Q80">
        <v>172653</v>
      </c>
      <c r="R80">
        <v>4</v>
      </c>
      <c r="S80">
        <v>2</v>
      </c>
      <c r="T80">
        <v>0</v>
      </c>
      <c r="U80">
        <v>0</v>
      </c>
      <c r="V80">
        <v>0</v>
      </c>
    </row>
    <row r="81" spans="1:22">
      <c r="A81">
        <v>0.86299999999999999</v>
      </c>
      <c r="B81">
        <v>0.54700000000000004</v>
      </c>
      <c r="C81">
        <v>9</v>
      </c>
      <c r="D81">
        <v>-7785</v>
      </c>
      <c r="E81">
        <v>0</v>
      </c>
      <c r="F81">
        <v>4.9200000000000001E-2</v>
      </c>
      <c r="G81">
        <v>0.70899999999999996</v>
      </c>
      <c r="H81">
        <v>7.7299999999999995E-5</v>
      </c>
      <c r="I81">
        <v>0.09</v>
      </c>
      <c r="J81">
        <v>0.70699999999999996</v>
      </c>
      <c r="K81">
        <v>97994</v>
      </c>
      <c r="L81" t="s">
        <v>513</v>
      </c>
      <c r="M81" t="s">
        <v>140</v>
      </c>
      <c r="N81" t="s">
        <v>922</v>
      </c>
      <c r="O81" t="s">
        <v>923</v>
      </c>
      <c r="P81" t="s">
        <v>924</v>
      </c>
      <c r="Q81">
        <v>210013</v>
      </c>
      <c r="R81">
        <v>4</v>
      </c>
      <c r="S81">
        <v>2</v>
      </c>
      <c r="T81">
        <v>0</v>
      </c>
      <c r="U81">
        <v>0</v>
      </c>
      <c r="V81">
        <v>0</v>
      </c>
    </row>
    <row r="82" spans="1:22">
      <c r="A82">
        <v>0.86299999999999999</v>
      </c>
      <c r="B82">
        <v>0.54700000000000004</v>
      </c>
      <c r="C82">
        <v>9</v>
      </c>
      <c r="D82">
        <v>-7785</v>
      </c>
      <c r="E82">
        <v>0</v>
      </c>
      <c r="F82">
        <v>4.9200000000000001E-2</v>
      </c>
      <c r="G82">
        <v>0.70899999999999996</v>
      </c>
      <c r="H82">
        <v>7.7299999999999995E-5</v>
      </c>
      <c r="I82">
        <v>0.09</v>
      </c>
      <c r="J82">
        <v>0.70699999999999996</v>
      </c>
      <c r="K82">
        <v>97994</v>
      </c>
      <c r="L82" t="s">
        <v>513</v>
      </c>
      <c r="M82" t="s">
        <v>140</v>
      </c>
      <c r="N82" t="s">
        <v>922</v>
      </c>
      <c r="O82" t="s">
        <v>923</v>
      </c>
      <c r="P82" t="s">
        <v>924</v>
      </c>
      <c r="Q82">
        <v>210013</v>
      </c>
      <c r="R82">
        <v>4</v>
      </c>
      <c r="S82">
        <v>2</v>
      </c>
      <c r="T82">
        <v>0</v>
      </c>
      <c r="U82">
        <v>0</v>
      </c>
      <c r="V82">
        <v>0</v>
      </c>
    </row>
    <row r="83" spans="1:22">
      <c r="A83">
        <v>0.71499999999999997</v>
      </c>
      <c r="B83">
        <v>0.65500000000000003</v>
      </c>
      <c r="C83">
        <v>0</v>
      </c>
      <c r="D83">
        <v>-6425</v>
      </c>
      <c r="E83">
        <v>1</v>
      </c>
      <c r="F83">
        <v>0.13700000000000001</v>
      </c>
      <c r="G83">
        <v>5.2499999999999998E-2</v>
      </c>
      <c r="H83">
        <v>0</v>
      </c>
      <c r="I83">
        <v>0.115</v>
      </c>
      <c r="J83">
        <v>0.53100000000000003</v>
      </c>
      <c r="K83">
        <v>95078</v>
      </c>
      <c r="L83" t="s">
        <v>513</v>
      </c>
      <c r="M83" t="s">
        <v>181</v>
      </c>
      <c r="N83" t="s">
        <v>934</v>
      </c>
      <c r="O83" t="s">
        <v>935</v>
      </c>
      <c r="P83" t="s">
        <v>936</v>
      </c>
      <c r="Q83">
        <v>207333</v>
      </c>
      <c r="R83">
        <v>4</v>
      </c>
      <c r="S83">
        <v>2</v>
      </c>
      <c r="T83">
        <v>0</v>
      </c>
      <c r="U83">
        <v>0</v>
      </c>
      <c r="V83">
        <v>0</v>
      </c>
    </row>
    <row r="84" spans="1:22">
      <c r="A84">
        <v>0.71499999999999997</v>
      </c>
      <c r="B84">
        <v>0.65500000000000003</v>
      </c>
      <c r="C84">
        <v>0</v>
      </c>
      <c r="D84">
        <v>-6425</v>
      </c>
      <c r="E84">
        <v>1</v>
      </c>
      <c r="F84">
        <v>0.13700000000000001</v>
      </c>
      <c r="G84">
        <v>5.2499999999999998E-2</v>
      </c>
      <c r="H84">
        <v>0</v>
      </c>
      <c r="I84">
        <v>0.115</v>
      </c>
      <c r="J84">
        <v>0.53100000000000003</v>
      </c>
      <c r="K84">
        <v>95078</v>
      </c>
      <c r="L84" t="s">
        <v>513</v>
      </c>
      <c r="M84" t="s">
        <v>181</v>
      </c>
      <c r="N84" t="s">
        <v>934</v>
      </c>
      <c r="O84" t="s">
        <v>935</v>
      </c>
      <c r="P84" t="s">
        <v>936</v>
      </c>
      <c r="Q84">
        <v>207333</v>
      </c>
      <c r="R84">
        <v>4</v>
      </c>
      <c r="S84">
        <v>2</v>
      </c>
      <c r="T84">
        <v>0</v>
      </c>
      <c r="U84">
        <v>0</v>
      </c>
      <c r="V84">
        <v>0</v>
      </c>
    </row>
    <row r="85" spans="1:22">
      <c r="A85">
        <v>0.75700000000000001</v>
      </c>
      <c r="B85">
        <v>0.67200000000000004</v>
      </c>
      <c r="C85">
        <v>0</v>
      </c>
      <c r="D85">
        <v>-6524</v>
      </c>
      <c r="E85">
        <v>0</v>
      </c>
      <c r="F85">
        <v>9.5500000000000002E-2</v>
      </c>
      <c r="G85">
        <v>1.8599999999999998E-2</v>
      </c>
      <c r="H85">
        <v>0</v>
      </c>
      <c r="I85">
        <v>0.158</v>
      </c>
      <c r="J85">
        <v>0.38200000000000001</v>
      </c>
      <c r="K85">
        <v>111996</v>
      </c>
      <c r="L85" t="s">
        <v>513</v>
      </c>
      <c r="M85" t="s">
        <v>222</v>
      </c>
      <c r="N85" t="s">
        <v>1321</v>
      </c>
      <c r="O85" t="s">
        <v>1322</v>
      </c>
      <c r="P85" t="s">
        <v>1323</v>
      </c>
      <c r="Q85">
        <v>251467</v>
      </c>
      <c r="R85">
        <v>4</v>
      </c>
      <c r="S85">
        <v>2</v>
      </c>
      <c r="T85">
        <v>0</v>
      </c>
      <c r="U85">
        <v>0</v>
      </c>
      <c r="V85">
        <v>0</v>
      </c>
    </row>
    <row r="86" spans="1:22">
      <c r="A86">
        <v>0.75700000000000001</v>
      </c>
      <c r="B86">
        <v>0.67200000000000004</v>
      </c>
      <c r="C86">
        <v>0</v>
      </c>
      <c r="D86">
        <v>-6524</v>
      </c>
      <c r="E86">
        <v>0</v>
      </c>
      <c r="F86">
        <v>9.5500000000000002E-2</v>
      </c>
      <c r="G86">
        <v>1.8599999999999998E-2</v>
      </c>
      <c r="H86">
        <v>0</v>
      </c>
      <c r="I86">
        <v>0.158</v>
      </c>
      <c r="J86">
        <v>0.38200000000000001</v>
      </c>
      <c r="K86">
        <v>111996</v>
      </c>
      <c r="L86" t="s">
        <v>513</v>
      </c>
      <c r="M86" t="s">
        <v>222</v>
      </c>
      <c r="N86" t="s">
        <v>1321</v>
      </c>
      <c r="O86" t="s">
        <v>1322</v>
      </c>
      <c r="P86" t="s">
        <v>1323</v>
      </c>
      <c r="Q86">
        <v>251467</v>
      </c>
      <c r="R86">
        <v>4</v>
      </c>
      <c r="S86">
        <v>2</v>
      </c>
      <c r="T86">
        <v>0</v>
      </c>
      <c r="U86">
        <v>0</v>
      </c>
      <c r="V86">
        <v>0</v>
      </c>
    </row>
    <row r="87" spans="1:22">
      <c r="A87">
        <v>0.82</v>
      </c>
      <c r="B87">
        <v>0.59599999999999997</v>
      </c>
      <c r="C87">
        <v>11</v>
      </c>
      <c r="D87">
        <v>-7539</v>
      </c>
      <c r="E87">
        <v>1</v>
      </c>
      <c r="F87">
        <v>0.246</v>
      </c>
      <c r="G87">
        <v>0.51700000000000002</v>
      </c>
      <c r="H87">
        <v>1.5900000000000001E-3</v>
      </c>
      <c r="I87">
        <v>0.35799999999999998</v>
      </c>
      <c r="J87">
        <v>0.54</v>
      </c>
      <c r="K87">
        <v>94968</v>
      </c>
      <c r="L87" t="s">
        <v>513</v>
      </c>
      <c r="M87" t="s">
        <v>131</v>
      </c>
      <c r="N87" t="s">
        <v>1492</v>
      </c>
      <c r="O87" t="s">
        <v>1493</v>
      </c>
      <c r="P87" t="s">
        <v>1494</v>
      </c>
      <c r="Q87">
        <v>172653</v>
      </c>
      <c r="R87">
        <v>4</v>
      </c>
      <c r="S87">
        <v>2</v>
      </c>
      <c r="T87">
        <v>0</v>
      </c>
      <c r="U87">
        <v>0</v>
      </c>
      <c r="V87">
        <v>0</v>
      </c>
    </row>
    <row r="88" spans="1:22">
      <c r="A88">
        <v>0.82</v>
      </c>
      <c r="B88">
        <v>0.59599999999999997</v>
      </c>
      <c r="C88">
        <v>11</v>
      </c>
      <c r="D88">
        <v>-7539</v>
      </c>
      <c r="E88">
        <v>1</v>
      </c>
      <c r="F88">
        <v>0.246</v>
      </c>
      <c r="G88">
        <v>0.51700000000000002</v>
      </c>
      <c r="H88">
        <v>1.5900000000000001E-3</v>
      </c>
      <c r="I88">
        <v>0.35799999999999998</v>
      </c>
      <c r="J88">
        <v>0.54</v>
      </c>
      <c r="K88">
        <v>94968</v>
      </c>
      <c r="L88" t="s">
        <v>513</v>
      </c>
      <c r="M88" t="s">
        <v>131</v>
      </c>
      <c r="N88" t="s">
        <v>1492</v>
      </c>
      <c r="O88" t="s">
        <v>1493</v>
      </c>
      <c r="P88" t="s">
        <v>1494</v>
      </c>
      <c r="Q88">
        <v>172653</v>
      </c>
      <c r="R88">
        <v>4</v>
      </c>
      <c r="S88">
        <v>2</v>
      </c>
      <c r="T88">
        <v>0</v>
      </c>
      <c r="U88">
        <v>0</v>
      </c>
      <c r="V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3A2-48AE-49FA-BF97-B2E7F3A36F58}">
  <dimension ref="A1:V88"/>
  <sheetViews>
    <sheetView workbookViewId="0"/>
  </sheetViews>
  <sheetFormatPr defaultRowHeight="12.75"/>
  <sheetData>
    <row r="1" spans="1:22">
      <c r="A1" t="s">
        <v>495</v>
      </c>
      <c r="B1" t="s">
        <v>496</v>
      </c>
      <c r="C1" t="s">
        <v>497</v>
      </c>
      <c r="D1" t="s">
        <v>498</v>
      </c>
      <c r="E1" t="s">
        <v>499</v>
      </c>
      <c r="F1" t="s">
        <v>500</v>
      </c>
      <c r="G1" t="s">
        <v>501</v>
      </c>
      <c r="H1" t="s">
        <v>502</v>
      </c>
      <c r="I1" t="s">
        <v>503</v>
      </c>
      <c r="J1" t="s">
        <v>504</v>
      </c>
      <c r="K1" t="s">
        <v>505</v>
      </c>
      <c r="L1" t="s">
        <v>506</v>
      </c>
      <c r="M1" t="s">
        <v>507</v>
      </c>
      <c r="N1" t="s">
        <v>508</v>
      </c>
      <c r="O1" t="s">
        <v>509</v>
      </c>
      <c r="P1" t="s">
        <v>510</v>
      </c>
      <c r="Q1" t="s">
        <v>511</v>
      </c>
      <c r="R1" t="s">
        <v>512</v>
      </c>
      <c r="S1" t="s">
        <v>1609</v>
      </c>
      <c r="T1" t="s">
        <v>1610</v>
      </c>
      <c r="U1" t="s">
        <v>1611</v>
      </c>
      <c r="V1" t="s">
        <v>1612</v>
      </c>
    </row>
    <row r="2" spans="1:22">
      <c r="A2">
        <v>0.71499999999999997</v>
      </c>
      <c r="B2">
        <v>0.86099999999999999</v>
      </c>
      <c r="C2">
        <v>1</v>
      </c>
      <c r="D2">
        <v>-5119</v>
      </c>
      <c r="E2">
        <v>1</v>
      </c>
      <c r="F2">
        <v>4.9000000000000002E-2</v>
      </c>
      <c r="G2">
        <v>3.2199999999999999E-2</v>
      </c>
      <c r="H2">
        <v>6.38E-4</v>
      </c>
      <c r="I2">
        <v>0.108</v>
      </c>
      <c r="J2">
        <v>0.46700000000000003</v>
      </c>
      <c r="K2">
        <v>126035</v>
      </c>
      <c r="L2" t="s">
        <v>513</v>
      </c>
      <c r="M2" t="s">
        <v>183</v>
      </c>
      <c r="N2" t="s">
        <v>688</v>
      </c>
      <c r="O2" t="s">
        <v>689</v>
      </c>
      <c r="P2" t="s">
        <v>690</v>
      </c>
      <c r="Q2">
        <v>204653</v>
      </c>
      <c r="R2">
        <v>4</v>
      </c>
      <c r="S2">
        <v>0</v>
      </c>
      <c r="T2">
        <v>1</v>
      </c>
      <c r="U2">
        <v>1</v>
      </c>
      <c r="V2">
        <v>0</v>
      </c>
    </row>
    <row r="3" spans="1:22">
      <c r="A3">
        <v>0.71499999999999997</v>
      </c>
      <c r="B3">
        <v>0.86099999999999999</v>
      </c>
      <c r="C3">
        <v>1</v>
      </c>
      <c r="D3">
        <v>-5119</v>
      </c>
      <c r="E3">
        <v>1</v>
      </c>
      <c r="F3">
        <v>4.9000000000000002E-2</v>
      </c>
      <c r="G3">
        <v>3.2199999999999999E-2</v>
      </c>
      <c r="H3">
        <v>6.38E-4</v>
      </c>
      <c r="I3">
        <v>0.108</v>
      </c>
      <c r="J3">
        <v>0.46700000000000003</v>
      </c>
      <c r="K3">
        <v>126035</v>
      </c>
      <c r="L3" t="s">
        <v>513</v>
      </c>
      <c r="M3" t="s">
        <v>183</v>
      </c>
      <c r="N3" t="s">
        <v>688</v>
      </c>
      <c r="O3" t="s">
        <v>689</v>
      </c>
      <c r="P3" t="s">
        <v>690</v>
      </c>
      <c r="Q3">
        <v>204653</v>
      </c>
      <c r="R3">
        <v>4</v>
      </c>
      <c r="S3">
        <v>0</v>
      </c>
      <c r="T3">
        <v>1</v>
      </c>
      <c r="U3">
        <v>1</v>
      </c>
      <c r="V3">
        <v>0</v>
      </c>
    </row>
    <row r="4" spans="1:22">
      <c r="A4">
        <v>0.94099999999999995</v>
      </c>
      <c r="B4">
        <v>0.33500000000000002</v>
      </c>
      <c r="C4">
        <v>5</v>
      </c>
      <c r="D4">
        <v>-10179</v>
      </c>
      <c r="E4">
        <v>0</v>
      </c>
      <c r="F4">
        <v>0.505</v>
      </c>
      <c r="G4">
        <v>0.17</v>
      </c>
      <c r="H4">
        <v>0</v>
      </c>
      <c r="I4">
        <v>0.26200000000000001</v>
      </c>
      <c r="J4">
        <v>0.70699999999999996</v>
      </c>
      <c r="K4">
        <v>120041</v>
      </c>
      <c r="L4" t="s">
        <v>513</v>
      </c>
      <c r="M4" t="s">
        <v>254</v>
      </c>
      <c r="N4" t="s">
        <v>940</v>
      </c>
      <c r="O4" t="s">
        <v>941</v>
      </c>
      <c r="P4" t="s">
        <v>942</v>
      </c>
      <c r="Q4">
        <v>209640</v>
      </c>
      <c r="R4">
        <v>4</v>
      </c>
      <c r="S4">
        <v>0</v>
      </c>
      <c r="T4">
        <v>1</v>
      </c>
      <c r="U4">
        <v>0</v>
      </c>
      <c r="V4">
        <v>0</v>
      </c>
    </row>
    <row r="5" spans="1:22">
      <c r="A5">
        <v>0.59</v>
      </c>
      <c r="B5">
        <v>0.72699999999999998</v>
      </c>
      <c r="C5">
        <v>2</v>
      </c>
      <c r="D5">
        <v>-6351</v>
      </c>
      <c r="E5">
        <v>1</v>
      </c>
      <c r="F5">
        <v>0.32800000000000001</v>
      </c>
      <c r="G5">
        <v>0.51500000000000001</v>
      </c>
      <c r="H5">
        <v>0</v>
      </c>
      <c r="I5">
        <v>0.112</v>
      </c>
      <c r="J5">
        <v>0.625</v>
      </c>
      <c r="K5">
        <v>89553</v>
      </c>
      <c r="L5" t="s">
        <v>513</v>
      </c>
      <c r="M5" t="s">
        <v>420</v>
      </c>
      <c r="N5" t="s">
        <v>946</v>
      </c>
      <c r="O5" t="s">
        <v>947</v>
      </c>
      <c r="P5" t="s">
        <v>948</v>
      </c>
      <c r="Q5">
        <v>212113</v>
      </c>
      <c r="R5">
        <v>3</v>
      </c>
      <c r="S5">
        <v>0</v>
      </c>
      <c r="T5">
        <v>1</v>
      </c>
      <c r="U5">
        <v>0</v>
      </c>
      <c r="V5">
        <v>0</v>
      </c>
    </row>
    <row r="6" spans="1:22">
      <c r="A6">
        <v>0.57499999999999996</v>
      </c>
      <c r="B6">
        <v>0.95899999999999996</v>
      </c>
      <c r="C6">
        <v>1</v>
      </c>
      <c r="D6">
        <v>-6978</v>
      </c>
      <c r="E6">
        <v>1</v>
      </c>
      <c r="F6">
        <v>5.7000000000000002E-2</v>
      </c>
      <c r="G6">
        <v>1.83E-4</v>
      </c>
      <c r="H6">
        <v>0.90600000000000003</v>
      </c>
      <c r="I6">
        <v>0.17199999999999999</v>
      </c>
      <c r="J6">
        <v>0.46700000000000003</v>
      </c>
      <c r="K6">
        <v>142016</v>
      </c>
      <c r="L6" t="s">
        <v>513</v>
      </c>
      <c r="M6" t="s">
        <v>422</v>
      </c>
      <c r="N6" t="s">
        <v>952</v>
      </c>
      <c r="O6" t="s">
        <v>953</v>
      </c>
      <c r="P6" t="s">
        <v>954</v>
      </c>
      <c r="Q6">
        <v>336638</v>
      </c>
      <c r="R6">
        <v>4</v>
      </c>
      <c r="S6">
        <v>0</v>
      </c>
      <c r="T6">
        <v>1</v>
      </c>
      <c r="U6">
        <v>0</v>
      </c>
      <c r="V6">
        <v>0</v>
      </c>
    </row>
    <row r="7" spans="1:22">
      <c r="A7">
        <v>0.40400000000000003</v>
      </c>
      <c r="B7">
        <v>0.92700000000000005</v>
      </c>
      <c r="C7">
        <v>0</v>
      </c>
      <c r="D7">
        <v>-3159</v>
      </c>
      <c r="E7">
        <v>1</v>
      </c>
      <c r="F7">
        <v>0.59499999999999997</v>
      </c>
      <c r="G7">
        <v>0.49199999999999999</v>
      </c>
      <c r="H7">
        <v>4.5999999999999999E-2</v>
      </c>
      <c r="I7">
        <v>0.34399999999999997</v>
      </c>
      <c r="J7">
        <v>7.1599999999999997E-2</v>
      </c>
      <c r="K7">
        <v>179999</v>
      </c>
      <c r="L7" t="s">
        <v>513</v>
      </c>
      <c r="M7" t="s">
        <v>423</v>
      </c>
      <c r="N7" t="s">
        <v>955</v>
      </c>
      <c r="O7" t="s">
        <v>956</v>
      </c>
      <c r="P7" t="s">
        <v>957</v>
      </c>
      <c r="Q7">
        <v>252809</v>
      </c>
      <c r="R7">
        <v>4</v>
      </c>
      <c r="S7">
        <v>0</v>
      </c>
      <c r="T7">
        <v>1</v>
      </c>
      <c r="U7">
        <v>0</v>
      </c>
      <c r="V7">
        <v>0</v>
      </c>
    </row>
    <row r="8" spans="1:22">
      <c r="A8">
        <v>0.90800000000000003</v>
      </c>
      <c r="B8">
        <v>0.621</v>
      </c>
      <c r="C8">
        <v>1</v>
      </c>
      <c r="D8">
        <v>-6638</v>
      </c>
      <c r="E8">
        <v>0</v>
      </c>
      <c r="F8">
        <v>0.10199999999999999</v>
      </c>
      <c r="G8">
        <v>2.8200000000000002E-4</v>
      </c>
      <c r="H8">
        <v>5.3900000000000002E-5</v>
      </c>
      <c r="I8">
        <v>9.5799999999999996E-2</v>
      </c>
      <c r="J8">
        <v>0.42099999999999999</v>
      </c>
      <c r="K8">
        <v>150011</v>
      </c>
      <c r="L8" t="s">
        <v>513</v>
      </c>
      <c r="M8" t="s">
        <v>256</v>
      </c>
      <c r="N8" t="s">
        <v>958</v>
      </c>
      <c r="O8" t="s">
        <v>959</v>
      </c>
      <c r="P8" t="s">
        <v>960</v>
      </c>
      <c r="Q8">
        <v>177000</v>
      </c>
      <c r="R8">
        <v>4</v>
      </c>
      <c r="S8">
        <v>0</v>
      </c>
      <c r="T8">
        <v>1</v>
      </c>
      <c r="U8">
        <v>0</v>
      </c>
      <c r="V8">
        <v>0</v>
      </c>
    </row>
    <row r="9" spans="1:22">
      <c r="A9">
        <v>0.54300000000000004</v>
      </c>
      <c r="B9">
        <v>0.93799999999999994</v>
      </c>
      <c r="C9">
        <v>7</v>
      </c>
      <c r="D9">
        <v>-6244</v>
      </c>
      <c r="E9">
        <v>1</v>
      </c>
      <c r="F9">
        <v>0.28799999999999998</v>
      </c>
      <c r="G9">
        <v>4.0300000000000002E-2</v>
      </c>
      <c r="H9">
        <v>5.8999999999999999E-3</v>
      </c>
      <c r="I9">
        <v>0.16200000000000001</v>
      </c>
      <c r="J9">
        <v>9.6299999999999997E-2</v>
      </c>
      <c r="K9">
        <v>150023</v>
      </c>
      <c r="L9" t="s">
        <v>513</v>
      </c>
      <c r="M9" t="s">
        <v>258</v>
      </c>
      <c r="N9" t="s">
        <v>964</v>
      </c>
      <c r="O9" t="s">
        <v>965</v>
      </c>
      <c r="P9" t="s">
        <v>966</v>
      </c>
      <c r="Q9">
        <v>323200</v>
      </c>
      <c r="R9">
        <v>4</v>
      </c>
      <c r="S9">
        <v>0</v>
      </c>
      <c r="T9">
        <v>1</v>
      </c>
      <c r="U9">
        <v>0</v>
      </c>
      <c r="V9">
        <v>0</v>
      </c>
    </row>
    <row r="10" spans="1:22">
      <c r="A10">
        <v>0.45100000000000001</v>
      </c>
      <c r="B10">
        <v>0.94299999999999995</v>
      </c>
      <c r="C10">
        <v>1</v>
      </c>
      <c r="D10">
        <v>-1598</v>
      </c>
      <c r="E10">
        <v>1</v>
      </c>
      <c r="F10">
        <v>0.27300000000000002</v>
      </c>
      <c r="G10">
        <v>0.17399999999999999</v>
      </c>
      <c r="H10">
        <v>0.45500000000000002</v>
      </c>
      <c r="I10">
        <v>0.151</v>
      </c>
      <c r="J10">
        <v>0.91100000000000003</v>
      </c>
      <c r="K10">
        <v>79394</v>
      </c>
      <c r="L10" t="s">
        <v>513</v>
      </c>
      <c r="M10" t="s">
        <v>262</v>
      </c>
      <c r="N10" t="s">
        <v>1000</v>
      </c>
      <c r="O10" t="s">
        <v>1001</v>
      </c>
      <c r="P10" t="s">
        <v>1002</v>
      </c>
      <c r="Q10">
        <v>162761</v>
      </c>
      <c r="R10">
        <v>4</v>
      </c>
      <c r="S10">
        <v>0</v>
      </c>
      <c r="T10">
        <v>1</v>
      </c>
      <c r="U10">
        <v>0</v>
      </c>
      <c r="V10">
        <v>0</v>
      </c>
    </row>
    <row r="11" spans="1:22">
      <c r="A11">
        <v>0.57599999999999996</v>
      </c>
      <c r="B11">
        <v>0.28999999999999998</v>
      </c>
      <c r="C11">
        <v>4</v>
      </c>
      <c r="D11">
        <v>-10499</v>
      </c>
      <c r="E11">
        <v>0</v>
      </c>
      <c r="F11">
        <v>5.1299999999999998E-2</v>
      </c>
      <c r="G11">
        <v>0.86799999999999999</v>
      </c>
      <c r="H11">
        <v>0</v>
      </c>
      <c r="I11">
        <v>0.11600000000000001</v>
      </c>
      <c r="J11">
        <v>0.17</v>
      </c>
      <c r="K11">
        <v>93705</v>
      </c>
      <c r="L11" t="s">
        <v>513</v>
      </c>
      <c r="M11" t="s">
        <v>265</v>
      </c>
      <c r="N11" t="s">
        <v>1003</v>
      </c>
      <c r="O11" t="s">
        <v>1004</v>
      </c>
      <c r="P11" t="s">
        <v>1005</v>
      </c>
      <c r="Q11">
        <v>156122</v>
      </c>
      <c r="R11">
        <v>4</v>
      </c>
      <c r="S11">
        <v>0</v>
      </c>
      <c r="T11">
        <v>1</v>
      </c>
      <c r="U11">
        <v>0</v>
      </c>
      <c r="V11">
        <v>1</v>
      </c>
    </row>
    <row r="12" spans="1:22">
      <c r="A12">
        <v>0.51</v>
      </c>
      <c r="B12">
        <v>0.83099999999999996</v>
      </c>
      <c r="C12">
        <v>7</v>
      </c>
      <c r="D12">
        <v>-4514</v>
      </c>
      <c r="E12">
        <v>0</v>
      </c>
      <c r="F12">
        <v>6.0600000000000001E-2</v>
      </c>
      <c r="G12">
        <v>4.3499999999999997E-2</v>
      </c>
      <c r="H12">
        <v>3.14E-6</v>
      </c>
      <c r="I12">
        <v>0.34599999999999997</v>
      </c>
      <c r="J12">
        <v>0.376</v>
      </c>
      <c r="K12">
        <v>128025</v>
      </c>
      <c r="L12" t="s">
        <v>513</v>
      </c>
      <c r="M12" t="s">
        <v>266</v>
      </c>
      <c r="N12" t="s">
        <v>1006</v>
      </c>
      <c r="O12" t="s">
        <v>1007</v>
      </c>
      <c r="P12" t="s">
        <v>1008</v>
      </c>
      <c r="Q12">
        <v>185625</v>
      </c>
      <c r="R12">
        <v>4</v>
      </c>
      <c r="S12">
        <v>0</v>
      </c>
      <c r="T12">
        <v>1</v>
      </c>
      <c r="U12">
        <v>0</v>
      </c>
      <c r="V12">
        <v>0</v>
      </c>
    </row>
    <row r="13" spans="1:22">
      <c r="A13">
        <v>0.57799999999999996</v>
      </c>
      <c r="B13">
        <v>0.93300000000000005</v>
      </c>
      <c r="C13">
        <v>6</v>
      </c>
      <c r="D13">
        <v>-7658</v>
      </c>
      <c r="E13">
        <v>0</v>
      </c>
      <c r="F13">
        <v>3.7199999999999997E-2</v>
      </c>
      <c r="G13">
        <v>3.68E-4</v>
      </c>
      <c r="H13">
        <v>0.54500000000000004</v>
      </c>
      <c r="I13">
        <v>7.0900000000000005E-2</v>
      </c>
      <c r="J13">
        <v>9.6699999999999994E-2</v>
      </c>
      <c r="K13">
        <v>136007</v>
      </c>
      <c r="L13" t="s">
        <v>513</v>
      </c>
      <c r="M13" t="s">
        <v>264</v>
      </c>
      <c r="N13" t="s">
        <v>1009</v>
      </c>
      <c r="O13" t="s">
        <v>1010</v>
      </c>
      <c r="P13" t="s">
        <v>1011</v>
      </c>
      <c r="Q13">
        <v>359547</v>
      </c>
      <c r="R13">
        <v>4</v>
      </c>
      <c r="S13">
        <v>0</v>
      </c>
      <c r="T13">
        <v>1</v>
      </c>
      <c r="U13">
        <v>0</v>
      </c>
      <c r="V13">
        <v>0</v>
      </c>
    </row>
    <row r="14" spans="1:22">
      <c r="A14">
        <v>0.95899999999999996</v>
      </c>
      <c r="B14">
        <v>0.59799999999999998</v>
      </c>
      <c r="C14">
        <v>8</v>
      </c>
      <c r="D14">
        <v>-5534</v>
      </c>
      <c r="E14">
        <v>1</v>
      </c>
      <c r="F14">
        <v>7.1300000000000002E-2</v>
      </c>
      <c r="G14">
        <v>3.5799999999999998E-2</v>
      </c>
      <c r="H14">
        <v>0</v>
      </c>
      <c r="I14">
        <v>0.35799999999999998</v>
      </c>
      <c r="J14">
        <v>0.40799999999999997</v>
      </c>
      <c r="K14">
        <v>127029</v>
      </c>
      <c r="L14" t="s">
        <v>513</v>
      </c>
      <c r="M14" t="s">
        <v>432</v>
      </c>
      <c r="N14" t="s">
        <v>1012</v>
      </c>
      <c r="O14" t="s">
        <v>1013</v>
      </c>
      <c r="P14" t="s">
        <v>1014</v>
      </c>
      <c r="Q14">
        <v>213000</v>
      </c>
      <c r="R14">
        <v>4</v>
      </c>
      <c r="S14">
        <v>0</v>
      </c>
      <c r="T14">
        <v>1</v>
      </c>
      <c r="U14">
        <v>0</v>
      </c>
      <c r="V14">
        <v>0</v>
      </c>
    </row>
    <row r="15" spans="1:22">
      <c r="A15">
        <v>0.753</v>
      </c>
      <c r="B15">
        <v>0.69199999999999995</v>
      </c>
      <c r="C15">
        <v>0</v>
      </c>
      <c r="D15">
        <v>-8459</v>
      </c>
      <c r="E15">
        <v>1</v>
      </c>
      <c r="F15">
        <v>5.1700000000000003E-2</v>
      </c>
      <c r="G15">
        <v>9.5899999999999999E-2</v>
      </c>
      <c r="H15">
        <v>9.8700000000000004E-6</v>
      </c>
      <c r="I15">
        <v>0.17499999999999999</v>
      </c>
      <c r="J15">
        <v>0.82599999999999996</v>
      </c>
      <c r="K15">
        <v>101975</v>
      </c>
      <c r="L15" t="s">
        <v>513</v>
      </c>
      <c r="M15" t="s">
        <v>269</v>
      </c>
      <c r="N15" t="s">
        <v>1018</v>
      </c>
      <c r="O15" t="s">
        <v>1019</v>
      </c>
      <c r="P15" t="s">
        <v>1020</v>
      </c>
      <c r="Q15">
        <v>212507</v>
      </c>
      <c r="R15">
        <v>4</v>
      </c>
      <c r="S15">
        <v>0</v>
      </c>
      <c r="T15">
        <v>1</v>
      </c>
      <c r="U15">
        <v>0</v>
      </c>
      <c r="V15">
        <v>0</v>
      </c>
    </row>
    <row r="16" spans="1:22">
      <c r="A16">
        <v>0.82199999999999995</v>
      </c>
      <c r="B16">
        <v>0.56100000000000005</v>
      </c>
      <c r="C16">
        <v>1</v>
      </c>
      <c r="D16">
        <v>-7645</v>
      </c>
      <c r="E16">
        <v>1</v>
      </c>
      <c r="F16">
        <v>0.33900000000000002</v>
      </c>
      <c r="G16">
        <v>0.29299999999999998</v>
      </c>
      <c r="H16">
        <v>0</v>
      </c>
      <c r="I16">
        <v>0.155</v>
      </c>
      <c r="J16">
        <v>0.155</v>
      </c>
      <c r="K16">
        <v>142035</v>
      </c>
      <c r="L16" t="s">
        <v>513</v>
      </c>
      <c r="M16" t="s">
        <v>435</v>
      </c>
      <c r="N16" t="s">
        <v>1033</v>
      </c>
      <c r="O16" t="s">
        <v>1034</v>
      </c>
      <c r="P16" t="s">
        <v>1035</v>
      </c>
      <c r="Q16">
        <v>110909</v>
      </c>
      <c r="R16">
        <v>4</v>
      </c>
      <c r="S16">
        <v>0</v>
      </c>
      <c r="T16">
        <v>1</v>
      </c>
      <c r="U16">
        <v>0</v>
      </c>
      <c r="V16">
        <v>0</v>
      </c>
    </row>
    <row r="17" spans="1:22">
      <c r="A17">
        <v>0.255</v>
      </c>
      <c r="B17">
        <v>0.43</v>
      </c>
      <c r="C17">
        <v>9</v>
      </c>
      <c r="D17">
        <v>-12564</v>
      </c>
      <c r="E17">
        <v>1</v>
      </c>
      <c r="F17">
        <v>3.2199999999999999E-2</v>
      </c>
      <c r="G17">
        <v>0.54600000000000004</v>
      </c>
      <c r="H17">
        <v>1.8700000000000001E-5</v>
      </c>
      <c r="I17">
        <v>0.188</v>
      </c>
      <c r="J17">
        <v>0.54600000000000004</v>
      </c>
      <c r="K17">
        <v>164267</v>
      </c>
      <c r="L17" t="s">
        <v>513</v>
      </c>
      <c r="M17" t="s">
        <v>274</v>
      </c>
      <c r="N17" t="s">
        <v>1042</v>
      </c>
      <c r="O17" t="s">
        <v>1043</v>
      </c>
      <c r="P17" t="s">
        <v>1044</v>
      </c>
      <c r="Q17">
        <v>197813</v>
      </c>
      <c r="R17">
        <v>4</v>
      </c>
      <c r="S17">
        <v>0</v>
      </c>
      <c r="T17">
        <v>1</v>
      </c>
      <c r="U17">
        <v>0</v>
      </c>
      <c r="V17">
        <v>1</v>
      </c>
    </row>
    <row r="18" spans="1:22">
      <c r="A18">
        <v>0.89200000000000002</v>
      </c>
      <c r="B18">
        <v>0.65100000000000002</v>
      </c>
      <c r="C18">
        <v>0</v>
      </c>
      <c r="D18">
        <v>-8645</v>
      </c>
      <c r="E18">
        <v>0</v>
      </c>
      <c r="F18">
        <v>0.378</v>
      </c>
      <c r="G18">
        <v>9.8900000000000002E-2</v>
      </c>
      <c r="H18">
        <v>0</v>
      </c>
      <c r="I18">
        <v>0.371</v>
      </c>
      <c r="J18">
        <v>0.59899999999999998</v>
      </c>
      <c r="K18">
        <v>105814</v>
      </c>
      <c r="L18" t="s">
        <v>513</v>
      </c>
      <c r="M18" t="s">
        <v>277</v>
      </c>
      <c r="N18" t="s">
        <v>1045</v>
      </c>
      <c r="O18" t="s">
        <v>1046</v>
      </c>
      <c r="P18" t="s">
        <v>1047</v>
      </c>
      <c r="Q18">
        <v>253580</v>
      </c>
      <c r="R18">
        <v>4</v>
      </c>
      <c r="S18">
        <v>0</v>
      </c>
      <c r="T18">
        <v>1</v>
      </c>
      <c r="U18">
        <v>0</v>
      </c>
      <c r="V18">
        <v>0</v>
      </c>
    </row>
    <row r="19" spans="1:22">
      <c r="A19">
        <v>0.79100000000000004</v>
      </c>
      <c r="B19">
        <v>0.61299999999999999</v>
      </c>
      <c r="C19">
        <v>1</v>
      </c>
      <c r="D19">
        <v>-11628</v>
      </c>
      <c r="E19">
        <v>0</v>
      </c>
      <c r="F19">
        <v>7.6300000000000007E-2</v>
      </c>
      <c r="G19">
        <v>9.8599999999999993E-2</v>
      </c>
      <c r="H19">
        <v>0</v>
      </c>
      <c r="I19">
        <v>7.6499999999999999E-2</v>
      </c>
      <c r="J19">
        <v>0.89600000000000002</v>
      </c>
      <c r="K19">
        <v>143017</v>
      </c>
      <c r="L19" t="s">
        <v>513</v>
      </c>
      <c r="M19" t="s">
        <v>272</v>
      </c>
      <c r="N19" t="s">
        <v>1048</v>
      </c>
      <c r="O19" t="s">
        <v>1049</v>
      </c>
      <c r="P19" t="s">
        <v>1050</v>
      </c>
      <c r="Q19">
        <v>170640</v>
      </c>
      <c r="R19">
        <v>4</v>
      </c>
      <c r="S19">
        <v>0</v>
      </c>
      <c r="T19">
        <v>1</v>
      </c>
      <c r="U19">
        <v>0</v>
      </c>
      <c r="V19">
        <v>0</v>
      </c>
    </row>
    <row r="20" spans="1:22">
      <c r="A20">
        <v>0.51400000000000001</v>
      </c>
      <c r="B20">
        <v>0.73</v>
      </c>
      <c r="C20">
        <v>1</v>
      </c>
      <c r="D20">
        <v>-5934</v>
      </c>
      <c r="E20">
        <v>1</v>
      </c>
      <c r="F20">
        <v>5.9799999999999999E-2</v>
      </c>
      <c r="G20">
        <v>1.4599999999999999E-3</v>
      </c>
      <c r="H20">
        <v>9.5400000000000001E-5</v>
      </c>
      <c r="I20">
        <v>8.9700000000000002E-2</v>
      </c>
      <c r="J20">
        <v>0.33400000000000002</v>
      </c>
      <c r="K20">
        <v>171005</v>
      </c>
      <c r="L20" t="s">
        <v>513</v>
      </c>
      <c r="M20" t="s">
        <v>279</v>
      </c>
      <c r="N20" t="s">
        <v>1051</v>
      </c>
      <c r="O20" t="s">
        <v>1052</v>
      </c>
      <c r="P20" t="s">
        <v>1053</v>
      </c>
      <c r="Q20">
        <v>200040</v>
      </c>
      <c r="R20">
        <v>4</v>
      </c>
      <c r="S20">
        <v>0</v>
      </c>
      <c r="T20">
        <v>1</v>
      </c>
      <c r="U20">
        <v>0</v>
      </c>
      <c r="V20">
        <v>0</v>
      </c>
    </row>
    <row r="21" spans="1:22">
      <c r="A21">
        <v>0.28899999999999998</v>
      </c>
      <c r="B21">
        <v>0.38100000000000001</v>
      </c>
      <c r="C21">
        <v>4</v>
      </c>
      <c r="D21">
        <v>-7738</v>
      </c>
      <c r="E21">
        <v>0</v>
      </c>
      <c r="F21">
        <v>3.3099999999999997E-2</v>
      </c>
      <c r="G21">
        <v>0.20499999999999999</v>
      </c>
      <c r="H21">
        <v>0</v>
      </c>
      <c r="I21">
        <v>0.13200000000000001</v>
      </c>
      <c r="J21">
        <v>7.5800000000000006E-2</v>
      </c>
      <c r="K21">
        <v>114566</v>
      </c>
      <c r="L21" t="s">
        <v>513</v>
      </c>
      <c r="M21" t="s">
        <v>438</v>
      </c>
      <c r="N21" t="s">
        <v>1066</v>
      </c>
      <c r="O21" t="s">
        <v>1067</v>
      </c>
      <c r="P21" t="s">
        <v>1068</v>
      </c>
      <c r="Q21">
        <v>231733</v>
      </c>
      <c r="R21">
        <v>4</v>
      </c>
      <c r="S21">
        <v>0</v>
      </c>
      <c r="T21">
        <v>1</v>
      </c>
      <c r="U21">
        <v>0</v>
      </c>
      <c r="V21">
        <v>0</v>
      </c>
    </row>
    <row r="22" spans="1:22">
      <c r="A22">
        <v>0.71599999999999997</v>
      </c>
      <c r="B22">
        <v>0.71399999999999997</v>
      </c>
      <c r="C22">
        <v>10</v>
      </c>
      <c r="D22">
        <v>-7738</v>
      </c>
      <c r="E22">
        <v>0</v>
      </c>
      <c r="F22">
        <v>0.27800000000000002</v>
      </c>
      <c r="G22">
        <v>0.54900000000000004</v>
      </c>
      <c r="H22">
        <v>0</v>
      </c>
      <c r="I22">
        <v>0.13500000000000001</v>
      </c>
      <c r="J22">
        <v>0.70899999999999996</v>
      </c>
      <c r="K22">
        <v>91559</v>
      </c>
      <c r="L22" t="s">
        <v>513</v>
      </c>
      <c r="M22" t="s">
        <v>278</v>
      </c>
      <c r="N22" t="s">
        <v>1075</v>
      </c>
      <c r="O22" t="s">
        <v>1076</v>
      </c>
      <c r="P22" t="s">
        <v>1077</v>
      </c>
      <c r="Q22">
        <v>233627</v>
      </c>
      <c r="R22">
        <v>4</v>
      </c>
      <c r="S22">
        <v>0</v>
      </c>
      <c r="T22">
        <v>1</v>
      </c>
      <c r="U22">
        <v>0</v>
      </c>
      <c r="V22">
        <v>0</v>
      </c>
    </row>
    <row r="23" spans="1:22">
      <c r="A23">
        <v>0.255</v>
      </c>
      <c r="B23">
        <v>0.43</v>
      </c>
      <c r="C23">
        <v>9</v>
      </c>
      <c r="D23">
        <v>-12564</v>
      </c>
      <c r="E23">
        <v>1</v>
      </c>
      <c r="F23">
        <v>3.2199999999999999E-2</v>
      </c>
      <c r="G23">
        <v>0.54600000000000004</v>
      </c>
      <c r="H23">
        <v>1.8700000000000001E-5</v>
      </c>
      <c r="I23">
        <v>0.188</v>
      </c>
      <c r="J23">
        <v>0.54600000000000004</v>
      </c>
      <c r="K23">
        <v>164267</v>
      </c>
      <c r="L23" t="s">
        <v>513</v>
      </c>
      <c r="M23" t="s">
        <v>274</v>
      </c>
      <c r="N23" t="s">
        <v>1042</v>
      </c>
      <c r="O23" t="s">
        <v>1043</v>
      </c>
      <c r="P23" t="s">
        <v>1044</v>
      </c>
      <c r="Q23">
        <v>197813</v>
      </c>
      <c r="R23">
        <v>4</v>
      </c>
      <c r="S23">
        <v>0</v>
      </c>
      <c r="T23">
        <v>1</v>
      </c>
      <c r="U23">
        <v>0</v>
      </c>
      <c r="V23">
        <v>1</v>
      </c>
    </row>
    <row r="24" spans="1:22">
      <c r="A24">
        <v>0.70699999999999996</v>
      </c>
      <c r="B24">
        <v>0.95499999999999996</v>
      </c>
      <c r="C24">
        <v>10</v>
      </c>
      <c r="D24">
        <v>-4593</v>
      </c>
      <c r="E24">
        <v>0</v>
      </c>
      <c r="F24">
        <v>0.222</v>
      </c>
      <c r="G24">
        <v>0.127</v>
      </c>
      <c r="H24">
        <v>0</v>
      </c>
      <c r="I24">
        <v>0.20200000000000001</v>
      </c>
      <c r="J24">
        <v>0.57499999999999996</v>
      </c>
      <c r="K24">
        <v>125989</v>
      </c>
      <c r="L24" t="s">
        <v>513</v>
      </c>
      <c r="M24" t="s">
        <v>283</v>
      </c>
      <c r="N24" t="s">
        <v>1087</v>
      </c>
      <c r="O24" t="s">
        <v>1088</v>
      </c>
      <c r="P24" t="s">
        <v>1089</v>
      </c>
      <c r="Q24">
        <v>134240</v>
      </c>
      <c r="R24">
        <v>4</v>
      </c>
      <c r="S24">
        <v>0</v>
      </c>
      <c r="T24">
        <v>1</v>
      </c>
      <c r="U24">
        <v>0</v>
      </c>
      <c r="V24">
        <v>0</v>
      </c>
    </row>
    <row r="25" spans="1:22">
      <c r="A25">
        <v>0.56100000000000005</v>
      </c>
      <c r="B25">
        <v>0.60399999999999998</v>
      </c>
      <c r="C25">
        <v>8</v>
      </c>
      <c r="D25">
        <v>-6234</v>
      </c>
      <c r="E25">
        <v>1</v>
      </c>
      <c r="F25">
        <v>0.254</v>
      </c>
      <c r="G25">
        <v>0.14799999999999999</v>
      </c>
      <c r="H25">
        <v>0</v>
      </c>
      <c r="I25">
        <v>0.73699999999999999</v>
      </c>
      <c r="J25">
        <v>0.70299999999999996</v>
      </c>
      <c r="K25">
        <v>106735</v>
      </c>
      <c r="L25" t="s">
        <v>513</v>
      </c>
      <c r="M25" t="s">
        <v>442</v>
      </c>
      <c r="N25" t="s">
        <v>1090</v>
      </c>
      <c r="O25" t="s">
        <v>1091</v>
      </c>
      <c r="P25" t="s">
        <v>1092</v>
      </c>
      <c r="Q25">
        <v>246045</v>
      </c>
      <c r="R25">
        <v>5</v>
      </c>
      <c r="S25">
        <v>0</v>
      </c>
      <c r="T25">
        <v>1</v>
      </c>
      <c r="U25">
        <v>0</v>
      </c>
      <c r="V25">
        <v>0</v>
      </c>
    </row>
    <row r="26" spans="1:22">
      <c r="A26">
        <v>0.72799999999999998</v>
      </c>
      <c r="B26">
        <v>0.81299999999999994</v>
      </c>
      <c r="C26">
        <v>6</v>
      </c>
      <c r="D26">
        <v>-6515</v>
      </c>
      <c r="E26">
        <v>1</v>
      </c>
      <c r="F26">
        <v>9.2899999999999996E-2</v>
      </c>
      <c r="G26">
        <v>1.03E-2</v>
      </c>
      <c r="H26">
        <v>0.78700000000000003</v>
      </c>
      <c r="I26">
        <v>4.7699999999999999E-2</v>
      </c>
      <c r="J26">
        <v>0.73099999999999998</v>
      </c>
      <c r="K26">
        <v>124990</v>
      </c>
      <c r="L26" t="s">
        <v>513</v>
      </c>
      <c r="M26" t="s">
        <v>443</v>
      </c>
      <c r="N26" t="s">
        <v>1105</v>
      </c>
      <c r="O26" t="s">
        <v>1106</v>
      </c>
      <c r="P26" t="s">
        <v>1107</v>
      </c>
      <c r="Q26">
        <v>245760</v>
      </c>
      <c r="R26">
        <v>4</v>
      </c>
      <c r="S26">
        <v>0</v>
      </c>
      <c r="T26">
        <v>1</v>
      </c>
      <c r="U26">
        <v>0</v>
      </c>
      <c r="V26">
        <v>0</v>
      </c>
    </row>
    <row r="27" spans="1:22">
      <c r="A27">
        <v>0.82899999999999996</v>
      </c>
      <c r="B27">
        <v>0.84399999999999997</v>
      </c>
      <c r="C27">
        <v>4</v>
      </c>
      <c r="D27">
        <v>-4329</v>
      </c>
      <c r="E27">
        <v>0</v>
      </c>
      <c r="F27">
        <v>9.6600000000000005E-2</v>
      </c>
      <c r="G27">
        <v>5.21E-2</v>
      </c>
      <c r="H27">
        <v>1.48E-3</v>
      </c>
      <c r="I27">
        <v>0.17100000000000001</v>
      </c>
      <c r="J27">
        <v>0.76200000000000001</v>
      </c>
      <c r="K27">
        <v>130040</v>
      </c>
      <c r="L27" t="s">
        <v>513</v>
      </c>
      <c r="M27" t="s">
        <v>290</v>
      </c>
      <c r="N27" t="s">
        <v>1114</v>
      </c>
      <c r="O27" t="s">
        <v>1115</v>
      </c>
      <c r="P27" t="s">
        <v>1116</v>
      </c>
      <c r="Q27">
        <v>236840</v>
      </c>
      <c r="R27">
        <v>4</v>
      </c>
      <c r="S27">
        <v>0</v>
      </c>
      <c r="T27">
        <v>1</v>
      </c>
      <c r="U27">
        <v>0</v>
      </c>
      <c r="V27">
        <v>0</v>
      </c>
    </row>
    <row r="28" spans="1:22">
      <c r="A28">
        <v>0.67400000000000004</v>
      </c>
      <c r="B28">
        <v>0.71299999999999997</v>
      </c>
      <c r="C28">
        <v>6</v>
      </c>
      <c r="D28">
        <v>-7460</v>
      </c>
      <c r="E28">
        <v>0</v>
      </c>
      <c r="F28">
        <v>3.5999999999999997E-2</v>
      </c>
      <c r="G28">
        <v>7.3300000000000004E-2</v>
      </c>
      <c r="H28">
        <v>0.13900000000000001</v>
      </c>
      <c r="I28">
        <v>0.16900000000000001</v>
      </c>
      <c r="J28">
        <v>0.70399999999999996</v>
      </c>
      <c r="K28">
        <v>111017</v>
      </c>
      <c r="L28" t="s">
        <v>513</v>
      </c>
      <c r="M28" t="s">
        <v>444</v>
      </c>
      <c r="N28" t="s">
        <v>1120</v>
      </c>
      <c r="O28" t="s">
        <v>1121</v>
      </c>
      <c r="P28" t="s">
        <v>1122</v>
      </c>
      <c r="Q28">
        <v>184600</v>
      </c>
      <c r="R28">
        <v>4</v>
      </c>
      <c r="S28">
        <v>0</v>
      </c>
      <c r="T28">
        <v>1</v>
      </c>
      <c r="U28">
        <v>0</v>
      </c>
      <c r="V28">
        <v>0</v>
      </c>
    </row>
    <row r="29" spans="1:22">
      <c r="A29">
        <v>0.75600000000000001</v>
      </c>
      <c r="B29">
        <v>0.97699999999999998</v>
      </c>
      <c r="C29">
        <v>8</v>
      </c>
      <c r="D29">
        <v>-4552</v>
      </c>
      <c r="E29">
        <v>0</v>
      </c>
      <c r="F29">
        <v>4.6899999999999997E-2</v>
      </c>
      <c r="G29">
        <v>5.6599999999999999E-4</v>
      </c>
      <c r="H29">
        <v>0.84099999999999997</v>
      </c>
      <c r="I29">
        <v>6.6400000000000001E-2</v>
      </c>
      <c r="J29">
        <v>0.26700000000000002</v>
      </c>
      <c r="K29">
        <v>145991</v>
      </c>
      <c r="L29" t="s">
        <v>513</v>
      </c>
      <c r="M29" t="s">
        <v>447</v>
      </c>
      <c r="N29" t="s">
        <v>1123</v>
      </c>
      <c r="O29" t="s">
        <v>1124</v>
      </c>
      <c r="P29" t="s">
        <v>1125</v>
      </c>
      <c r="Q29">
        <v>399743</v>
      </c>
      <c r="R29">
        <v>4</v>
      </c>
      <c r="S29">
        <v>0</v>
      </c>
      <c r="T29">
        <v>1</v>
      </c>
      <c r="U29">
        <v>0</v>
      </c>
      <c r="V29">
        <v>0</v>
      </c>
    </row>
    <row r="30" spans="1:22">
      <c r="A30">
        <v>0.57499999999999996</v>
      </c>
      <c r="B30">
        <v>0.36899999999999999</v>
      </c>
      <c r="C30">
        <v>9</v>
      </c>
      <c r="D30">
        <v>-7993</v>
      </c>
      <c r="E30">
        <v>1</v>
      </c>
      <c r="F30">
        <v>2.9600000000000001E-2</v>
      </c>
      <c r="G30">
        <v>0.84799999999999998</v>
      </c>
      <c r="H30">
        <v>1.06E-4</v>
      </c>
      <c r="I30">
        <v>0.129</v>
      </c>
      <c r="J30">
        <v>0.50900000000000001</v>
      </c>
      <c r="K30">
        <v>81985</v>
      </c>
      <c r="L30" t="s">
        <v>513</v>
      </c>
      <c r="M30" t="s">
        <v>448</v>
      </c>
      <c r="N30" t="s">
        <v>1126</v>
      </c>
      <c r="O30" t="s">
        <v>1127</v>
      </c>
      <c r="P30" t="s">
        <v>1128</v>
      </c>
      <c r="Q30">
        <v>208758</v>
      </c>
      <c r="R30">
        <v>4</v>
      </c>
      <c r="S30">
        <v>0</v>
      </c>
      <c r="T30">
        <v>1</v>
      </c>
      <c r="U30">
        <v>0</v>
      </c>
      <c r="V30">
        <v>0</v>
      </c>
    </row>
    <row r="31" spans="1:22">
      <c r="A31">
        <v>0.42099999999999999</v>
      </c>
      <c r="B31">
        <v>0.84199999999999997</v>
      </c>
      <c r="C31">
        <v>6</v>
      </c>
      <c r="D31">
        <v>-4766</v>
      </c>
      <c r="E31">
        <v>0</v>
      </c>
      <c r="F31">
        <v>4.9299999999999997E-2</v>
      </c>
      <c r="G31">
        <v>0.38300000000000001</v>
      </c>
      <c r="H31">
        <v>0</v>
      </c>
      <c r="I31">
        <v>0.376</v>
      </c>
      <c r="J31">
        <v>0.42299999999999999</v>
      </c>
      <c r="K31">
        <v>142933</v>
      </c>
      <c r="L31" t="s">
        <v>513</v>
      </c>
      <c r="M31" t="s">
        <v>295</v>
      </c>
      <c r="N31" t="s">
        <v>1129</v>
      </c>
      <c r="O31" t="s">
        <v>1130</v>
      </c>
      <c r="P31" t="s">
        <v>1131</v>
      </c>
      <c r="Q31">
        <v>200000</v>
      </c>
      <c r="R31">
        <v>3</v>
      </c>
      <c r="S31">
        <v>0</v>
      </c>
      <c r="T31">
        <v>1</v>
      </c>
      <c r="U31">
        <v>0</v>
      </c>
      <c r="V31">
        <v>0</v>
      </c>
    </row>
    <row r="32" spans="1:22">
      <c r="A32">
        <v>0.57099999999999995</v>
      </c>
      <c r="B32">
        <v>0.84099999999999997</v>
      </c>
      <c r="C32">
        <v>11</v>
      </c>
      <c r="D32">
        <v>-3195</v>
      </c>
      <c r="E32">
        <v>0</v>
      </c>
      <c r="F32">
        <v>0.41699999999999998</v>
      </c>
      <c r="G32">
        <v>7.6499999999999999E-2</v>
      </c>
      <c r="H32">
        <v>0</v>
      </c>
      <c r="I32">
        <v>0.35599999999999998</v>
      </c>
      <c r="J32">
        <v>0.76100000000000001</v>
      </c>
      <c r="K32">
        <v>91995</v>
      </c>
      <c r="L32" t="s">
        <v>513</v>
      </c>
      <c r="M32" t="s">
        <v>445</v>
      </c>
      <c r="N32" t="s">
        <v>1138</v>
      </c>
      <c r="O32" t="s">
        <v>1139</v>
      </c>
      <c r="P32" t="s">
        <v>1140</v>
      </c>
      <c r="Q32">
        <v>224348</v>
      </c>
      <c r="R32">
        <v>4</v>
      </c>
      <c r="S32">
        <v>0</v>
      </c>
      <c r="T32">
        <v>1</v>
      </c>
      <c r="U32">
        <v>0</v>
      </c>
      <c r="V32">
        <v>0</v>
      </c>
    </row>
    <row r="33" spans="1:22">
      <c r="A33">
        <v>0.502</v>
      </c>
      <c r="B33">
        <v>0.98099999999999998</v>
      </c>
      <c r="C33">
        <v>1</v>
      </c>
      <c r="D33">
        <v>-1569</v>
      </c>
      <c r="E33">
        <v>1</v>
      </c>
      <c r="F33">
        <v>6.13E-2</v>
      </c>
      <c r="G33">
        <v>1.6900000000000001E-3</v>
      </c>
      <c r="H33">
        <v>0.5</v>
      </c>
      <c r="I33">
        <v>0.154</v>
      </c>
      <c r="J33">
        <v>0.21299999999999999</v>
      </c>
      <c r="K33">
        <v>150018</v>
      </c>
      <c r="L33" t="s">
        <v>513</v>
      </c>
      <c r="M33" t="s">
        <v>293</v>
      </c>
      <c r="N33" t="s">
        <v>1150</v>
      </c>
      <c r="O33" t="s">
        <v>1151</v>
      </c>
      <c r="P33" t="s">
        <v>1152</v>
      </c>
      <c r="Q33">
        <v>256500</v>
      </c>
      <c r="R33">
        <v>4</v>
      </c>
      <c r="S33">
        <v>0</v>
      </c>
      <c r="T33">
        <v>1</v>
      </c>
      <c r="U33">
        <v>0</v>
      </c>
      <c r="V33">
        <v>0</v>
      </c>
    </row>
    <row r="34" spans="1:22">
      <c r="A34">
        <v>0.82</v>
      </c>
      <c r="B34">
        <v>0.90800000000000003</v>
      </c>
      <c r="C34">
        <v>10</v>
      </c>
      <c r="D34">
        <v>-6151</v>
      </c>
      <c r="E34">
        <v>0</v>
      </c>
      <c r="F34">
        <v>0.124</v>
      </c>
      <c r="G34">
        <v>0.32800000000000001</v>
      </c>
      <c r="H34">
        <v>1.5499999999999999E-3</v>
      </c>
      <c r="I34">
        <v>0.29599999999999999</v>
      </c>
      <c r="J34">
        <v>0.91900000000000004</v>
      </c>
      <c r="K34">
        <v>98381</v>
      </c>
      <c r="L34" t="s">
        <v>513</v>
      </c>
      <c r="M34" t="s">
        <v>300</v>
      </c>
      <c r="N34" t="s">
        <v>1180</v>
      </c>
      <c r="O34" t="s">
        <v>1181</v>
      </c>
      <c r="P34" t="s">
        <v>1182</v>
      </c>
      <c r="Q34">
        <v>176693</v>
      </c>
      <c r="R34">
        <v>4</v>
      </c>
      <c r="S34">
        <v>0</v>
      </c>
      <c r="T34">
        <v>1</v>
      </c>
      <c r="U34">
        <v>0</v>
      </c>
      <c r="V34">
        <v>0</v>
      </c>
    </row>
    <row r="35" spans="1:22">
      <c r="A35">
        <v>0.67900000000000005</v>
      </c>
      <c r="B35">
        <v>0.75800000000000001</v>
      </c>
      <c r="C35">
        <v>1</v>
      </c>
      <c r="D35">
        <v>-3012</v>
      </c>
      <c r="E35">
        <v>1</v>
      </c>
      <c r="F35">
        <v>0.14000000000000001</v>
      </c>
      <c r="G35">
        <v>0.29099999999999998</v>
      </c>
      <c r="H35">
        <v>1.77E-2</v>
      </c>
      <c r="I35">
        <v>0.20899999999999999</v>
      </c>
      <c r="J35">
        <v>0.23699999999999999</v>
      </c>
      <c r="K35">
        <v>82080</v>
      </c>
      <c r="L35" t="s">
        <v>513</v>
      </c>
      <c r="M35" t="s">
        <v>304</v>
      </c>
      <c r="N35" t="s">
        <v>1192</v>
      </c>
      <c r="O35" t="s">
        <v>1193</v>
      </c>
      <c r="P35" t="s">
        <v>1194</v>
      </c>
      <c r="Q35">
        <v>291707</v>
      </c>
      <c r="R35">
        <v>4</v>
      </c>
      <c r="S35">
        <v>0</v>
      </c>
      <c r="T35">
        <v>1</v>
      </c>
      <c r="U35">
        <v>0</v>
      </c>
      <c r="V35">
        <v>0</v>
      </c>
    </row>
    <row r="36" spans="1:22">
      <c r="A36">
        <v>0.58899999999999997</v>
      </c>
      <c r="B36">
        <v>0.89</v>
      </c>
      <c r="C36">
        <v>4</v>
      </c>
      <c r="D36">
        <v>-3719</v>
      </c>
      <c r="E36">
        <v>0</v>
      </c>
      <c r="F36">
        <v>6.0299999999999999E-2</v>
      </c>
      <c r="G36">
        <v>4.8099999999999998E-4</v>
      </c>
      <c r="H36">
        <v>8.1999999999999998E-4</v>
      </c>
      <c r="I36">
        <v>0.20100000000000001</v>
      </c>
      <c r="J36">
        <v>0.69199999999999995</v>
      </c>
      <c r="K36">
        <v>90598</v>
      </c>
      <c r="L36" t="s">
        <v>513</v>
      </c>
      <c r="M36" t="s">
        <v>458</v>
      </c>
      <c r="N36" t="s">
        <v>1198</v>
      </c>
      <c r="O36" t="s">
        <v>1199</v>
      </c>
      <c r="P36" t="s">
        <v>1200</v>
      </c>
      <c r="Q36">
        <v>199907</v>
      </c>
      <c r="R36">
        <v>4</v>
      </c>
      <c r="S36">
        <v>0</v>
      </c>
      <c r="T36">
        <v>1</v>
      </c>
      <c r="U36">
        <v>0</v>
      </c>
      <c r="V36">
        <v>0</v>
      </c>
    </row>
    <row r="37" spans="1:22">
      <c r="A37">
        <v>0.67600000000000005</v>
      </c>
      <c r="B37">
        <v>0.93600000000000005</v>
      </c>
      <c r="C37">
        <v>6</v>
      </c>
      <c r="D37">
        <v>-7228</v>
      </c>
      <c r="E37">
        <v>0</v>
      </c>
      <c r="F37">
        <v>5.0900000000000001E-2</v>
      </c>
      <c r="G37">
        <v>2.0600000000000002E-3</v>
      </c>
      <c r="H37">
        <v>0.84099999999999997</v>
      </c>
      <c r="I37">
        <v>0.107</v>
      </c>
      <c r="J37">
        <v>3.8399999999999997E-2</v>
      </c>
      <c r="K37">
        <v>137997</v>
      </c>
      <c r="L37" t="s">
        <v>513</v>
      </c>
      <c r="M37" t="s">
        <v>302</v>
      </c>
      <c r="N37" t="s">
        <v>1204</v>
      </c>
      <c r="O37" t="s">
        <v>1205</v>
      </c>
      <c r="P37" t="s">
        <v>1206</v>
      </c>
      <c r="Q37">
        <v>453044</v>
      </c>
      <c r="R37">
        <v>4</v>
      </c>
      <c r="S37">
        <v>0</v>
      </c>
      <c r="T37">
        <v>1</v>
      </c>
      <c r="U37">
        <v>0</v>
      </c>
      <c r="V37">
        <v>0</v>
      </c>
    </row>
    <row r="38" spans="1:22">
      <c r="A38">
        <v>0.72299999999999998</v>
      </c>
      <c r="B38">
        <v>0.64700000000000002</v>
      </c>
      <c r="C38">
        <v>1</v>
      </c>
      <c r="D38">
        <v>-4546</v>
      </c>
      <c r="E38">
        <v>1</v>
      </c>
      <c r="F38">
        <v>0.23699999999999999</v>
      </c>
      <c r="G38">
        <v>9.3399999999999997E-2</v>
      </c>
      <c r="H38">
        <v>0</v>
      </c>
      <c r="I38">
        <v>6.4600000000000005E-2</v>
      </c>
      <c r="J38">
        <v>0.63600000000000001</v>
      </c>
      <c r="K38">
        <v>94570</v>
      </c>
      <c r="L38" t="s">
        <v>513</v>
      </c>
      <c r="M38" t="s">
        <v>307</v>
      </c>
      <c r="N38" t="s">
        <v>1207</v>
      </c>
      <c r="O38" t="s">
        <v>1208</v>
      </c>
      <c r="P38" t="s">
        <v>1209</v>
      </c>
      <c r="Q38">
        <v>155402</v>
      </c>
      <c r="R38">
        <v>4</v>
      </c>
      <c r="S38">
        <v>0</v>
      </c>
      <c r="T38">
        <v>1</v>
      </c>
      <c r="U38">
        <v>0</v>
      </c>
      <c r="V38">
        <v>0</v>
      </c>
    </row>
    <row r="39" spans="1:22">
      <c r="A39">
        <v>0.43</v>
      </c>
      <c r="B39">
        <v>0.7</v>
      </c>
      <c r="C39">
        <v>6</v>
      </c>
      <c r="D39">
        <v>-5350</v>
      </c>
      <c r="E39">
        <v>1</v>
      </c>
      <c r="F39">
        <v>0.26400000000000001</v>
      </c>
      <c r="G39">
        <v>9.0200000000000002E-2</v>
      </c>
      <c r="H39">
        <v>0</v>
      </c>
      <c r="I39">
        <v>0.216</v>
      </c>
      <c r="J39">
        <v>0.73099999999999998</v>
      </c>
      <c r="K39">
        <v>158373</v>
      </c>
      <c r="L39" t="s">
        <v>513</v>
      </c>
      <c r="M39" t="s">
        <v>461</v>
      </c>
      <c r="N39" t="s">
        <v>1219</v>
      </c>
      <c r="O39" t="s">
        <v>1220</v>
      </c>
      <c r="P39" t="s">
        <v>1221</v>
      </c>
      <c r="Q39">
        <v>183219</v>
      </c>
      <c r="R39">
        <v>4</v>
      </c>
      <c r="S39">
        <v>0</v>
      </c>
      <c r="T39">
        <v>1</v>
      </c>
      <c r="U39">
        <v>0</v>
      </c>
      <c r="V39">
        <v>0</v>
      </c>
    </row>
    <row r="40" spans="1:22">
      <c r="A40">
        <v>0.84099999999999997</v>
      </c>
      <c r="B40">
        <v>0.72799999999999998</v>
      </c>
      <c r="C40">
        <v>7</v>
      </c>
      <c r="D40">
        <v>-3370</v>
      </c>
      <c r="E40">
        <v>1</v>
      </c>
      <c r="F40">
        <v>4.8399999999999999E-2</v>
      </c>
      <c r="G40">
        <v>8.4699999999999998E-2</v>
      </c>
      <c r="H40">
        <v>0</v>
      </c>
      <c r="I40">
        <v>0.14899999999999999</v>
      </c>
      <c r="J40">
        <v>0.43</v>
      </c>
      <c r="K40">
        <v>130049</v>
      </c>
      <c r="L40" t="s">
        <v>513</v>
      </c>
      <c r="M40" t="s">
        <v>315</v>
      </c>
      <c r="N40" t="s">
        <v>1231</v>
      </c>
      <c r="O40" t="s">
        <v>1232</v>
      </c>
      <c r="P40" t="s">
        <v>1233</v>
      </c>
      <c r="Q40">
        <v>243837</v>
      </c>
      <c r="R40">
        <v>4</v>
      </c>
      <c r="S40">
        <v>0</v>
      </c>
      <c r="T40">
        <v>1</v>
      </c>
      <c r="U40">
        <v>0</v>
      </c>
      <c r="V40">
        <v>0</v>
      </c>
    </row>
    <row r="41" spans="1:22">
      <c r="A41">
        <v>0.58099999999999996</v>
      </c>
      <c r="B41">
        <v>0.88700000000000001</v>
      </c>
      <c r="C41">
        <v>4</v>
      </c>
      <c r="D41">
        <v>-3659</v>
      </c>
      <c r="E41">
        <v>0</v>
      </c>
      <c r="F41">
        <v>6.2399999999999997E-2</v>
      </c>
      <c r="G41">
        <v>5.04E-4</v>
      </c>
      <c r="H41">
        <v>1.1100000000000001E-3</v>
      </c>
      <c r="I41">
        <v>0.26800000000000002</v>
      </c>
      <c r="J41">
        <v>0.72399999999999998</v>
      </c>
      <c r="K41">
        <v>90578</v>
      </c>
      <c r="L41" t="s">
        <v>513</v>
      </c>
      <c r="M41" t="s">
        <v>317</v>
      </c>
      <c r="N41" t="s">
        <v>1234</v>
      </c>
      <c r="O41" t="s">
        <v>1235</v>
      </c>
      <c r="P41" t="s">
        <v>1236</v>
      </c>
      <c r="Q41">
        <v>199893</v>
      </c>
      <c r="R41">
        <v>4</v>
      </c>
      <c r="S41">
        <v>0</v>
      </c>
      <c r="T41">
        <v>1</v>
      </c>
      <c r="U41">
        <v>0</v>
      </c>
      <c r="V41">
        <v>0</v>
      </c>
    </row>
    <row r="42" spans="1:22">
      <c r="A42">
        <v>0.55700000000000005</v>
      </c>
      <c r="B42">
        <v>0.54</v>
      </c>
      <c r="C42">
        <v>9</v>
      </c>
      <c r="D42">
        <v>-10484</v>
      </c>
      <c r="E42">
        <v>1</v>
      </c>
      <c r="F42">
        <v>3.4700000000000002E-2</v>
      </c>
      <c r="G42">
        <v>3.39E-2</v>
      </c>
      <c r="H42">
        <v>2.48E-3</v>
      </c>
      <c r="I42">
        <v>0.17899999999999999</v>
      </c>
      <c r="J42">
        <v>0.39400000000000002</v>
      </c>
      <c r="K42">
        <v>129171</v>
      </c>
      <c r="L42" t="s">
        <v>513</v>
      </c>
      <c r="M42" t="s">
        <v>310</v>
      </c>
      <c r="N42" t="s">
        <v>1243</v>
      </c>
      <c r="O42" t="s">
        <v>1244</v>
      </c>
      <c r="P42" t="s">
        <v>1245</v>
      </c>
      <c r="Q42">
        <v>185733</v>
      </c>
      <c r="R42">
        <v>4</v>
      </c>
      <c r="S42">
        <v>0</v>
      </c>
      <c r="T42">
        <v>1</v>
      </c>
      <c r="U42">
        <v>0</v>
      </c>
      <c r="V42">
        <v>0</v>
      </c>
    </row>
    <row r="43" spans="1:22">
      <c r="A43">
        <v>0.83799999999999997</v>
      </c>
      <c r="B43">
        <v>0.79400000000000004</v>
      </c>
      <c r="C43">
        <v>9</v>
      </c>
      <c r="D43">
        <v>-8245</v>
      </c>
      <c r="E43">
        <v>0</v>
      </c>
      <c r="F43">
        <v>5.3100000000000001E-2</v>
      </c>
      <c r="G43">
        <v>0.22</v>
      </c>
      <c r="H43">
        <v>0</v>
      </c>
      <c r="I43">
        <v>5.7500000000000002E-2</v>
      </c>
      <c r="J43">
        <v>0.96199999999999997</v>
      </c>
      <c r="K43">
        <v>132446</v>
      </c>
      <c r="L43" t="s">
        <v>513</v>
      </c>
      <c r="M43" t="s">
        <v>312</v>
      </c>
      <c r="N43" t="s">
        <v>1252</v>
      </c>
      <c r="O43" t="s">
        <v>1253</v>
      </c>
      <c r="P43" t="s">
        <v>1254</v>
      </c>
      <c r="Q43">
        <v>205467</v>
      </c>
      <c r="R43">
        <v>4</v>
      </c>
      <c r="S43">
        <v>0</v>
      </c>
      <c r="T43">
        <v>1</v>
      </c>
      <c r="U43">
        <v>0</v>
      </c>
      <c r="V43">
        <v>0</v>
      </c>
    </row>
    <row r="44" spans="1:22">
      <c r="A44">
        <v>0.23699999999999999</v>
      </c>
      <c r="B44">
        <v>9.4299999999999995E-2</v>
      </c>
      <c r="C44">
        <v>0</v>
      </c>
      <c r="D44">
        <v>-23572</v>
      </c>
      <c r="E44">
        <v>0</v>
      </c>
      <c r="F44">
        <v>3.7400000000000003E-2</v>
      </c>
      <c r="G44">
        <v>0.96599999999999997</v>
      </c>
      <c r="H44">
        <v>0.92400000000000004</v>
      </c>
      <c r="I44">
        <v>0.107</v>
      </c>
      <c r="J44">
        <v>5.67E-2</v>
      </c>
      <c r="K44">
        <v>115313</v>
      </c>
      <c r="L44" t="s">
        <v>513</v>
      </c>
      <c r="M44" t="s">
        <v>463</v>
      </c>
      <c r="N44" t="s">
        <v>1261</v>
      </c>
      <c r="O44" t="s">
        <v>1262</v>
      </c>
      <c r="P44" t="s">
        <v>1263</v>
      </c>
      <c r="Q44">
        <v>447393</v>
      </c>
      <c r="R44">
        <v>3</v>
      </c>
      <c r="S44">
        <v>0</v>
      </c>
      <c r="T44">
        <v>1</v>
      </c>
      <c r="U44">
        <v>0</v>
      </c>
      <c r="V44">
        <v>0</v>
      </c>
    </row>
    <row r="45" spans="1:22">
      <c r="A45">
        <v>0.63900000000000001</v>
      </c>
      <c r="B45">
        <v>0.63700000000000001</v>
      </c>
      <c r="C45">
        <v>0</v>
      </c>
      <c r="D45">
        <v>-8010</v>
      </c>
      <c r="E45">
        <v>0</v>
      </c>
      <c r="F45">
        <v>0.36799999999999999</v>
      </c>
      <c r="G45">
        <v>0.34399999999999997</v>
      </c>
      <c r="H45">
        <v>0</v>
      </c>
      <c r="I45">
        <v>9.1899999999999996E-2</v>
      </c>
      <c r="J45">
        <v>0.63300000000000001</v>
      </c>
      <c r="K45">
        <v>123075</v>
      </c>
      <c r="L45" t="s">
        <v>513</v>
      </c>
      <c r="M45" t="s">
        <v>316</v>
      </c>
      <c r="N45" t="s">
        <v>1270</v>
      </c>
      <c r="O45" t="s">
        <v>1271</v>
      </c>
      <c r="P45" t="s">
        <v>1272</v>
      </c>
      <c r="Q45">
        <v>194400</v>
      </c>
      <c r="R45">
        <v>4</v>
      </c>
      <c r="S45">
        <v>0</v>
      </c>
      <c r="T45">
        <v>1</v>
      </c>
      <c r="U45">
        <v>0</v>
      </c>
      <c r="V45">
        <v>0</v>
      </c>
    </row>
    <row r="46" spans="1:22">
      <c r="A46">
        <v>0.32800000000000001</v>
      </c>
      <c r="B46">
        <v>0.84199999999999997</v>
      </c>
      <c r="C46">
        <v>9</v>
      </c>
      <c r="D46">
        <v>-7754</v>
      </c>
      <c r="E46">
        <v>1</v>
      </c>
      <c r="F46">
        <v>0.112</v>
      </c>
      <c r="G46">
        <v>3.9E-2</v>
      </c>
      <c r="H46">
        <v>4.5199999999999997E-3</v>
      </c>
      <c r="I46">
        <v>0.94899999999999995</v>
      </c>
      <c r="J46">
        <v>0.41799999999999998</v>
      </c>
      <c r="K46">
        <v>76602</v>
      </c>
      <c r="L46" t="s">
        <v>513</v>
      </c>
      <c r="M46" t="s">
        <v>322</v>
      </c>
      <c r="N46" t="s">
        <v>1276</v>
      </c>
      <c r="O46" t="s">
        <v>1277</v>
      </c>
      <c r="P46" t="s">
        <v>1278</v>
      </c>
      <c r="Q46">
        <v>418276</v>
      </c>
      <c r="R46">
        <v>4</v>
      </c>
      <c r="S46">
        <v>0</v>
      </c>
      <c r="T46">
        <v>1</v>
      </c>
      <c r="U46">
        <v>0</v>
      </c>
      <c r="V46">
        <v>0</v>
      </c>
    </row>
    <row r="47" spans="1:22">
      <c r="A47">
        <v>0.76100000000000001</v>
      </c>
      <c r="B47">
        <v>0.60699999999999998</v>
      </c>
      <c r="C47">
        <v>7</v>
      </c>
      <c r="D47">
        <v>-6274</v>
      </c>
      <c r="E47">
        <v>1</v>
      </c>
      <c r="F47">
        <v>9.64E-2</v>
      </c>
      <c r="G47">
        <v>2.7699999999999999E-3</v>
      </c>
      <c r="H47">
        <v>0</v>
      </c>
      <c r="I47">
        <v>0.13200000000000001</v>
      </c>
      <c r="J47">
        <v>0.71</v>
      </c>
      <c r="K47">
        <v>105979</v>
      </c>
      <c r="L47" t="s">
        <v>513</v>
      </c>
      <c r="M47" t="s">
        <v>467</v>
      </c>
      <c r="N47" t="s">
        <v>1279</v>
      </c>
      <c r="O47" t="s">
        <v>1280</v>
      </c>
      <c r="P47" t="s">
        <v>1281</v>
      </c>
      <c r="Q47">
        <v>188187</v>
      </c>
      <c r="R47">
        <v>4</v>
      </c>
      <c r="S47">
        <v>0</v>
      </c>
      <c r="T47">
        <v>1</v>
      </c>
      <c r="U47">
        <v>0</v>
      </c>
      <c r="V47">
        <v>0</v>
      </c>
    </row>
    <row r="48" spans="1:22">
      <c r="A48">
        <v>0.58799999999999997</v>
      </c>
      <c r="B48">
        <v>0.92300000000000004</v>
      </c>
      <c r="C48">
        <v>1</v>
      </c>
      <c r="D48">
        <v>-2076</v>
      </c>
      <c r="E48">
        <v>0</v>
      </c>
      <c r="F48">
        <v>4.7500000000000001E-2</v>
      </c>
      <c r="G48">
        <v>6.0000000000000001E-3</v>
      </c>
      <c r="H48">
        <v>4.3700000000000003E-2</v>
      </c>
      <c r="I48">
        <v>0.35699999999999998</v>
      </c>
      <c r="J48">
        <v>0.56799999999999995</v>
      </c>
      <c r="K48">
        <v>128047</v>
      </c>
      <c r="L48" t="s">
        <v>513</v>
      </c>
      <c r="M48" t="s">
        <v>468</v>
      </c>
      <c r="N48" t="s">
        <v>1291</v>
      </c>
      <c r="O48" t="s">
        <v>1292</v>
      </c>
      <c r="P48" t="s">
        <v>1293</v>
      </c>
      <c r="Q48">
        <v>191250</v>
      </c>
      <c r="R48">
        <v>4</v>
      </c>
      <c r="S48">
        <v>0</v>
      </c>
      <c r="T48">
        <v>1</v>
      </c>
      <c r="U48">
        <v>0</v>
      </c>
      <c r="V48">
        <v>0</v>
      </c>
    </row>
    <row r="49" spans="1:22">
      <c r="A49">
        <v>0.74299999999999999</v>
      </c>
      <c r="B49">
        <v>0.76600000000000001</v>
      </c>
      <c r="C49">
        <v>0</v>
      </c>
      <c r="D49">
        <v>-6375</v>
      </c>
      <c r="E49">
        <v>1</v>
      </c>
      <c r="F49">
        <v>2.6499999999999999E-2</v>
      </c>
      <c r="G49">
        <v>8.7300000000000003E-2</v>
      </c>
      <c r="H49">
        <v>0</v>
      </c>
      <c r="I49">
        <v>0.50900000000000001</v>
      </c>
      <c r="J49">
        <v>0.61</v>
      </c>
      <c r="K49">
        <v>127960</v>
      </c>
      <c r="L49" t="s">
        <v>513</v>
      </c>
      <c r="M49" t="s">
        <v>328</v>
      </c>
      <c r="N49" t="s">
        <v>1297</v>
      </c>
      <c r="O49" t="s">
        <v>1298</v>
      </c>
      <c r="P49" t="s">
        <v>1299</v>
      </c>
      <c r="Q49">
        <v>289133</v>
      </c>
      <c r="R49">
        <v>4</v>
      </c>
      <c r="S49">
        <v>0</v>
      </c>
      <c r="T49">
        <v>1</v>
      </c>
      <c r="U49">
        <v>0</v>
      </c>
      <c r="V49">
        <v>0</v>
      </c>
    </row>
    <row r="50" spans="1:22">
      <c r="A50">
        <v>0.85399999999999998</v>
      </c>
      <c r="B50">
        <v>0.67100000000000004</v>
      </c>
      <c r="C50">
        <v>7</v>
      </c>
      <c r="D50">
        <v>-7158</v>
      </c>
      <c r="E50">
        <v>1</v>
      </c>
      <c r="F50">
        <v>5.4300000000000001E-2</v>
      </c>
      <c r="G50">
        <v>1.9E-2</v>
      </c>
      <c r="H50">
        <v>0.38300000000000001</v>
      </c>
      <c r="I50">
        <v>0.105</v>
      </c>
      <c r="J50">
        <v>0.63100000000000001</v>
      </c>
      <c r="K50">
        <v>107994</v>
      </c>
      <c r="L50" t="s">
        <v>513</v>
      </c>
      <c r="M50" t="s">
        <v>330</v>
      </c>
      <c r="N50" t="s">
        <v>1300</v>
      </c>
      <c r="O50" t="s">
        <v>1301</v>
      </c>
      <c r="P50" t="s">
        <v>1302</v>
      </c>
      <c r="Q50">
        <v>234372</v>
      </c>
      <c r="R50">
        <v>4</v>
      </c>
      <c r="S50">
        <v>0</v>
      </c>
      <c r="T50">
        <v>1</v>
      </c>
      <c r="U50">
        <v>0</v>
      </c>
      <c r="V50">
        <v>0</v>
      </c>
    </row>
    <row r="51" spans="1:22">
      <c r="A51">
        <v>0.57599999999999996</v>
      </c>
      <c r="B51">
        <v>0.28999999999999998</v>
      </c>
      <c r="C51">
        <v>4</v>
      </c>
      <c r="D51">
        <v>-10499</v>
      </c>
      <c r="E51">
        <v>0</v>
      </c>
      <c r="F51">
        <v>5.1299999999999998E-2</v>
      </c>
      <c r="G51">
        <v>0.86799999999999999</v>
      </c>
      <c r="H51">
        <v>0</v>
      </c>
      <c r="I51">
        <v>0.11600000000000001</v>
      </c>
      <c r="J51">
        <v>0.17</v>
      </c>
      <c r="K51">
        <v>93705</v>
      </c>
      <c r="L51" t="s">
        <v>513</v>
      </c>
      <c r="M51" t="s">
        <v>265</v>
      </c>
      <c r="N51" t="s">
        <v>1003</v>
      </c>
      <c r="O51" t="s">
        <v>1004</v>
      </c>
      <c r="P51" t="s">
        <v>1005</v>
      </c>
      <c r="Q51">
        <v>156122</v>
      </c>
      <c r="R51">
        <v>4</v>
      </c>
      <c r="S51">
        <v>0</v>
      </c>
      <c r="T51">
        <v>1</v>
      </c>
      <c r="U51">
        <v>0</v>
      </c>
      <c r="V51">
        <v>1</v>
      </c>
    </row>
    <row r="52" spans="1:22">
      <c r="A52">
        <v>0.68400000000000005</v>
      </c>
      <c r="B52">
        <v>0.996</v>
      </c>
      <c r="C52">
        <v>5</v>
      </c>
      <c r="D52">
        <v>-7632</v>
      </c>
      <c r="E52">
        <v>1</v>
      </c>
      <c r="F52">
        <v>7.2999999999999995E-2</v>
      </c>
      <c r="G52">
        <v>6.5199999999999994E-2</v>
      </c>
      <c r="H52">
        <v>0.87</v>
      </c>
      <c r="I52">
        <v>7.3999999999999996E-2</v>
      </c>
      <c r="J52">
        <v>0.20699999999999999</v>
      </c>
      <c r="K52">
        <v>138007</v>
      </c>
      <c r="L52" t="s">
        <v>513</v>
      </c>
      <c r="M52" t="s">
        <v>470</v>
      </c>
      <c r="N52" t="s">
        <v>1303</v>
      </c>
      <c r="O52" t="s">
        <v>1304</v>
      </c>
      <c r="P52" t="s">
        <v>1305</v>
      </c>
      <c r="Q52">
        <v>397560</v>
      </c>
      <c r="R52">
        <v>4</v>
      </c>
      <c r="S52">
        <v>0</v>
      </c>
      <c r="T52">
        <v>1</v>
      </c>
      <c r="U52">
        <v>0</v>
      </c>
      <c r="V52">
        <v>0</v>
      </c>
    </row>
    <row r="53" spans="1:22">
      <c r="A53">
        <v>0.438</v>
      </c>
      <c r="B53">
        <v>0.96599999999999997</v>
      </c>
      <c r="C53">
        <v>9</v>
      </c>
      <c r="D53">
        <v>-3223</v>
      </c>
      <c r="E53">
        <v>0</v>
      </c>
      <c r="F53">
        <v>9.3600000000000003E-2</v>
      </c>
      <c r="G53">
        <v>2.4199999999999998E-3</v>
      </c>
      <c r="H53">
        <v>4.1500000000000001E-6</v>
      </c>
      <c r="I53">
        <v>0.377</v>
      </c>
      <c r="J53">
        <v>0.40300000000000002</v>
      </c>
      <c r="K53">
        <v>149989</v>
      </c>
      <c r="L53" t="s">
        <v>513</v>
      </c>
      <c r="M53" t="s">
        <v>333</v>
      </c>
      <c r="N53" t="s">
        <v>1306</v>
      </c>
      <c r="O53" t="s">
        <v>1307</v>
      </c>
      <c r="P53" t="s">
        <v>1308</v>
      </c>
      <c r="Q53">
        <v>230400</v>
      </c>
      <c r="R53">
        <v>4</v>
      </c>
      <c r="S53">
        <v>0</v>
      </c>
      <c r="T53">
        <v>1</v>
      </c>
      <c r="U53">
        <v>0</v>
      </c>
      <c r="V53">
        <v>0</v>
      </c>
    </row>
    <row r="54" spans="1:22">
      <c r="A54">
        <v>0.82</v>
      </c>
      <c r="B54">
        <v>0.80900000000000005</v>
      </c>
      <c r="C54">
        <v>4</v>
      </c>
      <c r="D54">
        <v>-6759</v>
      </c>
      <c r="E54">
        <v>0</v>
      </c>
      <c r="F54">
        <v>0.251</v>
      </c>
      <c r="G54">
        <v>0.443</v>
      </c>
      <c r="H54">
        <v>1.75E-3</v>
      </c>
      <c r="I54">
        <v>6.13E-2</v>
      </c>
      <c r="J54">
        <v>0.73699999999999999</v>
      </c>
      <c r="K54">
        <v>83011</v>
      </c>
      <c r="L54" t="s">
        <v>513</v>
      </c>
      <c r="M54" t="s">
        <v>332</v>
      </c>
      <c r="N54" t="s">
        <v>1339</v>
      </c>
      <c r="O54" t="s">
        <v>1340</v>
      </c>
      <c r="P54" t="s">
        <v>1341</v>
      </c>
      <c r="Q54">
        <v>231240</v>
      </c>
      <c r="R54">
        <v>4</v>
      </c>
      <c r="S54">
        <v>0</v>
      </c>
      <c r="T54">
        <v>1</v>
      </c>
      <c r="U54">
        <v>0</v>
      </c>
      <c r="V54">
        <v>0</v>
      </c>
    </row>
    <row r="55" spans="1:22">
      <c r="A55">
        <v>0.48</v>
      </c>
      <c r="B55">
        <v>0.61</v>
      </c>
      <c r="C55">
        <v>0</v>
      </c>
      <c r="D55">
        <v>-7042</v>
      </c>
      <c r="E55">
        <v>1</v>
      </c>
      <c r="F55">
        <v>0.30499999999999999</v>
      </c>
      <c r="G55">
        <v>4.5600000000000002E-2</v>
      </c>
      <c r="H55">
        <v>0</v>
      </c>
      <c r="I55">
        <v>0.313</v>
      </c>
      <c r="J55">
        <v>0.29699999999999999</v>
      </c>
      <c r="K55">
        <v>90034</v>
      </c>
      <c r="L55" t="s">
        <v>513</v>
      </c>
      <c r="M55" t="s">
        <v>337</v>
      </c>
      <c r="N55" t="s">
        <v>1351</v>
      </c>
      <c r="O55" t="s">
        <v>1352</v>
      </c>
      <c r="P55" t="s">
        <v>1353</v>
      </c>
      <c r="Q55">
        <v>255653</v>
      </c>
      <c r="R55">
        <v>4</v>
      </c>
      <c r="S55">
        <v>0</v>
      </c>
      <c r="T55">
        <v>1</v>
      </c>
      <c r="U55">
        <v>0</v>
      </c>
      <c r="V55">
        <v>0</v>
      </c>
    </row>
    <row r="56" spans="1:22">
      <c r="A56">
        <v>0.71299999999999997</v>
      </c>
      <c r="B56">
        <v>0.78100000000000003</v>
      </c>
      <c r="C56">
        <v>1</v>
      </c>
      <c r="D56">
        <v>-4859</v>
      </c>
      <c r="E56">
        <v>1</v>
      </c>
      <c r="F56">
        <v>0.121</v>
      </c>
      <c r="G56">
        <v>3.5299999999999998E-2</v>
      </c>
      <c r="H56">
        <v>0</v>
      </c>
      <c r="I56">
        <v>0.155</v>
      </c>
      <c r="J56">
        <v>0.8</v>
      </c>
      <c r="K56">
        <v>102078</v>
      </c>
      <c r="L56" t="s">
        <v>513</v>
      </c>
      <c r="M56" t="s">
        <v>340</v>
      </c>
      <c r="N56" t="s">
        <v>1363</v>
      </c>
      <c r="O56" t="s">
        <v>1364</v>
      </c>
      <c r="P56" t="s">
        <v>1365</v>
      </c>
      <c r="Q56">
        <v>175333</v>
      </c>
      <c r="R56">
        <v>4</v>
      </c>
      <c r="S56">
        <v>0</v>
      </c>
      <c r="T56">
        <v>1</v>
      </c>
      <c r="U56">
        <v>0</v>
      </c>
      <c r="V56">
        <v>0</v>
      </c>
    </row>
    <row r="57" spans="1:22">
      <c r="A57">
        <v>0.71</v>
      </c>
      <c r="B57">
        <v>0.63</v>
      </c>
      <c r="C57">
        <v>8</v>
      </c>
      <c r="D57">
        <v>-7540</v>
      </c>
      <c r="E57">
        <v>0</v>
      </c>
      <c r="F57">
        <v>0.28599999999999998</v>
      </c>
      <c r="G57">
        <v>0.28199999999999997</v>
      </c>
      <c r="H57">
        <v>0</v>
      </c>
      <c r="I57">
        <v>0.111</v>
      </c>
      <c r="J57">
        <v>0.39400000000000002</v>
      </c>
      <c r="K57">
        <v>139941</v>
      </c>
      <c r="L57" t="s">
        <v>513</v>
      </c>
      <c r="M57" t="s">
        <v>480</v>
      </c>
      <c r="N57" t="s">
        <v>1369</v>
      </c>
      <c r="O57" t="s">
        <v>1370</v>
      </c>
      <c r="P57" t="s">
        <v>1371</v>
      </c>
      <c r="Q57">
        <v>168000</v>
      </c>
      <c r="R57">
        <v>4</v>
      </c>
      <c r="S57">
        <v>0</v>
      </c>
      <c r="T57">
        <v>1</v>
      </c>
      <c r="U57">
        <v>0</v>
      </c>
      <c r="V57">
        <v>0</v>
      </c>
    </row>
    <row r="58" spans="1:22">
      <c r="A58">
        <v>0.82399999999999995</v>
      </c>
      <c r="B58">
        <v>0.39600000000000002</v>
      </c>
      <c r="C58">
        <v>2</v>
      </c>
      <c r="D58">
        <v>-9663</v>
      </c>
      <c r="E58">
        <v>1</v>
      </c>
      <c r="F58">
        <v>0.33200000000000002</v>
      </c>
      <c r="G58">
        <v>3.2300000000000002E-2</v>
      </c>
      <c r="H58">
        <v>2.8900000000000002E-3</v>
      </c>
      <c r="I58">
        <v>0.108</v>
      </c>
      <c r="J58">
        <v>0.252</v>
      </c>
      <c r="K58">
        <v>118053</v>
      </c>
      <c r="L58" t="s">
        <v>513</v>
      </c>
      <c r="M58" t="s">
        <v>343</v>
      </c>
      <c r="N58" t="s">
        <v>1378</v>
      </c>
      <c r="O58" t="s">
        <v>1379</v>
      </c>
      <c r="P58" t="s">
        <v>1380</v>
      </c>
      <c r="Q58">
        <v>227707</v>
      </c>
      <c r="R58">
        <v>4</v>
      </c>
      <c r="S58">
        <v>0</v>
      </c>
      <c r="T58">
        <v>1</v>
      </c>
      <c r="U58">
        <v>0</v>
      </c>
      <c r="V58">
        <v>0</v>
      </c>
    </row>
    <row r="59" spans="1:22">
      <c r="A59">
        <v>0.752</v>
      </c>
      <c r="B59">
        <v>0.72899999999999998</v>
      </c>
      <c r="C59">
        <v>1</v>
      </c>
      <c r="D59">
        <v>-5436</v>
      </c>
      <c r="E59">
        <v>1</v>
      </c>
      <c r="F59">
        <v>0.17299999999999999</v>
      </c>
      <c r="G59">
        <v>0.29199999999999998</v>
      </c>
      <c r="H59">
        <v>1.26E-6</v>
      </c>
      <c r="I59">
        <v>7.8299999999999995E-2</v>
      </c>
      <c r="J59">
        <v>0.36499999999999999</v>
      </c>
      <c r="K59">
        <v>134032</v>
      </c>
      <c r="L59" t="s">
        <v>513</v>
      </c>
      <c r="M59" t="s">
        <v>482</v>
      </c>
      <c r="N59" t="s">
        <v>1387</v>
      </c>
      <c r="O59" t="s">
        <v>1388</v>
      </c>
      <c r="P59" t="s">
        <v>1389</v>
      </c>
      <c r="Q59">
        <v>175297</v>
      </c>
      <c r="R59">
        <v>4</v>
      </c>
      <c r="S59">
        <v>0</v>
      </c>
      <c r="T59">
        <v>1</v>
      </c>
      <c r="U59">
        <v>0</v>
      </c>
      <c r="V59">
        <v>0</v>
      </c>
    </row>
    <row r="60" spans="1:22">
      <c r="A60">
        <v>0.72799999999999998</v>
      </c>
      <c r="B60">
        <v>0.63300000000000001</v>
      </c>
      <c r="C60">
        <v>7</v>
      </c>
      <c r="D60">
        <v>-7502</v>
      </c>
      <c r="E60">
        <v>1</v>
      </c>
      <c r="F60">
        <v>9.35E-2</v>
      </c>
      <c r="G60">
        <v>5.8299999999999997E-4</v>
      </c>
      <c r="H60">
        <v>4.0899999999999999E-2</v>
      </c>
      <c r="I60">
        <v>8.5400000000000004E-2</v>
      </c>
      <c r="J60">
        <v>0.81</v>
      </c>
      <c r="K60">
        <v>115017</v>
      </c>
      <c r="L60" t="s">
        <v>513</v>
      </c>
      <c r="M60" t="s">
        <v>125</v>
      </c>
      <c r="N60" t="s">
        <v>1390</v>
      </c>
      <c r="O60" t="s">
        <v>1391</v>
      </c>
      <c r="P60" t="s">
        <v>1392</v>
      </c>
      <c r="Q60">
        <v>312813</v>
      </c>
      <c r="R60">
        <v>4</v>
      </c>
      <c r="S60">
        <v>0</v>
      </c>
      <c r="T60">
        <v>1</v>
      </c>
      <c r="U60">
        <v>0</v>
      </c>
      <c r="V60">
        <v>0</v>
      </c>
    </row>
    <row r="61" spans="1:22">
      <c r="A61">
        <v>0.54300000000000004</v>
      </c>
      <c r="B61">
        <v>0.83</v>
      </c>
      <c r="C61">
        <v>0</v>
      </c>
      <c r="D61">
        <v>-6413</v>
      </c>
      <c r="E61">
        <v>1</v>
      </c>
      <c r="F61">
        <v>3.1600000000000003E-2</v>
      </c>
      <c r="G61">
        <v>3.4799999999999999E-5</v>
      </c>
      <c r="H61">
        <v>0.89300000000000002</v>
      </c>
      <c r="I61">
        <v>0.34599999999999997</v>
      </c>
      <c r="J61">
        <v>0.53200000000000003</v>
      </c>
      <c r="K61">
        <v>122529</v>
      </c>
      <c r="L61" t="s">
        <v>513</v>
      </c>
      <c r="M61" t="s">
        <v>355</v>
      </c>
      <c r="N61" t="s">
        <v>1417</v>
      </c>
      <c r="O61" t="s">
        <v>1418</v>
      </c>
      <c r="P61" t="s">
        <v>1419</v>
      </c>
      <c r="Q61">
        <v>237213</v>
      </c>
      <c r="R61">
        <v>4</v>
      </c>
      <c r="S61">
        <v>0</v>
      </c>
      <c r="T61">
        <v>1</v>
      </c>
      <c r="U61">
        <v>0</v>
      </c>
      <c r="V61">
        <v>0</v>
      </c>
    </row>
    <row r="62" spans="1:22">
      <c r="A62">
        <v>0.65500000000000003</v>
      </c>
      <c r="B62">
        <v>0.79700000000000004</v>
      </c>
      <c r="C62">
        <v>2</v>
      </c>
      <c r="D62">
        <v>-4787</v>
      </c>
      <c r="E62">
        <v>1</v>
      </c>
      <c r="F62">
        <v>0.153</v>
      </c>
      <c r="G62">
        <v>0.19800000000000001</v>
      </c>
      <c r="H62">
        <v>0</v>
      </c>
      <c r="I62">
        <v>6.7000000000000004E-2</v>
      </c>
      <c r="J62">
        <v>0.83899999999999997</v>
      </c>
      <c r="K62">
        <v>177928</v>
      </c>
      <c r="L62" t="s">
        <v>513</v>
      </c>
      <c r="M62" t="s">
        <v>356</v>
      </c>
      <c r="N62" t="s">
        <v>1420</v>
      </c>
      <c r="O62" t="s">
        <v>1421</v>
      </c>
      <c r="P62" t="s">
        <v>1422</v>
      </c>
      <c r="Q62">
        <v>229360</v>
      </c>
      <c r="R62">
        <v>4</v>
      </c>
      <c r="S62">
        <v>0</v>
      </c>
      <c r="T62">
        <v>1</v>
      </c>
      <c r="U62">
        <v>0</v>
      </c>
      <c r="V62">
        <v>0</v>
      </c>
    </row>
    <row r="63" spans="1:22">
      <c r="A63">
        <v>0.79900000000000004</v>
      </c>
      <c r="B63">
        <v>0.30099999999999999</v>
      </c>
      <c r="C63">
        <v>7</v>
      </c>
      <c r="D63">
        <v>-11361</v>
      </c>
      <c r="E63">
        <v>1</v>
      </c>
      <c r="F63">
        <v>0.185</v>
      </c>
      <c r="G63">
        <v>0.19500000000000001</v>
      </c>
      <c r="H63">
        <v>0</v>
      </c>
      <c r="I63">
        <v>8.1600000000000006E-2</v>
      </c>
      <c r="J63">
        <v>0.51100000000000001</v>
      </c>
      <c r="K63">
        <v>100026</v>
      </c>
      <c r="L63" t="s">
        <v>513</v>
      </c>
      <c r="M63" t="s">
        <v>489</v>
      </c>
      <c r="N63" t="s">
        <v>1423</v>
      </c>
      <c r="O63" t="s">
        <v>1424</v>
      </c>
      <c r="P63" t="s">
        <v>1425</v>
      </c>
      <c r="Q63">
        <v>186587</v>
      </c>
      <c r="R63">
        <v>4</v>
      </c>
      <c r="S63">
        <v>0</v>
      </c>
      <c r="T63">
        <v>1</v>
      </c>
      <c r="U63">
        <v>0</v>
      </c>
      <c r="V63">
        <v>0</v>
      </c>
    </row>
    <row r="64" spans="1:22">
      <c r="A64">
        <v>0.64600000000000002</v>
      </c>
      <c r="B64">
        <v>0.79600000000000004</v>
      </c>
      <c r="C64">
        <v>2</v>
      </c>
      <c r="D64">
        <v>-6152</v>
      </c>
      <c r="E64">
        <v>1</v>
      </c>
      <c r="F64">
        <v>0.36599999999999999</v>
      </c>
      <c r="G64">
        <v>0.40899999999999997</v>
      </c>
      <c r="H64">
        <v>0</v>
      </c>
      <c r="I64">
        <v>0.107</v>
      </c>
      <c r="J64">
        <v>0.67600000000000005</v>
      </c>
      <c r="K64">
        <v>83093</v>
      </c>
      <c r="L64" t="s">
        <v>513</v>
      </c>
      <c r="M64" t="s">
        <v>347</v>
      </c>
      <c r="N64" t="s">
        <v>1426</v>
      </c>
      <c r="O64" t="s">
        <v>1427</v>
      </c>
      <c r="P64" t="s">
        <v>1428</v>
      </c>
      <c r="Q64">
        <v>265480</v>
      </c>
      <c r="R64">
        <v>4</v>
      </c>
      <c r="S64">
        <v>0</v>
      </c>
      <c r="T64">
        <v>1</v>
      </c>
      <c r="U64">
        <v>0</v>
      </c>
      <c r="V64">
        <v>0</v>
      </c>
    </row>
    <row r="65" spans="1:22">
      <c r="A65">
        <v>0.80600000000000005</v>
      </c>
      <c r="B65">
        <v>0.64900000000000002</v>
      </c>
      <c r="C65">
        <v>9</v>
      </c>
      <c r="D65">
        <v>-9004</v>
      </c>
      <c r="E65">
        <v>0</v>
      </c>
      <c r="F65">
        <v>3.4700000000000002E-2</v>
      </c>
      <c r="G65">
        <v>3.9100000000000003E-2</v>
      </c>
      <c r="H65">
        <v>5.5500000000000001E-5</v>
      </c>
      <c r="I65">
        <v>5.57E-2</v>
      </c>
      <c r="J65">
        <v>0.89700000000000002</v>
      </c>
      <c r="K65">
        <v>114834</v>
      </c>
      <c r="L65" t="s">
        <v>513</v>
      </c>
      <c r="M65" t="s">
        <v>349</v>
      </c>
      <c r="N65" t="s">
        <v>1435</v>
      </c>
      <c r="O65" t="s">
        <v>1436</v>
      </c>
      <c r="P65" t="s">
        <v>1437</v>
      </c>
      <c r="Q65">
        <v>249573</v>
      </c>
      <c r="R65">
        <v>4</v>
      </c>
      <c r="S65">
        <v>0</v>
      </c>
      <c r="T65">
        <v>1</v>
      </c>
      <c r="U65">
        <v>0</v>
      </c>
      <c r="V65">
        <v>0</v>
      </c>
    </row>
    <row r="66" spans="1:22">
      <c r="A66">
        <v>0.45600000000000002</v>
      </c>
      <c r="B66">
        <v>8.4199999999999997E-2</v>
      </c>
      <c r="C66">
        <v>4</v>
      </c>
      <c r="D66">
        <v>-14990</v>
      </c>
      <c r="E66">
        <v>1</v>
      </c>
      <c r="F66">
        <v>5.7000000000000002E-2</v>
      </c>
      <c r="G66">
        <v>0.99199999999999999</v>
      </c>
      <c r="H66">
        <v>1.32E-2</v>
      </c>
      <c r="I66">
        <v>9.3200000000000005E-2</v>
      </c>
      <c r="J66">
        <v>0.37</v>
      </c>
      <c r="K66">
        <v>86097</v>
      </c>
      <c r="L66" t="s">
        <v>513</v>
      </c>
      <c r="M66" t="s">
        <v>485</v>
      </c>
      <c r="N66" t="s">
        <v>1444</v>
      </c>
      <c r="O66" t="s">
        <v>1445</v>
      </c>
      <c r="P66" t="s">
        <v>1446</v>
      </c>
      <c r="Q66">
        <v>197279</v>
      </c>
      <c r="R66">
        <v>4</v>
      </c>
      <c r="S66">
        <v>0</v>
      </c>
      <c r="T66">
        <v>1</v>
      </c>
      <c r="U66">
        <v>0</v>
      </c>
      <c r="V66">
        <v>0</v>
      </c>
    </row>
    <row r="67" spans="1:22">
      <c r="A67">
        <v>0.65300000000000002</v>
      </c>
      <c r="B67">
        <v>0.67800000000000005</v>
      </c>
      <c r="C67">
        <v>1</v>
      </c>
      <c r="D67">
        <v>-8093</v>
      </c>
      <c r="E67">
        <v>1</v>
      </c>
      <c r="F67">
        <v>0.28699999999999998</v>
      </c>
      <c r="G67">
        <v>0.56999999999999995</v>
      </c>
      <c r="H67">
        <v>0</v>
      </c>
      <c r="I67">
        <v>0.17399999999999999</v>
      </c>
      <c r="J67">
        <v>0.54</v>
      </c>
      <c r="K67">
        <v>79948</v>
      </c>
      <c r="L67" t="s">
        <v>513</v>
      </c>
      <c r="M67" t="s">
        <v>350</v>
      </c>
      <c r="N67" t="s">
        <v>1453</v>
      </c>
      <c r="O67" t="s">
        <v>1454</v>
      </c>
      <c r="P67" t="s">
        <v>1455</v>
      </c>
      <c r="Q67">
        <v>196493</v>
      </c>
      <c r="R67">
        <v>4</v>
      </c>
      <c r="S67">
        <v>0</v>
      </c>
      <c r="T67">
        <v>1</v>
      </c>
      <c r="U67">
        <v>0</v>
      </c>
      <c r="V67">
        <v>0</v>
      </c>
    </row>
    <row r="68" spans="1:22">
      <c r="A68">
        <v>0.72899999999999998</v>
      </c>
      <c r="B68">
        <v>0.95699999999999996</v>
      </c>
      <c r="C68">
        <v>2</v>
      </c>
      <c r="D68">
        <v>-5529</v>
      </c>
      <c r="E68">
        <v>1</v>
      </c>
      <c r="F68">
        <v>5.7200000000000001E-2</v>
      </c>
      <c r="G68">
        <v>1.6199999999999999E-2</v>
      </c>
      <c r="H68">
        <v>3.0500000000000002E-3</v>
      </c>
      <c r="I68">
        <v>0.13400000000000001</v>
      </c>
      <c r="J68">
        <v>0.65900000000000003</v>
      </c>
      <c r="K68">
        <v>124006</v>
      </c>
      <c r="L68" t="s">
        <v>513</v>
      </c>
      <c r="M68" t="s">
        <v>490</v>
      </c>
      <c r="N68" t="s">
        <v>1459</v>
      </c>
      <c r="O68" t="s">
        <v>1460</v>
      </c>
      <c r="P68" t="s">
        <v>1461</v>
      </c>
      <c r="Q68">
        <v>270745</v>
      </c>
      <c r="R68">
        <v>4</v>
      </c>
      <c r="S68">
        <v>0</v>
      </c>
      <c r="T68">
        <v>1</v>
      </c>
      <c r="U68">
        <v>0</v>
      </c>
      <c r="V68">
        <v>0</v>
      </c>
    </row>
    <row r="69" spans="1:22">
      <c r="A69">
        <v>0.79500000000000004</v>
      </c>
      <c r="B69">
        <v>0.88500000000000001</v>
      </c>
      <c r="C69">
        <v>8</v>
      </c>
      <c r="D69">
        <v>-4129</v>
      </c>
      <c r="E69">
        <v>1</v>
      </c>
      <c r="F69">
        <v>7.1599999999999997E-2</v>
      </c>
      <c r="G69">
        <v>3.7199999999999997E-2</v>
      </c>
      <c r="H69">
        <v>7.5399999999999998E-3</v>
      </c>
      <c r="I69">
        <v>0.28499999999999998</v>
      </c>
      <c r="J69">
        <v>0.46</v>
      </c>
      <c r="K69">
        <v>126038</v>
      </c>
      <c r="L69" t="s">
        <v>513</v>
      </c>
      <c r="M69" t="s">
        <v>362</v>
      </c>
      <c r="N69" t="s">
        <v>1468</v>
      </c>
      <c r="O69" t="s">
        <v>1469</v>
      </c>
      <c r="P69" t="s">
        <v>1470</v>
      </c>
      <c r="Q69">
        <v>169998</v>
      </c>
      <c r="R69">
        <v>4</v>
      </c>
      <c r="S69">
        <v>0</v>
      </c>
      <c r="T69">
        <v>1</v>
      </c>
      <c r="U69">
        <v>0</v>
      </c>
      <c r="V69">
        <v>0</v>
      </c>
    </row>
    <row r="70" spans="1:22">
      <c r="A70">
        <v>0.68200000000000005</v>
      </c>
      <c r="B70">
        <v>0.65300000000000002</v>
      </c>
      <c r="C70">
        <v>8</v>
      </c>
      <c r="D70">
        <v>-6062</v>
      </c>
      <c r="E70">
        <v>1</v>
      </c>
      <c r="F70">
        <v>0.33900000000000002</v>
      </c>
      <c r="G70">
        <v>0.13</v>
      </c>
      <c r="H70">
        <v>1.16E-3</v>
      </c>
      <c r="I70">
        <v>0.129</v>
      </c>
      <c r="J70">
        <v>0.42799999999999999</v>
      </c>
      <c r="K70">
        <v>188115</v>
      </c>
      <c r="L70" t="s">
        <v>513</v>
      </c>
      <c r="M70" t="s">
        <v>267</v>
      </c>
      <c r="N70" t="s">
        <v>1477</v>
      </c>
      <c r="O70" t="s">
        <v>1478</v>
      </c>
      <c r="P70" t="s">
        <v>1479</v>
      </c>
      <c r="Q70">
        <v>196267</v>
      </c>
      <c r="R70">
        <v>4</v>
      </c>
      <c r="S70">
        <v>0</v>
      </c>
      <c r="T70">
        <v>1</v>
      </c>
      <c r="U70">
        <v>0</v>
      </c>
      <c r="V70">
        <v>1</v>
      </c>
    </row>
    <row r="71" spans="1:22">
      <c r="A71">
        <v>0.68200000000000005</v>
      </c>
      <c r="B71">
        <v>0.65300000000000002</v>
      </c>
      <c r="C71">
        <v>8</v>
      </c>
      <c r="D71">
        <v>-6062</v>
      </c>
      <c r="E71">
        <v>1</v>
      </c>
      <c r="F71">
        <v>0.33900000000000002</v>
      </c>
      <c r="G71">
        <v>0.13</v>
      </c>
      <c r="H71">
        <v>1.16E-3</v>
      </c>
      <c r="I71">
        <v>0.129</v>
      </c>
      <c r="J71">
        <v>0.42799999999999999</v>
      </c>
      <c r="K71">
        <v>188115</v>
      </c>
      <c r="L71" t="s">
        <v>513</v>
      </c>
      <c r="M71" t="s">
        <v>267</v>
      </c>
      <c r="N71" t="s">
        <v>1477</v>
      </c>
      <c r="O71" t="s">
        <v>1478</v>
      </c>
      <c r="P71" t="s">
        <v>1479</v>
      </c>
      <c r="Q71">
        <v>196267</v>
      </c>
      <c r="R71">
        <v>4</v>
      </c>
      <c r="S71">
        <v>0</v>
      </c>
      <c r="T71">
        <v>1</v>
      </c>
      <c r="U71">
        <v>0</v>
      </c>
      <c r="V71">
        <v>1</v>
      </c>
    </row>
    <row r="72" spans="1:22">
      <c r="A72">
        <v>0.83399999999999996</v>
      </c>
      <c r="B72">
        <v>0.45400000000000001</v>
      </c>
      <c r="C72">
        <v>1</v>
      </c>
      <c r="D72">
        <v>-9750</v>
      </c>
      <c r="E72">
        <v>0</v>
      </c>
      <c r="F72">
        <v>0.20100000000000001</v>
      </c>
      <c r="G72">
        <v>0.32100000000000001</v>
      </c>
      <c r="H72">
        <v>6.1500000000000004E-6</v>
      </c>
      <c r="I72">
        <v>0.114</v>
      </c>
      <c r="J72">
        <v>0.83699999999999997</v>
      </c>
      <c r="K72">
        <v>81618</v>
      </c>
      <c r="L72" t="s">
        <v>513</v>
      </c>
      <c r="M72" t="s">
        <v>352</v>
      </c>
      <c r="N72" t="s">
        <v>1525</v>
      </c>
      <c r="O72" t="s">
        <v>1526</v>
      </c>
      <c r="P72" t="s">
        <v>1527</v>
      </c>
      <c r="Q72">
        <v>247059</v>
      </c>
      <c r="R72">
        <v>4</v>
      </c>
      <c r="S72">
        <v>0</v>
      </c>
      <c r="T72">
        <v>1</v>
      </c>
      <c r="U72">
        <v>0</v>
      </c>
      <c r="V72">
        <v>2</v>
      </c>
    </row>
    <row r="73" spans="1:22">
      <c r="A73">
        <v>0.83399999999999996</v>
      </c>
      <c r="B73">
        <v>0.45400000000000001</v>
      </c>
      <c r="C73">
        <v>1</v>
      </c>
      <c r="D73">
        <v>-9750</v>
      </c>
      <c r="E73">
        <v>0</v>
      </c>
      <c r="F73">
        <v>0.20100000000000001</v>
      </c>
      <c r="G73">
        <v>0.32100000000000001</v>
      </c>
      <c r="H73">
        <v>6.1500000000000004E-6</v>
      </c>
      <c r="I73">
        <v>0.114</v>
      </c>
      <c r="J73">
        <v>0.83699999999999997</v>
      </c>
      <c r="K73">
        <v>81618</v>
      </c>
      <c r="L73" t="s">
        <v>513</v>
      </c>
      <c r="M73" t="s">
        <v>352</v>
      </c>
      <c r="N73" t="s">
        <v>1525</v>
      </c>
      <c r="O73" t="s">
        <v>1526</v>
      </c>
      <c r="P73" t="s">
        <v>1527</v>
      </c>
      <c r="Q73">
        <v>247059</v>
      </c>
      <c r="R73">
        <v>4</v>
      </c>
      <c r="S73">
        <v>0</v>
      </c>
      <c r="T73">
        <v>1</v>
      </c>
      <c r="U73">
        <v>0</v>
      </c>
      <c r="V73">
        <v>2</v>
      </c>
    </row>
    <row r="74" spans="1:22">
      <c r="A74">
        <v>0.83399999999999996</v>
      </c>
      <c r="B74">
        <v>0.45400000000000001</v>
      </c>
      <c r="C74">
        <v>1</v>
      </c>
      <c r="D74">
        <v>-9750</v>
      </c>
      <c r="E74">
        <v>0</v>
      </c>
      <c r="F74">
        <v>0.20100000000000001</v>
      </c>
      <c r="G74">
        <v>0.32100000000000001</v>
      </c>
      <c r="H74">
        <v>6.1500000000000004E-6</v>
      </c>
      <c r="I74">
        <v>0.114</v>
      </c>
      <c r="J74">
        <v>0.83699999999999997</v>
      </c>
      <c r="K74">
        <v>81618</v>
      </c>
      <c r="L74" t="s">
        <v>513</v>
      </c>
      <c r="M74" t="s">
        <v>352</v>
      </c>
      <c r="N74" t="s">
        <v>1525</v>
      </c>
      <c r="O74" t="s">
        <v>1526</v>
      </c>
      <c r="P74" t="s">
        <v>1527</v>
      </c>
      <c r="Q74">
        <v>247059</v>
      </c>
      <c r="R74">
        <v>4</v>
      </c>
      <c r="S74">
        <v>0</v>
      </c>
      <c r="T74">
        <v>1</v>
      </c>
      <c r="U74">
        <v>0</v>
      </c>
      <c r="V74">
        <v>2</v>
      </c>
    </row>
    <row r="75" spans="1:22">
      <c r="A75">
        <v>0.28499999999999998</v>
      </c>
      <c r="B75">
        <v>0.90800000000000003</v>
      </c>
      <c r="C75">
        <v>4</v>
      </c>
      <c r="D75">
        <v>-4601</v>
      </c>
      <c r="E75">
        <v>0</v>
      </c>
      <c r="F75">
        <v>7.0499999999999993E-2</v>
      </c>
      <c r="G75">
        <v>3.1800000000000002E-2</v>
      </c>
      <c r="H75">
        <v>9.0900000000000009E-3</v>
      </c>
      <c r="I75">
        <v>0.311</v>
      </c>
      <c r="J75">
        <v>0.66900000000000004</v>
      </c>
      <c r="K75">
        <v>159756</v>
      </c>
      <c r="L75" t="s">
        <v>513</v>
      </c>
      <c r="M75" t="s">
        <v>263</v>
      </c>
      <c r="N75" t="s">
        <v>1474</v>
      </c>
      <c r="O75" t="s">
        <v>1475</v>
      </c>
      <c r="P75" t="s">
        <v>1476</v>
      </c>
      <c r="Q75">
        <v>252733</v>
      </c>
      <c r="R75">
        <v>4</v>
      </c>
      <c r="S75">
        <v>0</v>
      </c>
      <c r="T75">
        <v>2</v>
      </c>
      <c r="U75">
        <v>0</v>
      </c>
      <c r="V75">
        <v>0</v>
      </c>
    </row>
    <row r="76" spans="1:22">
      <c r="A76">
        <v>0.28499999999999998</v>
      </c>
      <c r="B76">
        <v>0.90800000000000003</v>
      </c>
      <c r="C76">
        <v>4</v>
      </c>
      <c r="D76">
        <v>-4601</v>
      </c>
      <c r="E76">
        <v>0</v>
      </c>
      <c r="F76">
        <v>7.0499999999999993E-2</v>
      </c>
      <c r="G76">
        <v>3.1800000000000002E-2</v>
      </c>
      <c r="H76">
        <v>9.0900000000000009E-3</v>
      </c>
      <c r="I76">
        <v>0.311</v>
      </c>
      <c r="J76">
        <v>0.66900000000000004</v>
      </c>
      <c r="K76">
        <v>159756</v>
      </c>
      <c r="L76" t="s">
        <v>513</v>
      </c>
      <c r="M76" t="s">
        <v>263</v>
      </c>
      <c r="N76" t="s">
        <v>1474</v>
      </c>
      <c r="O76" t="s">
        <v>1475</v>
      </c>
      <c r="P76" t="s">
        <v>1476</v>
      </c>
      <c r="Q76">
        <v>252733</v>
      </c>
      <c r="R76">
        <v>4</v>
      </c>
      <c r="S76">
        <v>0</v>
      </c>
      <c r="T76">
        <v>2</v>
      </c>
      <c r="U76">
        <v>0</v>
      </c>
      <c r="V76">
        <v>0</v>
      </c>
    </row>
    <row r="77" spans="1:22">
      <c r="A77">
        <v>0.51</v>
      </c>
      <c r="B77">
        <v>0.91700000000000004</v>
      </c>
      <c r="C77">
        <v>4</v>
      </c>
      <c r="D77">
        <v>-4806</v>
      </c>
      <c r="E77">
        <v>0</v>
      </c>
      <c r="F77">
        <v>8.5400000000000004E-2</v>
      </c>
      <c r="G77">
        <v>5.4000000000000003E-3</v>
      </c>
      <c r="H77">
        <v>1.3300000000000001E-4</v>
      </c>
      <c r="I77">
        <v>0.39600000000000002</v>
      </c>
      <c r="J77">
        <v>0.313</v>
      </c>
      <c r="K77">
        <v>75098</v>
      </c>
      <c r="L77" t="s">
        <v>513</v>
      </c>
      <c r="M77" t="s">
        <v>301</v>
      </c>
      <c r="N77" t="s">
        <v>1480</v>
      </c>
      <c r="O77" t="s">
        <v>1481</v>
      </c>
      <c r="P77" t="s">
        <v>1482</v>
      </c>
      <c r="Q77">
        <v>272440</v>
      </c>
      <c r="R77">
        <v>4</v>
      </c>
      <c r="S77">
        <v>0</v>
      </c>
      <c r="T77">
        <v>2</v>
      </c>
      <c r="U77">
        <v>0</v>
      </c>
      <c r="V77">
        <v>0</v>
      </c>
    </row>
    <row r="78" spans="1:22">
      <c r="A78">
        <v>0.51</v>
      </c>
      <c r="B78">
        <v>0.91700000000000004</v>
      </c>
      <c r="C78">
        <v>4</v>
      </c>
      <c r="D78">
        <v>-4806</v>
      </c>
      <c r="E78">
        <v>0</v>
      </c>
      <c r="F78">
        <v>8.5400000000000004E-2</v>
      </c>
      <c r="G78">
        <v>5.4000000000000003E-3</v>
      </c>
      <c r="H78">
        <v>1.3300000000000001E-4</v>
      </c>
      <c r="I78">
        <v>0.39600000000000002</v>
      </c>
      <c r="J78">
        <v>0.313</v>
      </c>
      <c r="K78">
        <v>75098</v>
      </c>
      <c r="L78" t="s">
        <v>513</v>
      </c>
      <c r="M78" t="s">
        <v>301</v>
      </c>
      <c r="N78" t="s">
        <v>1480</v>
      </c>
      <c r="O78" t="s">
        <v>1481</v>
      </c>
      <c r="P78" t="s">
        <v>1482</v>
      </c>
      <c r="Q78">
        <v>272440</v>
      </c>
      <c r="R78">
        <v>4</v>
      </c>
      <c r="S78">
        <v>0</v>
      </c>
      <c r="T78">
        <v>2</v>
      </c>
      <c r="U78">
        <v>0</v>
      </c>
      <c r="V78">
        <v>0</v>
      </c>
    </row>
    <row r="79" spans="1:22">
      <c r="A79">
        <v>0.57299999999999995</v>
      </c>
      <c r="B79">
        <v>0.91300000000000003</v>
      </c>
      <c r="C79">
        <v>6</v>
      </c>
      <c r="D79">
        <v>-4793</v>
      </c>
      <c r="E79">
        <v>0</v>
      </c>
      <c r="F79">
        <v>0.13200000000000001</v>
      </c>
      <c r="G79">
        <v>5.91E-2</v>
      </c>
      <c r="H79">
        <v>1.73E-3</v>
      </c>
      <c r="I79">
        <v>0.156</v>
      </c>
      <c r="J79">
        <v>0.42199999999999999</v>
      </c>
      <c r="K79">
        <v>115715</v>
      </c>
      <c r="L79" t="s">
        <v>513</v>
      </c>
      <c r="M79" t="s">
        <v>338</v>
      </c>
      <c r="N79" t="s">
        <v>1483</v>
      </c>
      <c r="O79" t="s">
        <v>1484</v>
      </c>
      <c r="P79" t="s">
        <v>1485</v>
      </c>
      <c r="Q79">
        <v>208400</v>
      </c>
      <c r="R79">
        <v>4</v>
      </c>
      <c r="S79">
        <v>0</v>
      </c>
      <c r="T79">
        <v>2</v>
      </c>
      <c r="U79">
        <v>0</v>
      </c>
      <c r="V79">
        <v>0</v>
      </c>
    </row>
    <row r="80" spans="1:22">
      <c r="A80">
        <v>0.57299999999999995</v>
      </c>
      <c r="B80">
        <v>0.91300000000000003</v>
      </c>
      <c r="C80">
        <v>6</v>
      </c>
      <c r="D80">
        <v>-4793</v>
      </c>
      <c r="E80">
        <v>0</v>
      </c>
      <c r="F80">
        <v>0.13200000000000001</v>
      </c>
      <c r="G80">
        <v>5.91E-2</v>
      </c>
      <c r="H80">
        <v>1.73E-3</v>
      </c>
      <c r="I80">
        <v>0.156</v>
      </c>
      <c r="J80">
        <v>0.42199999999999999</v>
      </c>
      <c r="K80">
        <v>115715</v>
      </c>
      <c r="L80" t="s">
        <v>513</v>
      </c>
      <c r="M80" t="s">
        <v>338</v>
      </c>
      <c r="N80" t="s">
        <v>1483</v>
      </c>
      <c r="O80" t="s">
        <v>1484</v>
      </c>
      <c r="P80" t="s">
        <v>1485</v>
      </c>
      <c r="Q80">
        <v>208400</v>
      </c>
      <c r="R80">
        <v>4</v>
      </c>
      <c r="S80">
        <v>0</v>
      </c>
      <c r="T80">
        <v>2</v>
      </c>
      <c r="U80">
        <v>0</v>
      </c>
      <c r="V80">
        <v>0</v>
      </c>
    </row>
    <row r="81" spans="1:22">
      <c r="A81">
        <v>0.57299999999999995</v>
      </c>
      <c r="B81">
        <v>0.91300000000000003</v>
      </c>
      <c r="C81">
        <v>6</v>
      </c>
      <c r="D81">
        <v>-4793</v>
      </c>
      <c r="E81">
        <v>0</v>
      </c>
      <c r="F81">
        <v>0.13200000000000001</v>
      </c>
      <c r="G81">
        <v>5.91E-2</v>
      </c>
      <c r="H81">
        <v>1.73E-3</v>
      </c>
      <c r="I81">
        <v>0.156</v>
      </c>
      <c r="J81">
        <v>0.42199999999999999</v>
      </c>
      <c r="K81">
        <v>115715</v>
      </c>
      <c r="L81" t="s">
        <v>513</v>
      </c>
      <c r="M81" t="s">
        <v>338</v>
      </c>
      <c r="N81" t="s">
        <v>1483</v>
      </c>
      <c r="O81" t="s">
        <v>1484</v>
      </c>
      <c r="P81" t="s">
        <v>1485</v>
      </c>
      <c r="Q81">
        <v>208400</v>
      </c>
      <c r="R81">
        <v>4</v>
      </c>
      <c r="S81">
        <v>0</v>
      </c>
      <c r="T81">
        <v>2</v>
      </c>
      <c r="U81">
        <v>0</v>
      </c>
      <c r="V81">
        <v>0</v>
      </c>
    </row>
    <row r="82" spans="1:22">
      <c r="A82">
        <v>0.28499999999999998</v>
      </c>
      <c r="B82">
        <v>0.90800000000000003</v>
      </c>
      <c r="C82">
        <v>4</v>
      </c>
      <c r="D82">
        <v>-4601</v>
      </c>
      <c r="E82">
        <v>0</v>
      </c>
      <c r="F82">
        <v>7.0499999999999993E-2</v>
      </c>
      <c r="G82">
        <v>3.1800000000000002E-2</v>
      </c>
      <c r="H82">
        <v>9.0900000000000009E-3</v>
      </c>
      <c r="I82">
        <v>0.311</v>
      </c>
      <c r="J82">
        <v>0.66900000000000004</v>
      </c>
      <c r="K82">
        <v>159756</v>
      </c>
      <c r="L82" t="s">
        <v>513</v>
      </c>
      <c r="M82" t="s">
        <v>263</v>
      </c>
      <c r="N82" t="s">
        <v>1474</v>
      </c>
      <c r="O82" t="s">
        <v>1475</v>
      </c>
      <c r="P82" t="s">
        <v>1476</v>
      </c>
      <c r="Q82">
        <v>252733</v>
      </c>
      <c r="R82">
        <v>4</v>
      </c>
      <c r="S82">
        <v>0</v>
      </c>
      <c r="T82">
        <v>2</v>
      </c>
      <c r="U82">
        <v>0</v>
      </c>
      <c r="V82">
        <v>0</v>
      </c>
    </row>
    <row r="83" spans="1:22">
      <c r="A83">
        <v>0.28499999999999998</v>
      </c>
      <c r="B83">
        <v>0.90800000000000003</v>
      </c>
      <c r="C83">
        <v>4</v>
      </c>
      <c r="D83">
        <v>-4601</v>
      </c>
      <c r="E83">
        <v>0</v>
      </c>
      <c r="F83">
        <v>7.0499999999999993E-2</v>
      </c>
      <c r="G83">
        <v>3.1800000000000002E-2</v>
      </c>
      <c r="H83">
        <v>9.0900000000000009E-3</v>
      </c>
      <c r="I83">
        <v>0.311</v>
      </c>
      <c r="J83">
        <v>0.66900000000000004</v>
      </c>
      <c r="K83">
        <v>159756</v>
      </c>
      <c r="L83" t="s">
        <v>513</v>
      </c>
      <c r="M83" t="s">
        <v>263</v>
      </c>
      <c r="N83" t="s">
        <v>1474</v>
      </c>
      <c r="O83" t="s">
        <v>1475</v>
      </c>
      <c r="P83" t="s">
        <v>1476</v>
      </c>
      <c r="Q83">
        <v>252733</v>
      </c>
      <c r="R83">
        <v>4</v>
      </c>
      <c r="S83">
        <v>0</v>
      </c>
      <c r="T83">
        <v>2</v>
      </c>
      <c r="U83">
        <v>0</v>
      </c>
      <c r="V83">
        <v>0</v>
      </c>
    </row>
    <row r="84" spans="1:22">
      <c r="A84">
        <v>0.51</v>
      </c>
      <c r="B84">
        <v>0.91700000000000004</v>
      </c>
      <c r="C84">
        <v>4</v>
      </c>
      <c r="D84">
        <v>-4806</v>
      </c>
      <c r="E84">
        <v>0</v>
      </c>
      <c r="F84">
        <v>8.5400000000000004E-2</v>
      </c>
      <c r="G84">
        <v>5.4000000000000003E-3</v>
      </c>
      <c r="H84">
        <v>1.3300000000000001E-4</v>
      </c>
      <c r="I84">
        <v>0.39600000000000002</v>
      </c>
      <c r="J84">
        <v>0.313</v>
      </c>
      <c r="K84">
        <v>75098</v>
      </c>
      <c r="L84" t="s">
        <v>513</v>
      </c>
      <c r="M84" t="s">
        <v>301</v>
      </c>
      <c r="N84" t="s">
        <v>1480</v>
      </c>
      <c r="O84" t="s">
        <v>1481</v>
      </c>
      <c r="P84" t="s">
        <v>1482</v>
      </c>
      <c r="Q84">
        <v>272440</v>
      </c>
      <c r="R84">
        <v>4</v>
      </c>
      <c r="S84">
        <v>0</v>
      </c>
      <c r="T84">
        <v>2</v>
      </c>
      <c r="U84">
        <v>0</v>
      </c>
      <c r="V84">
        <v>0</v>
      </c>
    </row>
    <row r="85" spans="1:22">
      <c r="A85">
        <v>0.51</v>
      </c>
      <c r="B85">
        <v>0.91700000000000004</v>
      </c>
      <c r="C85">
        <v>4</v>
      </c>
      <c r="D85">
        <v>-4806</v>
      </c>
      <c r="E85">
        <v>0</v>
      </c>
      <c r="F85">
        <v>8.5400000000000004E-2</v>
      </c>
      <c r="G85">
        <v>5.4000000000000003E-3</v>
      </c>
      <c r="H85">
        <v>1.3300000000000001E-4</v>
      </c>
      <c r="I85">
        <v>0.39600000000000002</v>
      </c>
      <c r="J85">
        <v>0.313</v>
      </c>
      <c r="K85">
        <v>75098</v>
      </c>
      <c r="L85" t="s">
        <v>513</v>
      </c>
      <c r="M85" t="s">
        <v>301</v>
      </c>
      <c r="N85" t="s">
        <v>1480</v>
      </c>
      <c r="O85" t="s">
        <v>1481</v>
      </c>
      <c r="P85" t="s">
        <v>1482</v>
      </c>
      <c r="Q85">
        <v>272440</v>
      </c>
      <c r="R85">
        <v>4</v>
      </c>
      <c r="S85">
        <v>0</v>
      </c>
      <c r="T85">
        <v>2</v>
      </c>
      <c r="U85">
        <v>0</v>
      </c>
      <c r="V85">
        <v>0</v>
      </c>
    </row>
    <row r="86" spans="1:22">
      <c r="A86">
        <v>0.57299999999999995</v>
      </c>
      <c r="B86">
        <v>0.91300000000000003</v>
      </c>
      <c r="C86">
        <v>6</v>
      </c>
      <c r="D86">
        <v>-4793</v>
      </c>
      <c r="E86">
        <v>0</v>
      </c>
      <c r="F86">
        <v>0.13200000000000001</v>
      </c>
      <c r="G86">
        <v>5.91E-2</v>
      </c>
      <c r="H86">
        <v>1.73E-3</v>
      </c>
      <c r="I86">
        <v>0.156</v>
      </c>
      <c r="J86">
        <v>0.42199999999999999</v>
      </c>
      <c r="K86">
        <v>115715</v>
      </c>
      <c r="L86" t="s">
        <v>513</v>
      </c>
      <c r="M86" t="s">
        <v>338</v>
      </c>
      <c r="N86" t="s">
        <v>1483</v>
      </c>
      <c r="O86" t="s">
        <v>1484</v>
      </c>
      <c r="P86" t="s">
        <v>1485</v>
      </c>
      <c r="Q86">
        <v>208400</v>
      </c>
      <c r="R86">
        <v>4</v>
      </c>
      <c r="S86">
        <v>0</v>
      </c>
      <c r="T86">
        <v>2</v>
      </c>
      <c r="U86">
        <v>0</v>
      </c>
      <c r="V86">
        <v>0</v>
      </c>
    </row>
    <row r="87" spans="1:22">
      <c r="A87">
        <v>0.57299999999999995</v>
      </c>
      <c r="B87">
        <v>0.91300000000000003</v>
      </c>
      <c r="C87">
        <v>6</v>
      </c>
      <c r="D87">
        <v>-4793</v>
      </c>
      <c r="E87">
        <v>0</v>
      </c>
      <c r="F87">
        <v>0.13200000000000001</v>
      </c>
      <c r="G87">
        <v>5.91E-2</v>
      </c>
      <c r="H87">
        <v>1.73E-3</v>
      </c>
      <c r="I87">
        <v>0.156</v>
      </c>
      <c r="J87">
        <v>0.42199999999999999</v>
      </c>
      <c r="K87">
        <v>115715</v>
      </c>
      <c r="L87" t="s">
        <v>513</v>
      </c>
      <c r="M87" t="s">
        <v>338</v>
      </c>
      <c r="N87" t="s">
        <v>1483</v>
      </c>
      <c r="O87" t="s">
        <v>1484</v>
      </c>
      <c r="P87" t="s">
        <v>1485</v>
      </c>
      <c r="Q87">
        <v>208400</v>
      </c>
      <c r="R87">
        <v>4</v>
      </c>
      <c r="S87">
        <v>0</v>
      </c>
      <c r="T87">
        <v>2</v>
      </c>
      <c r="U87">
        <v>0</v>
      </c>
      <c r="V87">
        <v>0</v>
      </c>
    </row>
    <row r="88" spans="1:22">
      <c r="A88">
        <v>0.57299999999999995</v>
      </c>
      <c r="B88">
        <v>0.91300000000000003</v>
      </c>
      <c r="C88">
        <v>6</v>
      </c>
      <c r="D88">
        <v>-4793</v>
      </c>
      <c r="E88">
        <v>0</v>
      </c>
      <c r="F88">
        <v>0.13200000000000001</v>
      </c>
      <c r="G88">
        <v>5.91E-2</v>
      </c>
      <c r="H88">
        <v>1.73E-3</v>
      </c>
      <c r="I88">
        <v>0.156</v>
      </c>
      <c r="J88">
        <v>0.42199999999999999</v>
      </c>
      <c r="K88">
        <v>115715</v>
      </c>
      <c r="L88" t="s">
        <v>513</v>
      </c>
      <c r="M88" t="s">
        <v>338</v>
      </c>
      <c r="N88" t="s">
        <v>1483</v>
      </c>
      <c r="O88" t="s">
        <v>1484</v>
      </c>
      <c r="P88" t="s">
        <v>1485</v>
      </c>
      <c r="Q88">
        <v>208400</v>
      </c>
      <c r="R88">
        <v>4</v>
      </c>
      <c r="S88">
        <v>0</v>
      </c>
      <c r="T88">
        <v>2</v>
      </c>
      <c r="U88">
        <v>0</v>
      </c>
      <c r="V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DFAA-2D9D-45B3-98E8-6815E36B337B}">
  <dimension ref="A1:V124"/>
  <sheetViews>
    <sheetView topLeftCell="A26" workbookViewId="0">
      <selection activeCell="A122" sqref="A122:V124"/>
    </sheetView>
  </sheetViews>
  <sheetFormatPr defaultRowHeight="12.75"/>
  <sheetData>
    <row r="1" spans="1:22">
      <c r="A1" t="s">
        <v>495</v>
      </c>
      <c r="B1" t="s">
        <v>496</v>
      </c>
      <c r="C1" t="s">
        <v>497</v>
      </c>
      <c r="D1" t="s">
        <v>498</v>
      </c>
      <c r="E1" t="s">
        <v>499</v>
      </c>
      <c r="F1" t="s">
        <v>500</v>
      </c>
      <c r="G1" t="s">
        <v>501</v>
      </c>
      <c r="H1" t="s">
        <v>502</v>
      </c>
      <c r="I1" t="s">
        <v>503</v>
      </c>
      <c r="J1" t="s">
        <v>504</v>
      </c>
      <c r="K1" t="s">
        <v>505</v>
      </c>
      <c r="L1" t="s">
        <v>506</v>
      </c>
      <c r="M1" t="s">
        <v>507</v>
      </c>
      <c r="N1" t="s">
        <v>508</v>
      </c>
      <c r="O1" t="s">
        <v>509</v>
      </c>
      <c r="P1" t="s">
        <v>510</v>
      </c>
      <c r="Q1" t="s">
        <v>511</v>
      </c>
      <c r="R1" t="s">
        <v>512</v>
      </c>
      <c r="S1" t="s">
        <v>1609</v>
      </c>
      <c r="T1" t="s">
        <v>1610</v>
      </c>
      <c r="U1" t="s">
        <v>1611</v>
      </c>
      <c r="V1" t="s">
        <v>1612</v>
      </c>
    </row>
    <row r="2" spans="1:22">
      <c r="A2">
        <v>0.73099999999999998</v>
      </c>
      <c r="B2">
        <v>0.86699999999999999</v>
      </c>
      <c r="C2">
        <v>11</v>
      </c>
      <c r="D2">
        <v>-5881</v>
      </c>
      <c r="E2">
        <v>1</v>
      </c>
      <c r="F2">
        <v>3.2000000000000001E-2</v>
      </c>
      <c r="G2">
        <v>3.95E-2</v>
      </c>
      <c r="H2">
        <v>0</v>
      </c>
      <c r="I2">
        <v>8.6099999999999996E-2</v>
      </c>
      <c r="J2">
        <v>0.77600000000000002</v>
      </c>
      <c r="K2">
        <v>104019</v>
      </c>
      <c r="L2" t="s">
        <v>513</v>
      </c>
      <c r="M2" t="s">
        <v>129</v>
      </c>
      <c r="N2" t="s">
        <v>514</v>
      </c>
      <c r="O2" t="s">
        <v>515</v>
      </c>
      <c r="P2" t="s">
        <v>516</v>
      </c>
      <c r="Q2">
        <v>200373</v>
      </c>
      <c r="R2">
        <v>4</v>
      </c>
      <c r="S2">
        <v>0</v>
      </c>
      <c r="T2">
        <v>0</v>
      </c>
      <c r="U2">
        <v>1</v>
      </c>
      <c r="V2">
        <v>0</v>
      </c>
    </row>
    <row r="3" spans="1:22">
      <c r="A3">
        <v>0.56699999999999995</v>
      </c>
      <c r="B3">
        <v>0.26700000000000002</v>
      </c>
      <c r="C3">
        <v>4</v>
      </c>
      <c r="D3">
        <v>-6502</v>
      </c>
      <c r="E3">
        <v>1</v>
      </c>
      <c r="F3">
        <v>2.9899999999999999E-2</v>
      </c>
      <c r="G3">
        <v>0.83899999999999997</v>
      </c>
      <c r="H3">
        <v>1.46E-6</v>
      </c>
      <c r="I3">
        <v>8.8999999999999996E-2</v>
      </c>
      <c r="J3">
        <v>5.9200000000000003E-2</v>
      </c>
      <c r="K3">
        <v>110011</v>
      </c>
      <c r="L3" t="s">
        <v>513</v>
      </c>
      <c r="M3" t="s">
        <v>134</v>
      </c>
      <c r="N3" t="s">
        <v>532</v>
      </c>
      <c r="O3" t="s">
        <v>533</v>
      </c>
      <c r="P3" t="s">
        <v>534</v>
      </c>
      <c r="Q3">
        <v>240133</v>
      </c>
      <c r="R3">
        <v>4</v>
      </c>
      <c r="S3">
        <v>0</v>
      </c>
      <c r="T3">
        <v>0</v>
      </c>
      <c r="U3">
        <v>1</v>
      </c>
      <c r="V3">
        <v>0</v>
      </c>
    </row>
    <row r="4" spans="1:22">
      <c r="A4">
        <v>0.55900000000000005</v>
      </c>
      <c r="B4">
        <v>0.23</v>
      </c>
      <c r="C4">
        <v>7</v>
      </c>
      <c r="D4">
        <v>-20178</v>
      </c>
      <c r="E4">
        <v>0</v>
      </c>
      <c r="F4">
        <v>3.09E-2</v>
      </c>
      <c r="G4">
        <v>0.80500000000000005</v>
      </c>
      <c r="H4">
        <v>0.876</v>
      </c>
      <c r="I4">
        <v>7.7600000000000002E-2</v>
      </c>
      <c r="J4">
        <v>0.46100000000000002</v>
      </c>
      <c r="K4">
        <v>151987</v>
      </c>
      <c r="L4" t="s">
        <v>513</v>
      </c>
      <c r="M4" t="s">
        <v>367</v>
      </c>
      <c r="N4" t="s">
        <v>535</v>
      </c>
      <c r="O4" t="s">
        <v>536</v>
      </c>
      <c r="P4" t="s">
        <v>537</v>
      </c>
      <c r="Q4">
        <v>289280</v>
      </c>
      <c r="R4">
        <v>4</v>
      </c>
      <c r="S4">
        <v>0</v>
      </c>
      <c r="T4">
        <v>0</v>
      </c>
      <c r="U4">
        <v>1</v>
      </c>
      <c r="V4">
        <v>0</v>
      </c>
    </row>
    <row r="5" spans="1:22">
      <c r="A5">
        <v>0.93100000000000005</v>
      </c>
      <c r="B5">
        <v>0.51700000000000002</v>
      </c>
      <c r="C5">
        <v>4</v>
      </c>
      <c r="D5">
        <v>-8476</v>
      </c>
      <c r="E5">
        <v>1</v>
      </c>
      <c r="F5">
        <v>0.105</v>
      </c>
      <c r="G5">
        <v>9.2299999999999993E-2</v>
      </c>
      <c r="H5">
        <v>0.82099999999999995</v>
      </c>
      <c r="I5">
        <v>0.114</v>
      </c>
      <c r="J5">
        <v>0.17100000000000001</v>
      </c>
      <c r="K5">
        <v>118021</v>
      </c>
      <c r="L5" t="s">
        <v>513</v>
      </c>
      <c r="M5" t="s">
        <v>368</v>
      </c>
      <c r="N5" t="s">
        <v>538</v>
      </c>
      <c r="O5" t="s">
        <v>539</v>
      </c>
      <c r="P5" t="s">
        <v>540</v>
      </c>
      <c r="Q5">
        <v>168814</v>
      </c>
      <c r="R5">
        <v>4</v>
      </c>
      <c r="S5">
        <v>0</v>
      </c>
      <c r="T5">
        <v>0</v>
      </c>
      <c r="U5">
        <v>1</v>
      </c>
      <c r="V5">
        <v>0</v>
      </c>
    </row>
    <row r="6" spans="1:22">
      <c r="A6">
        <v>0.48899999999999999</v>
      </c>
      <c r="B6">
        <v>0.40400000000000003</v>
      </c>
      <c r="C6">
        <v>8</v>
      </c>
      <c r="D6">
        <v>-7815</v>
      </c>
      <c r="E6">
        <v>1</v>
      </c>
      <c r="F6">
        <v>2.6100000000000002E-2</v>
      </c>
      <c r="G6">
        <v>0.48699999999999999</v>
      </c>
      <c r="H6">
        <v>4.8500000000000001E-2</v>
      </c>
      <c r="I6">
        <v>0.14000000000000001</v>
      </c>
      <c r="J6">
        <v>0.153</v>
      </c>
      <c r="K6">
        <v>108010</v>
      </c>
      <c r="L6" t="s">
        <v>513</v>
      </c>
      <c r="M6" t="s">
        <v>135</v>
      </c>
      <c r="N6" t="s">
        <v>541</v>
      </c>
      <c r="O6" t="s">
        <v>542</v>
      </c>
      <c r="P6" t="s">
        <v>543</v>
      </c>
      <c r="Q6">
        <v>597600</v>
      </c>
      <c r="R6">
        <v>4</v>
      </c>
      <c r="S6">
        <v>0</v>
      </c>
      <c r="T6">
        <v>0</v>
      </c>
      <c r="U6">
        <v>1</v>
      </c>
      <c r="V6">
        <v>0</v>
      </c>
    </row>
    <row r="7" spans="1:22">
      <c r="A7">
        <v>0.48399999999999999</v>
      </c>
      <c r="B7">
        <v>0.192</v>
      </c>
      <c r="C7">
        <v>2</v>
      </c>
      <c r="D7">
        <v>-15378</v>
      </c>
      <c r="E7">
        <v>1</v>
      </c>
      <c r="F7">
        <v>4.65E-2</v>
      </c>
      <c r="G7">
        <v>0.99099999999999999</v>
      </c>
      <c r="H7">
        <v>0.90800000000000003</v>
      </c>
      <c r="I7">
        <v>0.106</v>
      </c>
      <c r="J7">
        <v>5.5899999999999998E-2</v>
      </c>
      <c r="K7">
        <v>100084</v>
      </c>
      <c r="L7" t="s">
        <v>513</v>
      </c>
      <c r="M7" t="s">
        <v>136</v>
      </c>
      <c r="N7" t="s">
        <v>544</v>
      </c>
      <c r="O7" t="s">
        <v>545</v>
      </c>
      <c r="P7" t="s">
        <v>546</v>
      </c>
      <c r="Q7">
        <v>140733</v>
      </c>
      <c r="R7">
        <v>4</v>
      </c>
      <c r="S7">
        <v>0</v>
      </c>
      <c r="T7">
        <v>0</v>
      </c>
      <c r="U7">
        <v>1</v>
      </c>
      <c r="V7">
        <v>0</v>
      </c>
    </row>
    <row r="8" spans="1:22">
      <c r="A8">
        <v>0.70199999999999996</v>
      </c>
      <c r="B8">
        <v>0.61499999999999999</v>
      </c>
      <c r="C8">
        <v>8</v>
      </c>
      <c r="D8">
        <v>-8541</v>
      </c>
      <c r="E8">
        <v>1</v>
      </c>
      <c r="F8">
        <v>2.86E-2</v>
      </c>
      <c r="G8">
        <v>0.77700000000000002</v>
      </c>
      <c r="H8">
        <v>1.6200000000000001E-5</v>
      </c>
      <c r="I8">
        <v>0.17299999999999999</v>
      </c>
      <c r="J8">
        <v>0.57899999999999996</v>
      </c>
      <c r="K8">
        <v>116982</v>
      </c>
      <c r="L8" t="s">
        <v>513</v>
      </c>
      <c r="M8" t="s">
        <v>370</v>
      </c>
      <c r="N8" t="s">
        <v>547</v>
      </c>
      <c r="O8" t="s">
        <v>548</v>
      </c>
      <c r="P8" t="s">
        <v>549</v>
      </c>
      <c r="Q8">
        <v>140478</v>
      </c>
      <c r="R8">
        <v>4</v>
      </c>
      <c r="S8">
        <v>0</v>
      </c>
      <c r="T8">
        <v>0</v>
      </c>
      <c r="U8">
        <v>1</v>
      </c>
      <c r="V8">
        <v>0</v>
      </c>
    </row>
    <row r="9" spans="1:22">
      <c r="A9">
        <v>0.79100000000000004</v>
      </c>
      <c r="B9">
        <v>0.32900000000000001</v>
      </c>
      <c r="C9">
        <v>10</v>
      </c>
      <c r="D9">
        <v>-12906</v>
      </c>
      <c r="E9">
        <v>0</v>
      </c>
      <c r="F9">
        <v>5.9200000000000003E-2</v>
      </c>
      <c r="G9">
        <v>0.6</v>
      </c>
      <c r="H9">
        <v>0.86299999999999999</v>
      </c>
      <c r="I9">
        <v>0.193</v>
      </c>
      <c r="J9">
        <v>0.52600000000000002</v>
      </c>
      <c r="K9">
        <v>127021</v>
      </c>
      <c r="L9" t="s">
        <v>513</v>
      </c>
      <c r="M9" t="s">
        <v>371</v>
      </c>
      <c r="N9" t="s">
        <v>550</v>
      </c>
      <c r="O9" t="s">
        <v>551</v>
      </c>
      <c r="P9" t="s">
        <v>552</v>
      </c>
      <c r="Q9">
        <v>230500</v>
      </c>
      <c r="R9">
        <v>4</v>
      </c>
      <c r="S9">
        <v>0</v>
      </c>
      <c r="T9">
        <v>0</v>
      </c>
      <c r="U9">
        <v>1</v>
      </c>
      <c r="V9">
        <v>0</v>
      </c>
    </row>
    <row r="10" spans="1:22">
      <c r="A10">
        <v>0.22800000000000001</v>
      </c>
      <c r="B10">
        <v>0.63900000000000001</v>
      </c>
      <c r="C10">
        <v>7</v>
      </c>
      <c r="D10">
        <v>-6457</v>
      </c>
      <c r="E10">
        <v>0</v>
      </c>
      <c r="F10">
        <v>6.3500000000000001E-2</v>
      </c>
      <c r="G10">
        <v>0.41099999999999998</v>
      </c>
      <c r="H10">
        <v>7.2200000000000003E-6</v>
      </c>
      <c r="I10">
        <v>0.29899999999999999</v>
      </c>
      <c r="J10">
        <v>0.23</v>
      </c>
      <c r="K10">
        <v>187931</v>
      </c>
      <c r="L10" t="s">
        <v>513</v>
      </c>
      <c r="M10" t="s">
        <v>372</v>
      </c>
      <c r="N10" t="s">
        <v>553</v>
      </c>
      <c r="O10" t="s">
        <v>554</v>
      </c>
      <c r="P10" t="s">
        <v>555</v>
      </c>
      <c r="Q10">
        <v>215933</v>
      </c>
      <c r="R10">
        <v>4</v>
      </c>
      <c r="S10">
        <v>0</v>
      </c>
      <c r="T10">
        <v>0</v>
      </c>
      <c r="U10">
        <v>1</v>
      </c>
      <c r="V10">
        <v>0</v>
      </c>
    </row>
    <row r="11" spans="1:22">
      <c r="A11">
        <v>0.442</v>
      </c>
      <c r="B11">
        <v>9.1900000000000003E-3</v>
      </c>
      <c r="C11">
        <v>3</v>
      </c>
      <c r="D11">
        <v>-32452</v>
      </c>
      <c r="E11">
        <v>1</v>
      </c>
      <c r="F11">
        <v>4.7E-2</v>
      </c>
      <c r="G11">
        <v>0.98399999999999999</v>
      </c>
      <c r="H11">
        <v>0.93600000000000005</v>
      </c>
      <c r="I11">
        <v>8.7300000000000003E-2</v>
      </c>
      <c r="J11">
        <v>9.2899999999999996E-2</v>
      </c>
      <c r="K11">
        <v>79314</v>
      </c>
      <c r="L11" t="s">
        <v>513</v>
      </c>
      <c r="M11" t="s">
        <v>137</v>
      </c>
      <c r="N11" t="s">
        <v>556</v>
      </c>
      <c r="O11" t="s">
        <v>557</v>
      </c>
      <c r="P11" t="s">
        <v>558</v>
      </c>
      <c r="Q11">
        <v>273667</v>
      </c>
      <c r="R11">
        <v>4</v>
      </c>
      <c r="S11">
        <v>0</v>
      </c>
      <c r="T11">
        <v>0</v>
      </c>
      <c r="U11">
        <v>1</v>
      </c>
      <c r="V11">
        <v>0</v>
      </c>
    </row>
    <row r="12" spans="1:22">
      <c r="A12">
        <v>0.73199999999999998</v>
      </c>
      <c r="B12">
        <v>0.41</v>
      </c>
      <c r="C12">
        <v>9</v>
      </c>
      <c r="D12">
        <v>-14402</v>
      </c>
      <c r="E12">
        <v>1</v>
      </c>
      <c r="F12">
        <v>8.14E-2</v>
      </c>
      <c r="G12">
        <v>0.87</v>
      </c>
      <c r="H12">
        <v>0.88600000000000001</v>
      </c>
      <c r="I12">
        <v>0.109</v>
      </c>
      <c r="J12">
        <v>0.65800000000000003</v>
      </c>
      <c r="K12">
        <v>82980</v>
      </c>
      <c r="L12" t="s">
        <v>513</v>
      </c>
      <c r="M12" t="s">
        <v>373</v>
      </c>
      <c r="N12" t="s">
        <v>559</v>
      </c>
      <c r="O12" t="s">
        <v>560</v>
      </c>
      <c r="P12" t="s">
        <v>561</v>
      </c>
      <c r="Q12">
        <v>121446</v>
      </c>
      <c r="R12">
        <v>4</v>
      </c>
      <c r="S12">
        <v>0</v>
      </c>
      <c r="T12">
        <v>0</v>
      </c>
      <c r="U12">
        <v>1</v>
      </c>
      <c r="V12">
        <v>0</v>
      </c>
    </row>
    <row r="13" spans="1:22">
      <c r="A13">
        <v>0.68500000000000005</v>
      </c>
      <c r="B13">
        <v>0.73699999999999999</v>
      </c>
      <c r="C13">
        <v>8</v>
      </c>
      <c r="D13">
        <v>-8465</v>
      </c>
      <c r="E13">
        <v>1</v>
      </c>
      <c r="F13">
        <v>3.95E-2</v>
      </c>
      <c r="G13">
        <v>0.17</v>
      </c>
      <c r="H13">
        <v>1.56E-3</v>
      </c>
      <c r="I13">
        <v>0.16600000000000001</v>
      </c>
      <c r="J13">
        <v>0.247</v>
      </c>
      <c r="K13">
        <v>123997</v>
      </c>
      <c r="L13" t="s">
        <v>513</v>
      </c>
      <c r="M13" t="s">
        <v>144</v>
      </c>
      <c r="N13" t="s">
        <v>568</v>
      </c>
      <c r="O13" t="s">
        <v>569</v>
      </c>
      <c r="P13" t="s">
        <v>570</v>
      </c>
      <c r="Q13">
        <v>147853</v>
      </c>
      <c r="R13">
        <v>4</v>
      </c>
      <c r="S13">
        <v>0</v>
      </c>
      <c r="T13">
        <v>0</v>
      </c>
      <c r="U13">
        <v>1</v>
      </c>
      <c r="V13">
        <v>0</v>
      </c>
    </row>
    <row r="14" spans="1:22">
      <c r="A14">
        <v>0.69</v>
      </c>
      <c r="B14">
        <v>0.64400000000000002</v>
      </c>
      <c r="C14">
        <v>11</v>
      </c>
      <c r="D14">
        <v>-7392</v>
      </c>
      <c r="E14">
        <v>0</v>
      </c>
      <c r="F14">
        <v>0.376</v>
      </c>
      <c r="G14">
        <v>0.65700000000000003</v>
      </c>
      <c r="H14">
        <v>1.1199999999999999E-5</v>
      </c>
      <c r="I14">
        <v>0.112</v>
      </c>
      <c r="J14">
        <v>0.81799999999999995</v>
      </c>
      <c r="K14">
        <v>78995</v>
      </c>
      <c r="L14" t="s">
        <v>513</v>
      </c>
      <c r="M14" t="s">
        <v>145</v>
      </c>
      <c r="N14" t="s">
        <v>571</v>
      </c>
      <c r="O14" t="s">
        <v>572</v>
      </c>
      <c r="P14" t="s">
        <v>573</v>
      </c>
      <c r="Q14">
        <v>255094</v>
      </c>
      <c r="R14">
        <v>4</v>
      </c>
      <c r="S14">
        <v>0</v>
      </c>
      <c r="T14">
        <v>0</v>
      </c>
      <c r="U14">
        <v>1</v>
      </c>
      <c r="V14">
        <v>0</v>
      </c>
    </row>
    <row r="15" spans="1:22">
      <c r="A15">
        <v>0.104</v>
      </c>
      <c r="B15">
        <v>9.4799999999999995E-2</v>
      </c>
      <c r="C15">
        <v>9</v>
      </c>
      <c r="D15">
        <v>-20890</v>
      </c>
      <c r="E15">
        <v>0</v>
      </c>
      <c r="F15">
        <v>3.5900000000000001E-2</v>
      </c>
      <c r="G15">
        <v>0.876</v>
      </c>
      <c r="H15">
        <v>0.95799999999999996</v>
      </c>
      <c r="I15">
        <v>0.10100000000000001</v>
      </c>
      <c r="J15">
        <v>3.44E-2</v>
      </c>
      <c r="K15">
        <v>78515</v>
      </c>
      <c r="L15" t="s">
        <v>513</v>
      </c>
      <c r="M15" t="s">
        <v>146</v>
      </c>
      <c r="N15" t="s">
        <v>574</v>
      </c>
      <c r="O15" t="s">
        <v>575</v>
      </c>
      <c r="P15" t="s">
        <v>576</v>
      </c>
      <c r="Q15">
        <v>135707</v>
      </c>
      <c r="R15">
        <v>4</v>
      </c>
      <c r="S15">
        <v>0</v>
      </c>
      <c r="T15">
        <v>0</v>
      </c>
      <c r="U15">
        <v>1</v>
      </c>
      <c r="V15">
        <v>0</v>
      </c>
    </row>
    <row r="16" spans="1:22">
      <c r="A16">
        <v>0.82799999999999996</v>
      </c>
      <c r="B16">
        <v>0.182</v>
      </c>
      <c r="C16">
        <v>1</v>
      </c>
      <c r="D16">
        <v>-13066</v>
      </c>
      <c r="E16">
        <v>0</v>
      </c>
      <c r="F16">
        <v>0.16600000000000001</v>
      </c>
      <c r="G16">
        <v>0.754</v>
      </c>
      <c r="H16">
        <v>7.0599999999999996E-2</v>
      </c>
      <c r="I16">
        <v>0.15</v>
      </c>
      <c r="J16">
        <v>0.23100000000000001</v>
      </c>
      <c r="K16">
        <v>147279</v>
      </c>
      <c r="L16" t="s">
        <v>513</v>
      </c>
      <c r="M16" t="s">
        <v>147</v>
      </c>
      <c r="N16" t="s">
        <v>577</v>
      </c>
      <c r="O16" t="s">
        <v>578</v>
      </c>
      <c r="P16" t="s">
        <v>579</v>
      </c>
      <c r="Q16">
        <v>330507</v>
      </c>
      <c r="R16">
        <v>4</v>
      </c>
      <c r="S16">
        <v>0</v>
      </c>
      <c r="T16">
        <v>0</v>
      </c>
      <c r="U16">
        <v>1</v>
      </c>
      <c r="V16">
        <v>0</v>
      </c>
    </row>
    <row r="17" spans="1:22">
      <c r="A17">
        <v>0.35</v>
      </c>
      <c r="B17">
        <v>1.09E-2</v>
      </c>
      <c r="C17">
        <v>0</v>
      </c>
      <c r="D17">
        <v>-26688</v>
      </c>
      <c r="E17">
        <v>1</v>
      </c>
      <c r="F17">
        <v>3.9199999999999999E-2</v>
      </c>
      <c r="G17">
        <v>0.99</v>
      </c>
      <c r="H17">
        <v>0.91</v>
      </c>
      <c r="I17">
        <v>0.109</v>
      </c>
      <c r="J17">
        <v>0.20300000000000001</v>
      </c>
      <c r="K17">
        <v>131369</v>
      </c>
      <c r="L17" t="s">
        <v>513</v>
      </c>
      <c r="M17" t="s">
        <v>148</v>
      </c>
      <c r="N17" t="s">
        <v>583</v>
      </c>
      <c r="O17" t="s">
        <v>584</v>
      </c>
      <c r="P17" t="s">
        <v>585</v>
      </c>
      <c r="Q17">
        <v>130332</v>
      </c>
      <c r="R17">
        <v>1</v>
      </c>
      <c r="S17">
        <v>0</v>
      </c>
      <c r="T17">
        <v>0</v>
      </c>
      <c r="U17">
        <v>1</v>
      </c>
      <c r="V17">
        <v>0</v>
      </c>
    </row>
    <row r="18" spans="1:22">
      <c r="A18">
        <v>0.93899999999999995</v>
      </c>
      <c r="B18">
        <v>0.30499999999999999</v>
      </c>
      <c r="C18">
        <v>8</v>
      </c>
      <c r="D18">
        <v>-10952</v>
      </c>
      <c r="E18">
        <v>0</v>
      </c>
      <c r="F18">
        <v>0.35399999999999998</v>
      </c>
      <c r="G18">
        <v>0.35</v>
      </c>
      <c r="H18">
        <v>1.6899999999999999E-4</v>
      </c>
      <c r="I18">
        <v>0.105</v>
      </c>
      <c r="J18">
        <v>0.56299999999999994</v>
      </c>
      <c r="K18">
        <v>100029</v>
      </c>
      <c r="L18" t="s">
        <v>513</v>
      </c>
      <c r="M18" t="s">
        <v>378</v>
      </c>
      <c r="N18" t="s">
        <v>589</v>
      </c>
      <c r="O18" t="s">
        <v>590</v>
      </c>
      <c r="P18" t="s">
        <v>591</v>
      </c>
      <c r="Q18">
        <v>179889</v>
      </c>
      <c r="R18">
        <v>4</v>
      </c>
      <c r="S18">
        <v>0</v>
      </c>
      <c r="T18">
        <v>0</v>
      </c>
      <c r="U18">
        <v>1</v>
      </c>
      <c r="V18">
        <v>0</v>
      </c>
    </row>
    <row r="19" spans="1:22">
      <c r="A19">
        <v>0.44800000000000001</v>
      </c>
      <c r="B19">
        <v>0.40600000000000003</v>
      </c>
      <c r="C19">
        <v>2</v>
      </c>
      <c r="D19">
        <v>-11420</v>
      </c>
      <c r="E19">
        <v>1</v>
      </c>
      <c r="F19">
        <v>4.8300000000000003E-2</v>
      </c>
      <c r="G19">
        <v>0.79100000000000004</v>
      </c>
      <c r="H19">
        <v>2.31E-3</v>
      </c>
      <c r="I19">
        <v>0.112</v>
      </c>
      <c r="J19">
        <v>5.04E-2</v>
      </c>
      <c r="K19">
        <v>147912</v>
      </c>
      <c r="L19" t="s">
        <v>513</v>
      </c>
      <c r="M19" t="s">
        <v>150</v>
      </c>
      <c r="N19" t="s">
        <v>592</v>
      </c>
      <c r="O19" t="s">
        <v>593</v>
      </c>
      <c r="P19" t="s">
        <v>594</v>
      </c>
      <c r="Q19">
        <v>210640</v>
      </c>
      <c r="R19">
        <v>4</v>
      </c>
      <c r="S19">
        <v>0</v>
      </c>
      <c r="T19">
        <v>0</v>
      </c>
      <c r="U19">
        <v>1</v>
      </c>
      <c r="V19">
        <v>0</v>
      </c>
    </row>
    <row r="20" spans="1:22">
      <c r="A20">
        <v>0.21099999999999999</v>
      </c>
      <c r="B20">
        <v>0.109</v>
      </c>
      <c r="C20">
        <v>2</v>
      </c>
      <c r="D20">
        <v>-24153</v>
      </c>
      <c r="E20">
        <v>0</v>
      </c>
      <c r="F20">
        <v>4.7300000000000002E-2</v>
      </c>
      <c r="G20">
        <v>0.96199999999999997</v>
      </c>
      <c r="H20">
        <v>0.9</v>
      </c>
      <c r="I20">
        <v>0.108</v>
      </c>
      <c r="J20">
        <v>4.4999999999999998E-2</v>
      </c>
      <c r="K20">
        <v>178002</v>
      </c>
      <c r="L20" t="s">
        <v>513</v>
      </c>
      <c r="M20" t="s">
        <v>157</v>
      </c>
      <c r="N20" t="s">
        <v>601</v>
      </c>
      <c r="O20" t="s">
        <v>602</v>
      </c>
      <c r="P20" t="s">
        <v>603</v>
      </c>
      <c r="Q20">
        <v>154682</v>
      </c>
      <c r="R20">
        <v>3</v>
      </c>
      <c r="S20">
        <v>0</v>
      </c>
      <c r="T20">
        <v>0</v>
      </c>
      <c r="U20">
        <v>1</v>
      </c>
      <c r="V20">
        <v>0</v>
      </c>
    </row>
    <row r="21" spans="1:22">
      <c r="A21">
        <v>0.85</v>
      </c>
      <c r="B21">
        <v>0.46100000000000002</v>
      </c>
      <c r="C21">
        <v>6</v>
      </c>
      <c r="D21">
        <v>-9018</v>
      </c>
      <c r="E21">
        <v>0</v>
      </c>
      <c r="F21">
        <v>5.3900000000000003E-2</v>
      </c>
      <c r="G21">
        <v>0.59099999999999997</v>
      </c>
      <c r="H21">
        <v>4.0899999999999999E-2</v>
      </c>
      <c r="I21">
        <v>0.1</v>
      </c>
      <c r="J21">
        <v>0.628</v>
      </c>
      <c r="K21">
        <v>94038</v>
      </c>
      <c r="L21" t="s">
        <v>513</v>
      </c>
      <c r="M21" t="s">
        <v>158</v>
      </c>
      <c r="N21" t="s">
        <v>604</v>
      </c>
      <c r="O21" t="s">
        <v>605</v>
      </c>
      <c r="P21" t="s">
        <v>606</v>
      </c>
      <c r="Q21">
        <v>265360</v>
      </c>
      <c r="R21">
        <v>4</v>
      </c>
      <c r="S21">
        <v>0</v>
      </c>
      <c r="T21">
        <v>0</v>
      </c>
      <c r="U21">
        <v>1</v>
      </c>
      <c r="V21">
        <v>0</v>
      </c>
    </row>
    <row r="22" spans="1:22">
      <c r="A22">
        <v>0.55800000000000005</v>
      </c>
      <c r="B22">
        <v>2.5899999999999999E-2</v>
      </c>
      <c r="C22">
        <v>8</v>
      </c>
      <c r="D22">
        <v>-30016</v>
      </c>
      <c r="E22">
        <v>1</v>
      </c>
      <c r="F22">
        <v>4.58E-2</v>
      </c>
      <c r="G22">
        <v>0.996</v>
      </c>
      <c r="H22">
        <v>0.871</v>
      </c>
      <c r="I22">
        <v>9.69E-2</v>
      </c>
      <c r="J22">
        <v>0.37</v>
      </c>
      <c r="K22">
        <v>157811</v>
      </c>
      <c r="L22" t="s">
        <v>513</v>
      </c>
      <c r="M22" t="s">
        <v>159</v>
      </c>
      <c r="N22" t="s">
        <v>607</v>
      </c>
      <c r="O22" t="s">
        <v>608</v>
      </c>
      <c r="P22" t="s">
        <v>609</v>
      </c>
      <c r="Q22">
        <v>125520</v>
      </c>
      <c r="R22">
        <v>4</v>
      </c>
      <c r="S22">
        <v>0</v>
      </c>
      <c r="T22">
        <v>0</v>
      </c>
      <c r="U22">
        <v>1</v>
      </c>
      <c r="V22">
        <v>0</v>
      </c>
    </row>
    <row r="23" spans="1:22">
      <c r="A23">
        <v>0.27500000000000002</v>
      </c>
      <c r="B23">
        <v>0.157</v>
      </c>
      <c r="C23">
        <v>7</v>
      </c>
      <c r="D23">
        <v>-18752</v>
      </c>
      <c r="E23">
        <v>1</v>
      </c>
      <c r="F23">
        <v>6.3600000000000004E-2</v>
      </c>
      <c r="G23">
        <v>0.89</v>
      </c>
      <c r="H23">
        <v>0.84199999999999997</v>
      </c>
      <c r="I23">
        <v>0.186</v>
      </c>
      <c r="J23">
        <v>0.30399999999999999</v>
      </c>
      <c r="K23">
        <v>73289</v>
      </c>
      <c r="L23" t="s">
        <v>513</v>
      </c>
      <c r="M23" t="s">
        <v>329</v>
      </c>
      <c r="N23" t="s">
        <v>610</v>
      </c>
      <c r="O23" t="s">
        <v>611</v>
      </c>
      <c r="P23" t="s">
        <v>612</v>
      </c>
      <c r="Q23">
        <v>152280</v>
      </c>
      <c r="R23">
        <v>4</v>
      </c>
      <c r="S23">
        <v>0</v>
      </c>
      <c r="T23">
        <v>0</v>
      </c>
      <c r="U23">
        <v>1</v>
      </c>
      <c r="V23">
        <v>1</v>
      </c>
    </row>
    <row r="24" spans="1:22">
      <c r="A24">
        <v>0.56799999999999995</v>
      </c>
      <c r="B24">
        <v>0.36399999999999999</v>
      </c>
      <c r="C24">
        <v>2</v>
      </c>
      <c r="D24">
        <v>-11099</v>
      </c>
      <c r="E24">
        <v>1</v>
      </c>
      <c r="F24">
        <v>5.21E-2</v>
      </c>
      <c r="G24">
        <v>0.75</v>
      </c>
      <c r="H24">
        <v>5.7800000000000004E-3</v>
      </c>
      <c r="I24">
        <v>0.14499999999999999</v>
      </c>
      <c r="J24">
        <v>0.51100000000000001</v>
      </c>
      <c r="K24">
        <v>114181</v>
      </c>
      <c r="L24" t="s">
        <v>513</v>
      </c>
      <c r="M24" t="s">
        <v>160</v>
      </c>
      <c r="N24" t="s">
        <v>613</v>
      </c>
      <c r="O24" t="s">
        <v>614</v>
      </c>
      <c r="P24" t="s">
        <v>615</v>
      </c>
      <c r="Q24">
        <v>198343</v>
      </c>
      <c r="R24">
        <v>4</v>
      </c>
      <c r="S24">
        <v>0</v>
      </c>
      <c r="T24">
        <v>0</v>
      </c>
      <c r="U24">
        <v>1</v>
      </c>
      <c r="V24">
        <v>0</v>
      </c>
    </row>
    <row r="25" spans="1:22">
      <c r="A25">
        <v>0.64800000000000002</v>
      </c>
      <c r="B25">
        <v>0.436</v>
      </c>
      <c r="C25">
        <v>8</v>
      </c>
      <c r="D25">
        <v>-9578</v>
      </c>
      <c r="E25">
        <v>1</v>
      </c>
      <c r="F25">
        <v>2.75E-2</v>
      </c>
      <c r="G25">
        <v>2.3199999999999998E-2</v>
      </c>
      <c r="H25">
        <v>0</v>
      </c>
      <c r="I25">
        <v>9.4399999999999998E-2</v>
      </c>
      <c r="J25">
        <v>0.33300000000000002</v>
      </c>
      <c r="K25">
        <v>107019</v>
      </c>
      <c r="L25" t="s">
        <v>513</v>
      </c>
      <c r="M25" t="s">
        <v>165</v>
      </c>
      <c r="N25" t="s">
        <v>622</v>
      </c>
      <c r="O25" t="s">
        <v>623</v>
      </c>
      <c r="P25" t="s">
        <v>624</v>
      </c>
      <c r="Q25">
        <v>224267</v>
      </c>
      <c r="R25">
        <v>4</v>
      </c>
      <c r="S25">
        <v>0</v>
      </c>
      <c r="T25">
        <v>0</v>
      </c>
      <c r="U25">
        <v>1</v>
      </c>
      <c r="V25">
        <v>0</v>
      </c>
    </row>
    <row r="26" spans="1:22">
      <c r="A26">
        <v>0.68</v>
      </c>
      <c r="B26">
        <v>0.48399999999999999</v>
      </c>
      <c r="C26">
        <v>9</v>
      </c>
      <c r="D26">
        <v>-13829</v>
      </c>
      <c r="E26">
        <v>1</v>
      </c>
      <c r="F26">
        <v>7.6100000000000001E-2</v>
      </c>
      <c r="G26">
        <v>0.44</v>
      </c>
      <c r="H26">
        <v>0.90500000000000003</v>
      </c>
      <c r="I26">
        <v>0.17599999999999999</v>
      </c>
      <c r="J26">
        <v>7.2300000000000003E-2</v>
      </c>
      <c r="K26">
        <v>122044</v>
      </c>
      <c r="L26" t="s">
        <v>513</v>
      </c>
      <c r="M26" t="s">
        <v>381</v>
      </c>
      <c r="N26" t="s">
        <v>625</v>
      </c>
      <c r="O26" t="s">
        <v>626</v>
      </c>
      <c r="P26" t="s">
        <v>627</v>
      </c>
      <c r="Q26">
        <v>247869</v>
      </c>
      <c r="R26">
        <v>4</v>
      </c>
      <c r="S26">
        <v>0</v>
      </c>
      <c r="T26">
        <v>0</v>
      </c>
      <c r="U26">
        <v>1</v>
      </c>
      <c r="V26">
        <v>0</v>
      </c>
    </row>
    <row r="27" spans="1:22">
      <c r="A27">
        <v>0.70499999999999996</v>
      </c>
      <c r="B27">
        <v>0.94</v>
      </c>
      <c r="C27">
        <v>1</v>
      </c>
      <c r="D27">
        <v>-5012</v>
      </c>
      <c r="E27">
        <v>1</v>
      </c>
      <c r="F27">
        <v>7.2800000000000004E-2</v>
      </c>
      <c r="G27">
        <v>6.3799999999999996E-2</v>
      </c>
      <c r="H27">
        <v>4.8999999999999998E-3</v>
      </c>
      <c r="I27">
        <v>0.35799999999999998</v>
      </c>
      <c r="J27">
        <v>0.83099999999999996</v>
      </c>
      <c r="K27">
        <v>97004</v>
      </c>
      <c r="L27" t="s">
        <v>513</v>
      </c>
      <c r="M27" t="s">
        <v>166</v>
      </c>
      <c r="N27" t="s">
        <v>628</v>
      </c>
      <c r="O27" t="s">
        <v>629</v>
      </c>
      <c r="P27" t="s">
        <v>630</v>
      </c>
      <c r="Q27">
        <v>207835</v>
      </c>
      <c r="R27">
        <v>4</v>
      </c>
      <c r="S27">
        <v>0</v>
      </c>
      <c r="T27">
        <v>0</v>
      </c>
      <c r="U27">
        <v>1</v>
      </c>
      <c r="V27">
        <v>0</v>
      </c>
    </row>
    <row r="28" spans="1:22">
      <c r="A28">
        <v>0.53600000000000003</v>
      </c>
      <c r="B28">
        <v>0.437</v>
      </c>
      <c r="C28">
        <v>8</v>
      </c>
      <c r="D28">
        <v>-9181</v>
      </c>
      <c r="E28">
        <v>1</v>
      </c>
      <c r="F28">
        <v>2.4899999999999999E-2</v>
      </c>
      <c r="G28">
        <v>0.66</v>
      </c>
      <c r="H28">
        <v>0.69599999999999995</v>
      </c>
      <c r="I28">
        <v>0.11</v>
      </c>
      <c r="J28">
        <v>0.13200000000000001</v>
      </c>
      <c r="K28">
        <v>105207</v>
      </c>
      <c r="L28" t="s">
        <v>513</v>
      </c>
      <c r="M28" t="s">
        <v>167</v>
      </c>
      <c r="N28" t="s">
        <v>631</v>
      </c>
      <c r="O28" t="s">
        <v>632</v>
      </c>
      <c r="P28" t="s">
        <v>633</v>
      </c>
      <c r="Q28">
        <v>286773</v>
      </c>
      <c r="R28">
        <v>4</v>
      </c>
      <c r="S28">
        <v>0</v>
      </c>
      <c r="T28">
        <v>0</v>
      </c>
      <c r="U28">
        <v>1</v>
      </c>
      <c r="V28">
        <v>0</v>
      </c>
    </row>
    <row r="29" spans="1:22">
      <c r="A29">
        <v>0.68700000000000006</v>
      </c>
      <c r="B29">
        <v>0.68400000000000005</v>
      </c>
      <c r="C29">
        <v>9</v>
      </c>
      <c r="D29">
        <v>-5181</v>
      </c>
      <c r="E29">
        <v>0</v>
      </c>
      <c r="F29">
        <v>3.2000000000000001E-2</v>
      </c>
      <c r="G29">
        <v>7.5800000000000006E-2</v>
      </c>
      <c r="H29">
        <v>8.0800000000000002E-4</v>
      </c>
      <c r="I29">
        <v>4.41E-2</v>
      </c>
      <c r="J29">
        <v>0.96</v>
      </c>
      <c r="K29">
        <v>119193</v>
      </c>
      <c r="L29" t="s">
        <v>513</v>
      </c>
      <c r="M29" t="s">
        <v>169</v>
      </c>
      <c r="N29" t="s">
        <v>637</v>
      </c>
      <c r="O29" t="s">
        <v>638</v>
      </c>
      <c r="P29" t="s">
        <v>639</v>
      </c>
      <c r="Q29">
        <v>256147</v>
      </c>
      <c r="R29">
        <v>4</v>
      </c>
      <c r="S29">
        <v>0</v>
      </c>
      <c r="T29">
        <v>0</v>
      </c>
      <c r="U29">
        <v>1</v>
      </c>
      <c r="V29">
        <v>0</v>
      </c>
    </row>
    <row r="30" spans="1:22">
      <c r="A30">
        <v>0.24199999999999999</v>
      </c>
      <c r="B30">
        <v>5.4399999999999997E-2</v>
      </c>
      <c r="C30">
        <v>8</v>
      </c>
      <c r="D30">
        <v>-26277</v>
      </c>
      <c r="E30">
        <v>1</v>
      </c>
      <c r="F30">
        <v>4.0399999999999998E-2</v>
      </c>
      <c r="G30">
        <v>0.98899999999999999</v>
      </c>
      <c r="H30">
        <v>0.91500000000000004</v>
      </c>
      <c r="I30">
        <v>0.107</v>
      </c>
      <c r="J30">
        <v>0.26300000000000001</v>
      </c>
      <c r="K30">
        <v>103436</v>
      </c>
      <c r="L30" t="s">
        <v>513</v>
      </c>
      <c r="M30" t="s">
        <v>170</v>
      </c>
      <c r="N30" t="s">
        <v>640</v>
      </c>
      <c r="O30" t="s">
        <v>641</v>
      </c>
      <c r="P30" t="s">
        <v>642</v>
      </c>
      <c r="Q30">
        <v>147062</v>
      </c>
      <c r="R30">
        <v>1</v>
      </c>
      <c r="S30">
        <v>0</v>
      </c>
      <c r="T30">
        <v>0</v>
      </c>
      <c r="U30">
        <v>1</v>
      </c>
      <c r="V30">
        <v>0</v>
      </c>
    </row>
    <row r="31" spans="1:22">
      <c r="A31">
        <v>0.82299999999999995</v>
      </c>
      <c r="B31">
        <v>0.55800000000000005</v>
      </c>
      <c r="C31">
        <v>9</v>
      </c>
      <c r="D31">
        <v>-7119</v>
      </c>
      <c r="E31">
        <v>1</v>
      </c>
      <c r="F31">
        <v>2.7799999999999998E-2</v>
      </c>
      <c r="G31">
        <v>0.39700000000000002</v>
      </c>
      <c r="H31">
        <v>2.0299999999999999E-5</v>
      </c>
      <c r="I31">
        <v>8.2100000000000006E-2</v>
      </c>
      <c r="J31">
        <v>0.67400000000000004</v>
      </c>
      <c r="K31">
        <v>155974</v>
      </c>
      <c r="L31" t="s">
        <v>513</v>
      </c>
      <c r="M31" t="s">
        <v>175</v>
      </c>
      <c r="N31" t="s">
        <v>652</v>
      </c>
      <c r="O31" t="s">
        <v>653</v>
      </c>
      <c r="P31" t="s">
        <v>654</v>
      </c>
      <c r="Q31">
        <v>175707</v>
      </c>
      <c r="R31">
        <v>4</v>
      </c>
      <c r="S31">
        <v>0</v>
      </c>
      <c r="T31">
        <v>0</v>
      </c>
      <c r="U31">
        <v>1</v>
      </c>
      <c r="V31">
        <v>0</v>
      </c>
    </row>
    <row r="32" spans="1:22">
      <c r="A32">
        <v>0.50800000000000001</v>
      </c>
      <c r="B32">
        <v>1.8200000000000001E-2</v>
      </c>
      <c r="C32">
        <v>7</v>
      </c>
      <c r="D32">
        <v>-19991</v>
      </c>
      <c r="E32">
        <v>1</v>
      </c>
      <c r="F32">
        <v>4.6899999999999997E-2</v>
      </c>
      <c r="G32">
        <v>0.97299999999999998</v>
      </c>
      <c r="H32">
        <v>0.90600000000000003</v>
      </c>
      <c r="I32">
        <v>0.112</v>
      </c>
      <c r="J32">
        <v>0.27500000000000002</v>
      </c>
      <c r="K32">
        <v>71952</v>
      </c>
      <c r="L32" t="s">
        <v>513</v>
      </c>
      <c r="M32" t="s">
        <v>385</v>
      </c>
      <c r="N32" t="s">
        <v>655</v>
      </c>
      <c r="O32" t="s">
        <v>656</v>
      </c>
      <c r="P32" t="s">
        <v>657</v>
      </c>
      <c r="Q32">
        <v>161596</v>
      </c>
      <c r="R32">
        <v>5</v>
      </c>
      <c r="S32">
        <v>0</v>
      </c>
      <c r="T32">
        <v>0</v>
      </c>
      <c r="U32">
        <v>1</v>
      </c>
      <c r="V32">
        <v>0</v>
      </c>
    </row>
    <row r="33" spans="1:22">
      <c r="A33">
        <v>0.40600000000000003</v>
      </c>
      <c r="B33">
        <v>0.36799999999999999</v>
      </c>
      <c r="C33">
        <v>10</v>
      </c>
      <c r="D33">
        <v>-6310</v>
      </c>
      <c r="E33">
        <v>1</v>
      </c>
      <c r="F33">
        <v>2.9600000000000001E-2</v>
      </c>
      <c r="G33">
        <v>0.78400000000000003</v>
      </c>
      <c r="H33">
        <v>0</v>
      </c>
      <c r="I33">
        <v>0.35399999999999998</v>
      </c>
      <c r="J33">
        <v>0.70699999999999996</v>
      </c>
      <c r="K33">
        <v>157885</v>
      </c>
      <c r="L33" t="s">
        <v>513</v>
      </c>
      <c r="M33" t="s">
        <v>386</v>
      </c>
      <c r="N33" t="s">
        <v>658</v>
      </c>
      <c r="O33" t="s">
        <v>659</v>
      </c>
      <c r="P33" t="s">
        <v>660</v>
      </c>
      <c r="Q33">
        <v>76480</v>
      </c>
      <c r="R33">
        <v>4</v>
      </c>
      <c r="S33">
        <v>0</v>
      </c>
      <c r="T33">
        <v>0</v>
      </c>
      <c r="U33">
        <v>1</v>
      </c>
      <c r="V33">
        <v>0</v>
      </c>
    </row>
    <row r="34" spans="1:22">
      <c r="A34">
        <v>0.77300000000000002</v>
      </c>
      <c r="B34">
        <v>0.85799999999999998</v>
      </c>
      <c r="C34">
        <v>0</v>
      </c>
      <c r="D34">
        <v>-7145</v>
      </c>
      <c r="E34">
        <v>0</v>
      </c>
      <c r="F34">
        <v>4.65E-2</v>
      </c>
      <c r="G34">
        <v>2.2100000000000002E-2</v>
      </c>
      <c r="H34">
        <v>0.628</v>
      </c>
      <c r="I34">
        <v>9.1300000000000006E-2</v>
      </c>
      <c r="J34">
        <v>0.81200000000000006</v>
      </c>
      <c r="K34">
        <v>125001</v>
      </c>
      <c r="L34" t="s">
        <v>513</v>
      </c>
      <c r="M34" t="s">
        <v>176</v>
      </c>
      <c r="N34" t="s">
        <v>661</v>
      </c>
      <c r="O34" t="s">
        <v>662</v>
      </c>
      <c r="P34" t="s">
        <v>663</v>
      </c>
      <c r="Q34">
        <v>343912</v>
      </c>
      <c r="R34">
        <v>4</v>
      </c>
      <c r="S34">
        <v>0</v>
      </c>
      <c r="T34">
        <v>0</v>
      </c>
      <c r="U34">
        <v>1</v>
      </c>
      <c r="V34">
        <v>0</v>
      </c>
    </row>
    <row r="35" spans="1:22">
      <c r="A35">
        <v>0.433</v>
      </c>
      <c r="B35">
        <v>0.56399999999999995</v>
      </c>
      <c r="C35">
        <v>9</v>
      </c>
      <c r="D35">
        <v>-8917</v>
      </c>
      <c r="E35">
        <v>0</v>
      </c>
      <c r="F35">
        <v>4.0500000000000001E-2</v>
      </c>
      <c r="G35">
        <v>0.71299999999999997</v>
      </c>
      <c r="H35">
        <v>0.27500000000000002</v>
      </c>
      <c r="I35">
        <v>0.11700000000000001</v>
      </c>
      <c r="J35">
        <v>0.85499999999999998</v>
      </c>
      <c r="K35">
        <v>192073</v>
      </c>
      <c r="L35" t="s">
        <v>513</v>
      </c>
      <c r="M35" t="s">
        <v>177</v>
      </c>
      <c r="N35" t="s">
        <v>664</v>
      </c>
      <c r="O35" t="s">
        <v>665</v>
      </c>
      <c r="P35" t="s">
        <v>666</v>
      </c>
      <c r="Q35">
        <v>135907</v>
      </c>
      <c r="R35">
        <v>3</v>
      </c>
      <c r="S35">
        <v>0</v>
      </c>
      <c r="T35">
        <v>0</v>
      </c>
      <c r="U35">
        <v>1</v>
      </c>
      <c r="V35">
        <v>0</v>
      </c>
    </row>
    <row r="36" spans="1:22">
      <c r="A36">
        <v>0.77</v>
      </c>
      <c r="B36">
        <v>0.67</v>
      </c>
      <c r="C36">
        <v>11</v>
      </c>
      <c r="D36">
        <v>-10602</v>
      </c>
      <c r="E36">
        <v>0</v>
      </c>
      <c r="F36">
        <v>7.6200000000000004E-2</v>
      </c>
      <c r="G36">
        <v>0.13900000000000001</v>
      </c>
      <c r="H36">
        <v>0.86699999999999999</v>
      </c>
      <c r="I36">
        <v>0.10100000000000001</v>
      </c>
      <c r="J36">
        <v>0.30399999999999999</v>
      </c>
      <c r="K36">
        <v>99960</v>
      </c>
      <c r="L36" t="s">
        <v>513</v>
      </c>
      <c r="M36" t="s">
        <v>388</v>
      </c>
      <c r="N36" t="s">
        <v>667</v>
      </c>
      <c r="O36" t="s">
        <v>668</v>
      </c>
      <c r="P36" t="s">
        <v>669</v>
      </c>
      <c r="Q36">
        <v>125400</v>
      </c>
      <c r="R36">
        <v>4</v>
      </c>
      <c r="S36">
        <v>0</v>
      </c>
      <c r="T36">
        <v>0</v>
      </c>
      <c r="U36">
        <v>1</v>
      </c>
      <c r="V36">
        <v>0</v>
      </c>
    </row>
    <row r="37" spans="1:22">
      <c r="A37">
        <v>0.83899999999999997</v>
      </c>
      <c r="B37">
        <v>0.46800000000000003</v>
      </c>
      <c r="C37">
        <v>4</v>
      </c>
      <c r="D37">
        <v>-10358</v>
      </c>
      <c r="E37">
        <v>0</v>
      </c>
      <c r="F37">
        <v>3.4700000000000002E-2</v>
      </c>
      <c r="G37">
        <v>0.152</v>
      </c>
      <c r="H37">
        <v>3.2000000000000001E-2</v>
      </c>
      <c r="I37">
        <v>6.2899999999999998E-2</v>
      </c>
      <c r="J37">
        <v>0.47499999999999998</v>
      </c>
      <c r="K37">
        <v>118977</v>
      </c>
      <c r="L37" t="s">
        <v>513</v>
      </c>
      <c r="M37" t="s">
        <v>389</v>
      </c>
      <c r="N37" t="s">
        <v>670</v>
      </c>
      <c r="O37" t="s">
        <v>671</v>
      </c>
      <c r="P37" t="s">
        <v>672</v>
      </c>
      <c r="Q37">
        <v>270252</v>
      </c>
      <c r="R37">
        <v>4</v>
      </c>
      <c r="S37">
        <v>0</v>
      </c>
      <c r="T37">
        <v>0</v>
      </c>
      <c r="U37">
        <v>1</v>
      </c>
      <c r="V37">
        <v>0</v>
      </c>
    </row>
    <row r="38" spans="1:22">
      <c r="A38">
        <v>0.70399999999999996</v>
      </c>
      <c r="B38">
        <v>0.22500000000000001</v>
      </c>
      <c r="C38">
        <v>6</v>
      </c>
      <c r="D38">
        <v>-14454</v>
      </c>
      <c r="E38">
        <v>0</v>
      </c>
      <c r="F38">
        <v>9.9400000000000002E-2</v>
      </c>
      <c r="G38">
        <v>0.90200000000000002</v>
      </c>
      <c r="H38">
        <v>0.65700000000000003</v>
      </c>
      <c r="I38">
        <v>0.106</v>
      </c>
      <c r="J38">
        <v>0.24299999999999999</v>
      </c>
      <c r="K38">
        <v>120006</v>
      </c>
      <c r="L38" t="s">
        <v>513</v>
      </c>
      <c r="M38" t="s">
        <v>390</v>
      </c>
      <c r="N38" t="s">
        <v>673</v>
      </c>
      <c r="O38" t="s">
        <v>674</v>
      </c>
      <c r="P38" t="s">
        <v>675</v>
      </c>
      <c r="Q38">
        <v>245426</v>
      </c>
      <c r="R38">
        <v>4</v>
      </c>
      <c r="S38">
        <v>0</v>
      </c>
      <c r="T38">
        <v>0</v>
      </c>
      <c r="U38">
        <v>1</v>
      </c>
      <c r="V38">
        <v>0</v>
      </c>
    </row>
    <row r="39" spans="1:22">
      <c r="A39">
        <v>0.30399999999999999</v>
      </c>
      <c r="B39">
        <v>0.157</v>
      </c>
      <c r="C39">
        <v>7</v>
      </c>
      <c r="D39">
        <v>-20845</v>
      </c>
      <c r="E39">
        <v>1</v>
      </c>
      <c r="F39">
        <v>5.2400000000000002E-2</v>
      </c>
      <c r="G39">
        <v>0.83199999999999996</v>
      </c>
      <c r="H39">
        <v>0.35699999999999998</v>
      </c>
      <c r="I39">
        <v>0.11899999999999999</v>
      </c>
      <c r="J39">
        <v>0.43</v>
      </c>
      <c r="K39">
        <v>159452</v>
      </c>
      <c r="L39" t="s">
        <v>513</v>
      </c>
      <c r="M39" t="s">
        <v>178</v>
      </c>
      <c r="N39" t="s">
        <v>676</v>
      </c>
      <c r="O39" t="s">
        <v>677</v>
      </c>
      <c r="P39" t="s">
        <v>678</v>
      </c>
      <c r="Q39">
        <v>610000</v>
      </c>
      <c r="R39">
        <v>3</v>
      </c>
      <c r="S39">
        <v>0</v>
      </c>
      <c r="T39">
        <v>0</v>
      </c>
      <c r="U39">
        <v>1</v>
      </c>
      <c r="V39">
        <v>0</v>
      </c>
    </row>
    <row r="40" spans="1:22">
      <c r="A40">
        <v>0.67</v>
      </c>
      <c r="B40">
        <v>0.52600000000000002</v>
      </c>
      <c r="C40">
        <v>2</v>
      </c>
      <c r="D40">
        <v>-10774</v>
      </c>
      <c r="E40">
        <v>0</v>
      </c>
      <c r="F40">
        <v>5.0900000000000001E-2</v>
      </c>
      <c r="G40">
        <v>0.40699999999999997</v>
      </c>
      <c r="H40">
        <v>0.92100000000000004</v>
      </c>
      <c r="I40">
        <v>9.1700000000000004E-2</v>
      </c>
      <c r="J40">
        <v>0.26900000000000002</v>
      </c>
      <c r="K40">
        <v>78004</v>
      </c>
      <c r="L40" t="s">
        <v>513</v>
      </c>
      <c r="M40" t="s">
        <v>391</v>
      </c>
      <c r="N40" t="s">
        <v>679</v>
      </c>
      <c r="O40" t="s">
        <v>680</v>
      </c>
      <c r="P40" t="s">
        <v>681</v>
      </c>
      <c r="Q40">
        <v>164267</v>
      </c>
      <c r="R40">
        <v>4</v>
      </c>
      <c r="S40">
        <v>0</v>
      </c>
      <c r="T40">
        <v>0</v>
      </c>
      <c r="U40">
        <v>1</v>
      </c>
      <c r="V40">
        <v>0</v>
      </c>
    </row>
    <row r="41" spans="1:22">
      <c r="A41">
        <v>0.80300000000000005</v>
      </c>
      <c r="B41">
        <v>0.69599999999999995</v>
      </c>
      <c r="C41">
        <v>7</v>
      </c>
      <c r="D41">
        <v>-11551</v>
      </c>
      <c r="E41">
        <v>1</v>
      </c>
      <c r="F41">
        <v>8.3400000000000002E-2</v>
      </c>
      <c r="G41">
        <v>0.128</v>
      </c>
      <c r="H41">
        <v>0.92900000000000005</v>
      </c>
      <c r="I41">
        <v>7.8200000000000006E-2</v>
      </c>
      <c r="J41">
        <v>0.54700000000000004</v>
      </c>
      <c r="K41">
        <v>123998</v>
      </c>
      <c r="L41" t="s">
        <v>513</v>
      </c>
      <c r="M41" t="s">
        <v>392</v>
      </c>
      <c r="N41" t="s">
        <v>685</v>
      </c>
      <c r="O41" t="s">
        <v>686</v>
      </c>
      <c r="P41" t="s">
        <v>687</v>
      </c>
      <c r="Q41">
        <v>506770</v>
      </c>
      <c r="R41">
        <v>4</v>
      </c>
      <c r="S41">
        <v>0</v>
      </c>
      <c r="T41">
        <v>0</v>
      </c>
      <c r="U41">
        <v>1</v>
      </c>
      <c r="V41">
        <v>0</v>
      </c>
    </row>
    <row r="42" spans="1:22">
      <c r="A42">
        <v>0.71499999999999997</v>
      </c>
      <c r="B42">
        <v>0.86099999999999999</v>
      </c>
      <c r="C42">
        <v>1</v>
      </c>
      <c r="D42">
        <v>-5119</v>
      </c>
      <c r="E42">
        <v>1</v>
      </c>
      <c r="F42">
        <v>4.9000000000000002E-2</v>
      </c>
      <c r="G42">
        <v>3.2199999999999999E-2</v>
      </c>
      <c r="H42">
        <v>6.38E-4</v>
      </c>
      <c r="I42">
        <v>0.108</v>
      </c>
      <c r="J42">
        <v>0.46700000000000003</v>
      </c>
      <c r="K42">
        <v>126035</v>
      </c>
      <c r="L42" t="s">
        <v>513</v>
      </c>
      <c r="M42" t="s">
        <v>183</v>
      </c>
      <c r="N42" t="s">
        <v>688</v>
      </c>
      <c r="O42" t="s">
        <v>689</v>
      </c>
      <c r="P42" t="s">
        <v>690</v>
      </c>
      <c r="Q42">
        <v>204653</v>
      </c>
      <c r="R42">
        <v>4</v>
      </c>
      <c r="S42">
        <v>0</v>
      </c>
      <c r="T42">
        <v>1</v>
      </c>
      <c r="U42">
        <v>1</v>
      </c>
      <c r="V42">
        <v>0</v>
      </c>
    </row>
    <row r="43" spans="1:22">
      <c r="A43">
        <v>0.64800000000000002</v>
      </c>
      <c r="B43">
        <v>0.91200000000000003</v>
      </c>
      <c r="C43">
        <v>2</v>
      </c>
      <c r="D43">
        <v>-3907</v>
      </c>
      <c r="E43">
        <v>1</v>
      </c>
      <c r="F43">
        <v>0.1</v>
      </c>
      <c r="G43">
        <v>4.84E-4</v>
      </c>
      <c r="H43">
        <v>4.2200000000000003E-5</v>
      </c>
      <c r="I43">
        <v>8.5699999999999998E-2</v>
      </c>
      <c r="J43">
        <v>0.80500000000000005</v>
      </c>
      <c r="K43">
        <v>128099</v>
      </c>
      <c r="L43" t="s">
        <v>513</v>
      </c>
      <c r="M43" t="s">
        <v>185</v>
      </c>
      <c r="N43" t="s">
        <v>694</v>
      </c>
      <c r="O43" t="s">
        <v>695</v>
      </c>
      <c r="P43" t="s">
        <v>696</v>
      </c>
      <c r="Q43">
        <v>178594</v>
      </c>
      <c r="R43">
        <v>4</v>
      </c>
      <c r="S43">
        <v>0</v>
      </c>
      <c r="T43">
        <v>0</v>
      </c>
      <c r="U43">
        <v>1</v>
      </c>
      <c r="V43">
        <v>0</v>
      </c>
    </row>
    <row r="44" spans="1:22">
      <c r="A44">
        <v>0.86399999999999999</v>
      </c>
      <c r="B44">
        <v>0.73199999999999998</v>
      </c>
      <c r="C44">
        <v>2</v>
      </c>
      <c r="D44">
        <v>-7163</v>
      </c>
      <c r="E44">
        <v>1</v>
      </c>
      <c r="F44">
        <v>0.19700000000000001</v>
      </c>
      <c r="G44">
        <v>6.3099999999999996E-3</v>
      </c>
      <c r="H44">
        <v>1.8199999999999999E-5</v>
      </c>
      <c r="I44">
        <v>0.32400000000000001</v>
      </c>
      <c r="J44">
        <v>0.41699999999999998</v>
      </c>
      <c r="K44">
        <v>102469</v>
      </c>
      <c r="L44" t="s">
        <v>513</v>
      </c>
      <c r="M44" t="s">
        <v>186</v>
      </c>
      <c r="N44" t="s">
        <v>700</v>
      </c>
      <c r="O44" t="s">
        <v>701</v>
      </c>
      <c r="P44" t="s">
        <v>702</v>
      </c>
      <c r="Q44">
        <v>171264</v>
      </c>
      <c r="R44">
        <v>4</v>
      </c>
      <c r="S44">
        <v>0</v>
      </c>
      <c r="T44">
        <v>0</v>
      </c>
      <c r="U44">
        <v>1</v>
      </c>
      <c r="V44">
        <v>0</v>
      </c>
    </row>
    <row r="45" spans="1:22">
      <c r="A45">
        <v>0.77600000000000002</v>
      </c>
      <c r="B45">
        <v>0.47399999999999998</v>
      </c>
      <c r="C45">
        <v>11</v>
      </c>
      <c r="D45">
        <v>-8438</v>
      </c>
      <c r="E45">
        <v>0</v>
      </c>
      <c r="F45">
        <v>4.1799999999999997E-2</v>
      </c>
      <c r="G45">
        <v>2.0799999999999999E-2</v>
      </c>
      <c r="H45">
        <v>0.38400000000000001</v>
      </c>
      <c r="I45">
        <v>8.77E-2</v>
      </c>
      <c r="J45">
        <v>0.19500000000000001</v>
      </c>
      <c r="K45">
        <v>130025</v>
      </c>
      <c r="L45" t="s">
        <v>513</v>
      </c>
      <c r="M45" t="s">
        <v>188</v>
      </c>
      <c r="N45" t="s">
        <v>706</v>
      </c>
      <c r="O45" t="s">
        <v>707</v>
      </c>
      <c r="P45" t="s">
        <v>708</v>
      </c>
      <c r="Q45">
        <v>325584</v>
      </c>
      <c r="R45">
        <v>4</v>
      </c>
      <c r="S45">
        <v>0</v>
      </c>
      <c r="T45">
        <v>0</v>
      </c>
      <c r="U45">
        <v>1</v>
      </c>
      <c r="V45">
        <v>0</v>
      </c>
    </row>
    <row r="46" spans="1:22">
      <c r="A46">
        <v>0.57399999999999995</v>
      </c>
      <c r="B46">
        <v>5.7700000000000001E-2</v>
      </c>
      <c r="C46">
        <v>3</v>
      </c>
      <c r="D46">
        <v>-22165</v>
      </c>
      <c r="E46">
        <v>0</v>
      </c>
      <c r="F46">
        <v>3.9300000000000002E-2</v>
      </c>
      <c r="G46">
        <v>0.99099999999999999</v>
      </c>
      <c r="H46">
        <v>0.91200000000000003</v>
      </c>
      <c r="I46">
        <v>0.111</v>
      </c>
      <c r="J46">
        <v>8.4900000000000003E-2</v>
      </c>
      <c r="K46">
        <v>140994</v>
      </c>
      <c r="L46" t="s">
        <v>513</v>
      </c>
      <c r="M46" t="s">
        <v>189</v>
      </c>
      <c r="N46" t="s">
        <v>709</v>
      </c>
      <c r="O46" t="s">
        <v>710</v>
      </c>
      <c r="P46" t="s">
        <v>711</v>
      </c>
      <c r="Q46">
        <v>160160</v>
      </c>
      <c r="R46">
        <v>3</v>
      </c>
      <c r="S46">
        <v>0</v>
      </c>
      <c r="T46">
        <v>0</v>
      </c>
      <c r="U46">
        <v>1</v>
      </c>
      <c r="V46">
        <v>0</v>
      </c>
    </row>
    <row r="47" spans="1:22">
      <c r="A47">
        <v>0.33900000000000002</v>
      </c>
      <c r="B47">
        <v>7.5800000000000006E-2</v>
      </c>
      <c r="C47">
        <v>10</v>
      </c>
      <c r="D47">
        <v>-25602</v>
      </c>
      <c r="E47">
        <v>0</v>
      </c>
      <c r="F47">
        <v>4.1500000000000002E-2</v>
      </c>
      <c r="G47">
        <v>0.95499999999999996</v>
      </c>
      <c r="H47">
        <v>0.93</v>
      </c>
      <c r="I47">
        <v>0.10199999999999999</v>
      </c>
      <c r="J47">
        <v>6.0100000000000001E-2</v>
      </c>
      <c r="K47">
        <v>125581</v>
      </c>
      <c r="L47" t="s">
        <v>513</v>
      </c>
      <c r="M47" t="s">
        <v>190</v>
      </c>
      <c r="N47" t="s">
        <v>712</v>
      </c>
      <c r="O47" t="s">
        <v>713</v>
      </c>
      <c r="P47" t="s">
        <v>714</v>
      </c>
      <c r="Q47">
        <v>134210</v>
      </c>
      <c r="R47">
        <v>4</v>
      </c>
      <c r="S47">
        <v>0</v>
      </c>
      <c r="T47">
        <v>0</v>
      </c>
      <c r="U47">
        <v>1</v>
      </c>
      <c r="V47">
        <v>0</v>
      </c>
    </row>
    <row r="48" spans="1:22">
      <c r="A48">
        <v>0.47499999999999998</v>
      </c>
      <c r="B48">
        <v>0.71699999999999997</v>
      </c>
      <c r="C48">
        <v>0</v>
      </c>
      <c r="D48">
        <v>-6712</v>
      </c>
      <c r="E48">
        <v>1</v>
      </c>
      <c r="F48">
        <v>0.10199999999999999</v>
      </c>
      <c r="G48">
        <v>0.19400000000000001</v>
      </c>
      <c r="H48">
        <v>0</v>
      </c>
      <c r="I48">
        <v>0.10100000000000001</v>
      </c>
      <c r="J48">
        <v>0.64600000000000002</v>
      </c>
      <c r="K48">
        <v>83873</v>
      </c>
      <c r="L48" t="s">
        <v>513</v>
      </c>
      <c r="M48" t="s">
        <v>396</v>
      </c>
      <c r="N48" t="s">
        <v>718</v>
      </c>
      <c r="O48" t="s">
        <v>719</v>
      </c>
      <c r="P48" t="s">
        <v>720</v>
      </c>
      <c r="Q48">
        <v>199720</v>
      </c>
      <c r="R48">
        <v>4</v>
      </c>
      <c r="S48">
        <v>0</v>
      </c>
      <c r="T48">
        <v>0</v>
      </c>
      <c r="U48">
        <v>1</v>
      </c>
      <c r="V48">
        <v>0</v>
      </c>
    </row>
    <row r="49" spans="1:22">
      <c r="A49">
        <v>0.49199999999999999</v>
      </c>
      <c r="B49">
        <v>0.32600000000000001</v>
      </c>
      <c r="C49">
        <v>4</v>
      </c>
      <c r="D49">
        <v>-6416</v>
      </c>
      <c r="E49">
        <v>0</v>
      </c>
      <c r="F49">
        <v>5.0500000000000003E-2</v>
      </c>
      <c r="G49">
        <v>0.84</v>
      </c>
      <c r="H49">
        <v>0</v>
      </c>
      <c r="I49">
        <v>0.69599999999999995</v>
      </c>
      <c r="J49">
        <v>0.376</v>
      </c>
      <c r="K49">
        <v>112218</v>
      </c>
      <c r="L49" t="s">
        <v>513</v>
      </c>
      <c r="M49" t="s">
        <v>192</v>
      </c>
      <c r="N49" t="s">
        <v>721</v>
      </c>
      <c r="O49" t="s">
        <v>722</v>
      </c>
      <c r="P49" t="s">
        <v>723</v>
      </c>
      <c r="Q49">
        <v>203574</v>
      </c>
      <c r="R49">
        <v>4</v>
      </c>
      <c r="S49">
        <v>0</v>
      </c>
      <c r="T49">
        <v>0</v>
      </c>
      <c r="U49">
        <v>1</v>
      </c>
      <c r="V49">
        <v>0</v>
      </c>
    </row>
    <row r="50" spans="1:22">
      <c r="A50">
        <v>0.24199999999999999</v>
      </c>
      <c r="B50">
        <v>4.3299999999999998E-2</v>
      </c>
      <c r="C50">
        <v>8</v>
      </c>
      <c r="D50">
        <v>-22826</v>
      </c>
      <c r="E50">
        <v>1</v>
      </c>
      <c r="F50">
        <v>4.5499999999999999E-2</v>
      </c>
      <c r="G50">
        <v>0.99</v>
      </c>
      <c r="H50">
        <v>0.92700000000000005</v>
      </c>
      <c r="I50">
        <v>0.109</v>
      </c>
      <c r="J50">
        <v>0.46899999999999997</v>
      </c>
      <c r="K50">
        <v>178354</v>
      </c>
      <c r="L50" t="s">
        <v>513</v>
      </c>
      <c r="M50" t="s">
        <v>199</v>
      </c>
      <c r="N50" t="s">
        <v>733</v>
      </c>
      <c r="O50" t="s">
        <v>734</v>
      </c>
      <c r="P50" t="s">
        <v>735</v>
      </c>
      <c r="Q50">
        <v>139026</v>
      </c>
      <c r="R50">
        <v>4</v>
      </c>
      <c r="S50">
        <v>0</v>
      </c>
      <c r="T50">
        <v>0</v>
      </c>
      <c r="U50">
        <v>1</v>
      </c>
      <c r="V50">
        <v>0</v>
      </c>
    </row>
    <row r="51" spans="1:22">
      <c r="A51">
        <v>0.77300000000000002</v>
      </c>
      <c r="B51">
        <v>0.38800000000000001</v>
      </c>
      <c r="C51">
        <v>9</v>
      </c>
      <c r="D51">
        <v>-8439</v>
      </c>
      <c r="E51">
        <v>0</v>
      </c>
      <c r="F51">
        <v>5.5399999999999998E-2</v>
      </c>
      <c r="G51">
        <v>0.66300000000000003</v>
      </c>
      <c r="H51">
        <v>4.6100000000000002E-5</v>
      </c>
      <c r="I51">
        <v>0.11</v>
      </c>
      <c r="J51">
        <v>0.58399999999999996</v>
      </c>
      <c r="K51">
        <v>87046</v>
      </c>
      <c r="L51" t="s">
        <v>513</v>
      </c>
      <c r="M51" t="s">
        <v>200</v>
      </c>
      <c r="N51" t="s">
        <v>736</v>
      </c>
      <c r="O51" t="s">
        <v>737</v>
      </c>
      <c r="P51" t="s">
        <v>738</v>
      </c>
      <c r="Q51">
        <v>135172</v>
      </c>
      <c r="R51">
        <v>4</v>
      </c>
      <c r="S51">
        <v>0</v>
      </c>
      <c r="T51">
        <v>0</v>
      </c>
      <c r="U51">
        <v>1</v>
      </c>
      <c r="V51">
        <v>0</v>
      </c>
    </row>
    <row r="52" spans="1:22">
      <c r="A52">
        <v>0.27500000000000002</v>
      </c>
      <c r="B52">
        <v>0.26700000000000002</v>
      </c>
      <c r="C52">
        <v>6</v>
      </c>
      <c r="D52">
        <v>-13226</v>
      </c>
      <c r="E52">
        <v>0</v>
      </c>
      <c r="F52">
        <v>3.3799999999999997E-2</v>
      </c>
      <c r="G52">
        <v>0.96499999999999997</v>
      </c>
      <c r="H52">
        <v>0.89</v>
      </c>
      <c r="I52">
        <v>0.112</v>
      </c>
      <c r="J52">
        <v>7.4399999999999994E-2</v>
      </c>
      <c r="K52">
        <v>93068</v>
      </c>
      <c r="L52" t="s">
        <v>513</v>
      </c>
      <c r="M52" t="s">
        <v>201</v>
      </c>
      <c r="N52" t="s">
        <v>739</v>
      </c>
      <c r="O52" t="s">
        <v>740</v>
      </c>
      <c r="P52" t="s">
        <v>741</v>
      </c>
      <c r="Q52">
        <v>229496</v>
      </c>
      <c r="R52">
        <v>3</v>
      </c>
      <c r="S52">
        <v>0</v>
      </c>
      <c r="T52">
        <v>0</v>
      </c>
      <c r="U52">
        <v>1</v>
      </c>
      <c r="V52">
        <v>0</v>
      </c>
    </row>
    <row r="53" spans="1:22">
      <c r="A53">
        <v>0.47099999999999997</v>
      </c>
      <c r="B53">
        <v>1.77E-2</v>
      </c>
      <c r="C53">
        <v>9</v>
      </c>
      <c r="D53">
        <v>-26832</v>
      </c>
      <c r="E53">
        <v>0</v>
      </c>
      <c r="F53">
        <v>7.4499999999999997E-2</v>
      </c>
      <c r="G53">
        <v>0.995</v>
      </c>
      <c r="H53">
        <v>0.91900000000000004</v>
      </c>
      <c r="I53">
        <v>0.10199999999999999</v>
      </c>
      <c r="J53">
        <v>3.7999999999999999E-2</v>
      </c>
      <c r="K53">
        <v>67982</v>
      </c>
      <c r="L53" t="s">
        <v>513</v>
      </c>
      <c r="M53" t="s">
        <v>400</v>
      </c>
      <c r="N53" t="s">
        <v>742</v>
      </c>
      <c r="O53" t="s">
        <v>743</v>
      </c>
      <c r="P53" t="s">
        <v>744</v>
      </c>
      <c r="Q53">
        <v>122600</v>
      </c>
      <c r="R53">
        <v>4</v>
      </c>
      <c r="S53">
        <v>0</v>
      </c>
      <c r="T53">
        <v>0</v>
      </c>
      <c r="U53">
        <v>1</v>
      </c>
      <c r="V53">
        <v>0</v>
      </c>
    </row>
    <row r="54" spans="1:22">
      <c r="A54">
        <v>0.44500000000000001</v>
      </c>
      <c r="B54">
        <v>0.94899999999999995</v>
      </c>
      <c r="C54">
        <v>2</v>
      </c>
      <c r="D54">
        <v>-4682</v>
      </c>
      <c r="E54">
        <v>1</v>
      </c>
      <c r="F54">
        <v>4.7100000000000003E-2</v>
      </c>
      <c r="G54">
        <v>0.39500000000000002</v>
      </c>
      <c r="H54">
        <v>8.1799999999999996E-6</v>
      </c>
      <c r="I54">
        <v>9.0200000000000002E-2</v>
      </c>
      <c r="J54">
        <v>0.65300000000000002</v>
      </c>
      <c r="K54">
        <v>147604</v>
      </c>
      <c r="L54" t="s">
        <v>513</v>
      </c>
      <c r="M54" t="s">
        <v>202</v>
      </c>
      <c r="N54" t="s">
        <v>745</v>
      </c>
      <c r="O54" t="s">
        <v>746</v>
      </c>
      <c r="P54" t="s">
        <v>747</v>
      </c>
      <c r="Q54">
        <v>168960</v>
      </c>
      <c r="R54">
        <v>4</v>
      </c>
      <c r="S54">
        <v>0</v>
      </c>
      <c r="T54">
        <v>0</v>
      </c>
      <c r="U54">
        <v>1</v>
      </c>
      <c r="V54">
        <v>0</v>
      </c>
    </row>
    <row r="55" spans="1:22">
      <c r="A55">
        <v>0.439</v>
      </c>
      <c r="B55">
        <v>0.91600000000000004</v>
      </c>
      <c r="C55">
        <v>7</v>
      </c>
      <c r="D55">
        <v>-5496</v>
      </c>
      <c r="E55">
        <v>1</v>
      </c>
      <c r="F55">
        <v>8.9800000000000005E-2</v>
      </c>
      <c r="G55">
        <v>1.4800000000000001E-2</v>
      </c>
      <c r="H55">
        <v>4.5300000000000003E-5</v>
      </c>
      <c r="I55">
        <v>6.93E-2</v>
      </c>
      <c r="J55">
        <v>0.28499999999999998</v>
      </c>
      <c r="K55">
        <v>155098</v>
      </c>
      <c r="L55" t="s">
        <v>513</v>
      </c>
      <c r="M55" t="s">
        <v>206</v>
      </c>
      <c r="N55" t="s">
        <v>760</v>
      </c>
      <c r="O55" t="s">
        <v>761</v>
      </c>
      <c r="P55" t="s">
        <v>762</v>
      </c>
      <c r="Q55">
        <v>177573</v>
      </c>
      <c r="R55">
        <v>4</v>
      </c>
      <c r="S55">
        <v>0</v>
      </c>
      <c r="T55">
        <v>0</v>
      </c>
      <c r="U55">
        <v>1</v>
      </c>
      <c r="V55">
        <v>0</v>
      </c>
    </row>
    <row r="56" spans="1:22">
      <c r="A56">
        <v>0.78600000000000003</v>
      </c>
      <c r="B56">
        <v>0.75600000000000001</v>
      </c>
      <c r="C56">
        <v>11</v>
      </c>
      <c r="D56">
        <v>-10274</v>
      </c>
      <c r="E56">
        <v>0</v>
      </c>
      <c r="F56">
        <v>5.5899999999999998E-2</v>
      </c>
      <c r="G56">
        <v>6.1699999999999998E-2</v>
      </c>
      <c r="H56">
        <v>0.64900000000000002</v>
      </c>
      <c r="I56">
        <v>8.8300000000000003E-2</v>
      </c>
      <c r="J56">
        <v>0.19700000000000001</v>
      </c>
      <c r="K56">
        <v>125997</v>
      </c>
      <c r="L56" t="s">
        <v>513</v>
      </c>
      <c r="M56" t="s">
        <v>401</v>
      </c>
      <c r="N56" t="s">
        <v>763</v>
      </c>
      <c r="O56" t="s">
        <v>764</v>
      </c>
      <c r="P56" t="s">
        <v>765</v>
      </c>
      <c r="Q56">
        <v>401696</v>
      </c>
      <c r="R56">
        <v>4</v>
      </c>
      <c r="S56">
        <v>0</v>
      </c>
      <c r="T56">
        <v>0</v>
      </c>
      <c r="U56">
        <v>1</v>
      </c>
      <c r="V56">
        <v>0</v>
      </c>
    </row>
    <row r="57" spans="1:22">
      <c r="A57">
        <v>0.64900000000000002</v>
      </c>
      <c r="B57">
        <v>0.53800000000000003</v>
      </c>
      <c r="C57">
        <v>7</v>
      </c>
      <c r="D57">
        <v>-11196</v>
      </c>
      <c r="E57">
        <v>0</v>
      </c>
      <c r="F57">
        <v>5.1900000000000002E-2</v>
      </c>
      <c r="G57">
        <v>0.372</v>
      </c>
      <c r="H57">
        <v>6.3200000000000001E-3</v>
      </c>
      <c r="I57">
        <v>9.5100000000000004E-2</v>
      </c>
      <c r="J57">
        <v>0.496</v>
      </c>
      <c r="K57">
        <v>144979</v>
      </c>
      <c r="L57" t="s">
        <v>513</v>
      </c>
      <c r="M57" t="s">
        <v>207</v>
      </c>
      <c r="N57" t="s">
        <v>766</v>
      </c>
      <c r="O57" t="s">
        <v>767</v>
      </c>
      <c r="P57" t="s">
        <v>768</v>
      </c>
      <c r="Q57">
        <v>202193</v>
      </c>
      <c r="R57">
        <v>4</v>
      </c>
      <c r="S57">
        <v>0</v>
      </c>
      <c r="T57">
        <v>0</v>
      </c>
      <c r="U57">
        <v>1</v>
      </c>
      <c r="V57">
        <v>0</v>
      </c>
    </row>
    <row r="58" spans="1:22">
      <c r="A58">
        <v>0.51500000000000001</v>
      </c>
      <c r="B58">
        <v>0.44900000000000001</v>
      </c>
      <c r="C58">
        <v>5</v>
      </c>
      <c r="D58">
        <v>-14468</v>
      </c>
      <c r="E58">
        <v>1</v>
      </c>
      <c r="F58">
        <v>3.3700000000000001E-2</v>
      </c>
      <c r="G58">
        <v>0.22700000000000001</v>
      </c>
      <c r="H58">
        <v>3.5700000000000003E-2</v>
      </c>
      <c r="I58">
        <v>0.17100000000000001</v>
      </c>
      <c r="J58">
        <v>0.79200000000000004</v>
      </c>
      <c r="K58">
        <v>149966</v>
      </c>
      <c r="L58" t="s">
        <v>513</v>
      </c>
      <c r="M58" t="s">
        <v>208</v>
      </c>
      <c r="N58" t="s">
        <v>769</v>
      </c>
      <c r="O58" t="s">
        <v>770</v>
      </c>
      <c r="P58" t="s">
        <v>771</v>
      </c>
      <c r="Q58">
        <v>198400</v>
      </c>
      <c r="R58">
        <v>4</v>
      </c>
      <c r="S58">
        <v>0</v>
      </c>
      <c r="T58">
        <v>0</v>
      </c>
      <c r="U58">
        <v>1</v>
      </c>
      <c r="V58">
        <v>0</v>
      </c>
    </row>
    <row r="59" spans="1:22">
      <c r="A59">
        <v>0.69899999999999995</v>
      </c>
      <c r="B59">
        <v>0.623</v>
      </c>
      <c r="C59">
        <v>1</v>
      </c>
      <c r="D59">
        <v>-6959</v>
      </c>
      <c r="E59">
        <v>1</v>
      </c>
      <c r="F59">
        <v>0.11700000000000001</v>
      </c>
      <c r="G59">
        <v>0.57799999999999996</v>
      </c>
      <c r="H59">
        <v>1.41E-3</v>
      </c>
      <c r="I59">
        <v>9.5000000000000001E-2</v>
      </c>
      <c r="J59">
        <v>0.42</v>
      </c>
      <c r="K59">
        <v>95034</v>
      </c>
      <c r="L59" t="s">
        <v>513</v>
      </c>
      <c r="M59" t="s">
        <v>210</v>
      </c>
      <c r="N59" t="s">
        <v>775</v>
      </c>
      <c r="O59" t="s">
        <v>776</v>
      </c>
      <c r="P59" t="s">
        <v>777</v>
      </c>
      <c r="Q59">
        <v>233347</v>
      </c>
      <c r="R59">
        <v>4</v>
      </c>
      <c r="S59">
        <v>0</v>
      </c>
      <c r="T59">
        <v>0</v>
      </c>
      <c r="U59">
        <v>1</v>
      </c>
      <c r="V59">
        <v>0</v>
      </c>
    </row>
    <row r="60" spans="1:22">
      <c r="A60">
        <v>0.23799999999999999</v>
      </c>
      <c r="B60">
        <v>8.48E-2</v>
      </c>
      <c r="C60">
        <v>3</v>
      </c>
      <c r="D60">
        <v>-22482</v>
      </c>
      <c r="E60">
        <v>1</v>
      </c>
      <c r="F60">
        <v>3.5700000000000003E-2</v>
      </c>
      <c r="G60">
        <v>0.98499999999999999</v>
      </c>
      <c r="H60">
        <v>0.89800000000000002</v>
      </c>
      <c r="I60">
        <v>0.13300000000000001</v>
      </c>
      <c r="J60">
        <v>0.16800000000000001</v>
      </c>
      <c r="K60">
        <v>167506</v>
      </c>
      <c r="L60" t="s">
        <v>513</v>
      </c>
      <c r="M60" t="s">
        <v>211</v>
      </c>
      <c r="N60" t="s">
        <v>778</v>
      </c>
      <c r="O60" t="s">
        <v>779</v>
      </c>
      <c r="P60" t="s">
        <v>780</v>
      </c>
      <c r="Q60">
        <v>161258</v>
      </c>
      <c r="R60">
        <v>3</v>
      </c>
      <c r="S60">
        <v>0</v>
      </c>
      <c r="T60">
        <v>0</v>
      </c>
      <c r="U60">
        <v>1</v>
      </c>
      <c r="V60">
        <v>0</v>
      </c>
    </row>
    <row r="61" spans="1:22">
      <c r="A61">
        <v>0.65800000000000003</v>
      </c>
      <c r="B61">
        <v>0.93799999999999994</v>
      </c>
      <c r="C61">
        <v>9</v>
      </c>
      <c r="D61">
        <v>-8780</v>
      </c>
      <c r="E61">
        <v>0</v>
      </c>
      <c r="F61">
        <v>0.21</v>
      </c>
      <c r="G61">
        <v>1.58E-3</v>
      </c>
      <c r="H61">
        <v>0</v>
      </c>
      <c r="I61">
        <v>7.0300000000000001E-2</v>
      </c>
      <c r="J61">
        <v>0.67600000000000005</v>
      </c>
      <c r="K61">
        <v>138796</v>
      </c>
      <c r="L61" t="s">
        <v>513</v>
      </c>
      <c r="M61" t="s">
        <v>213</v>
      </c>
      <c r="N61" t="s">
        <v>784</v>
      </c>
      <c r="O61" t="s">
        <v>785</v>
      </c>
      <c r="P61" t="s">
        <v>786</v>
      </c>
      <c r="Q61">
        <v>78561</v>
      </c>
      <c r="R61">
        <v>4</v>
      </c>
      <c r="S61">
        <v>0</v>
      </c>
      <c r="T61">
        <v>0</v>
      </c>
      <c r="U61">
        <v>1</v>
      </c>
      <c r="V61">
        <v>0</v>
      </c>
    </row>
    <row r="62" spans="1:22">
      <c r="A62">
        <v>0.58799999999999997</v>
      </c>
      <c r="B62">
        <v>0.52100000000000002</v>
      </c>
      <c r="C62">
        <v>10</v>
      </c>
      <c r="D62">
        <v>-9461</v>
      </c>
      <c r="E62">
        <v>1</v>
      </c>
      <c r="F62">
        <v>3.2899999999999999E-2</v>
      </c>
      <c r="G62">
        <v>6.7799999999999999E-2</v>
      </c>
      <c r="H62">
        <v>0.14899999999999999</v>
      </c>
      <c r="I62">
        <v>0.123</v>
      </c>
      <c r="J62">
        <v>0.33700000000000002</v>
      </c>
      <c r="K62">
        <v>85012</v>
      </c>
      <c r="L62" t="s">
        <v>513</v>
      </c>
      <c r="M62" t="s">
        <v>406</v>
      </c>
      <c r="N62" t="s">
        <v>799</v>
      </c>
      <c r="O62" t="s">
        <v>800</v>
      </c>
      <c r="P62" t="s">
        <v>801</v>
      </c>
      <c r="Q62">
        <v>260173</v>
      </c>
      <c r="R62">
        <v>4</v>
      </c>
      <c r="S62">
        <v>0</v>
      </c>
      <c r="T62">
        <v>0</v>
      </c>
      <c r="U62">
        <v>1</v>
      </c>
      <c r="V62">
        <v>0</v>
      </c>
    </row>
    <row r="63" spans="1:22">
      <c r="A63">
        <v>0.71899999999999997</v>
      </c>
      <c r="B63">
        <v>0.70799999999999996</v>
      </c>
      <c r="C63">
        <v>9</v>
      </c>
      <c r="D63">
        <v>-5007</v>
      </c>
      <c r="E63">
        <v>0</v>
      </c>
      <c r="F63">
        <v>0.254</v>
      </c>
      <c r="G63">
        <v>7.1199999999999999E-2</v>
      </c>
      <c r="H63">
        <v>2.2699999999999999E-4</v>
      </c>
      <c r="I63">
        <v>0.121</v>
      </c>
      <c r="J63">
        <v>0.41899999999999998</v>
      </c>
      <c r="K63">
        <v>170771</v>
      </c>
      <c r="L63" t="s">
        <v>513</v>
      </c>
      <c r="M63" t="s">
        <v>217</v>
      </c>
      <c r="N63" t="s">
        <v>802</v>
      </c>
      <c r="O63" t="s">
        <v>803</v>
      </c>
      <c r="P63" t="s">
        <v>804</v>
      </c>
      <c r="Q63">
        <v>337067</v>
      </c>
      <c r="R63">
        <v>4</v>
      </c>
      <c r="S63">
        <v>0</v>
      </c>
      <c r="T63">
        <v>0</v>
      </c>
      <c r="U63">
        <v>1</v>
      </c>
      <c r="V63">
        <v>0</v>
      </c>
    </row>
    <row r="64" spans="1:22">
      <c r="A64">
        <v>0.25900000000000001</v>
      </c>
      <c r="B64">
        <v>0.29499999999999998</v>
      </c>
      <c r="C64">
        <v>3</v>
      </c>
      <c r="D64">
        <v>-14915</v>
      </c>
      <c r="E64">
        <v>1</v>
      </c>
      <c r="F64">
        <v>4.7399999999999998E-2</v>
      </c>
      <c r="G64">
        <v>0.995</v>
      </c>
      <c r="H64">
        <v>0.88200000000000001</v>
      </c>
      <c r="I64">
        <v>0.13600000000000001</v>
      </c>
      <c r="J64">
        <v>8.3500000000000005E-2</v>
      </c>
      <c r="K64">
        <v>114972</v>
      </c>
      <c r="L64" t="s">
        <v>513</v>
      </c>
      <c r="M64" t="s">
        <v>218</v>
      </c>
      <c r="N64" t="s">
        <v>805</v>
      </c>
      <c r="O64" t="s">
        <v>806</v>
      </c>
      <c r="P64" t="s">
        <v>807</v>
      </c>
      <c r="Q64">
        <v>121000</v>
      </c>
      <c r="R64">
        <v>4</v>
      </c>
      <c r="S64">
        <v>0</v>
      </c>
      <c r="T64">
        <v>0</v>
      </c>
      <c r="U64">
        <v>1</v>
      </c>
      <c r="V64">
        <v>0</v>
      </c>
    </row>
    <row r="65" spans="1:22">
      <c r="A65">
        <v>0.39500000000000002</v>
      </c>
      <c r="B65">
        <v>3.7699999999999997E-2</v>
      </c>
      <c r="C65">
        <v>1</v>
      </c>
      <c r="D65">
        <v>-27013</v>
      </c>
      <c r="E65">
        <v>1</v>
      </c>
      <c r="F65">
        <v>4.3799999999999999E-2</v>
      </c>
      <c r="G65">
        <v>0.995</v>
      </c>
      <c r="H65">
        <v>0.95199999999999996</v>
      </c>
      <c r="I65">
        <v>9.98E-2</v>
      </c>
      <c r="J65">
        <v>0.21099999999999999</v>
      </c>
      <c r="K65">
        <v>71231</v>
      </c>
      <c r="L65" t="s">
        <v>513</v>
      </c>
      <c r="M65" t="s">
        <v>407</v>
      </c>
      <c r="N65" t="s">
        <v>808</v>
      </c>
      <c r="O65" t="s">
        <v>809</v>
      </c>
      <c r="P65" t="s">
        <v>810</v>
      </c>
      <c r="Q65">
        <v>127750</v>
      </c>
      <c r="R65">
        <v>3</v>
      </c>
      <c r="S65">
        <v>0</v>
      </c>
      <c r="T65">
        <v>0</v>
      </c>
      <c r="U65">
        <v>1</v>
      </c>
      <c r="V65">
        <v>0</v>
      </c>
    </row>
    <row r="66" spans="1:22">
      <c r="A66">
        <v>0.20799999999999999</v>
      </c>
      <c r="B66">
        <v>3.6700000000000003E-2</v>
      </c>
      <c r="C66">
        <v>0</v>
      </c>
      <c r="D66">
        <v>-21704</v>
      </c>
      <c r="E66">
        <v>1</v>
      </c>
      <c r="F66">
        <v>4.4699999999999997E-2</v>
      </c>
      <c r="G66">
        <v>0.95099999999999996</v>
      </c>
      <c r="H66">
        <v>0.379</v>
      </c>
      <c r="I66">
        <v>9.5100000000000004E-2</v>
      </c>
      <c r="J66">
        <v>0.219</v>
      </c>
      <c r="K66">
        <v>76602</v>
      </c>
      <c r="L66" t="s">
        <v>513</v>
      </c>
      <c r="M66" t="s">
        <v>408</v>
      </c>
      <c r="N66" t="s">
        <v>811</v>
      </c>
      <c r="O66" t="s">
        <v>812</v>
      </c>
      <c r="P66" t="s">
        <v>813</v>
      </c>
      <c r="Q66">
        <v>478533</v>
      </c>
      <c r="R66">
        <v>3</v>
      </c>
      <c r="S66">
        <v>0</v>
      </c>
      <c r="T66">
        <v>0</v>
      </c>
      <c r="U66">
        <v>1</v>
      </c>
      <c r="V66">
        <v>0</v>
      </c>
    </row>
    <row r="67" spans="1:22">
      <c r="A67">
        <v>0.19400000000000001</v>
      </c>
      <c r="B67">
        <v>0.17899999999999999</v>
      </c>
      <c r="C67">
        <v>9</v>
      </c>
      <c r="D67">
        <v>-16836</v>
      </c>
      <c r="E67">
        <v>0</v>
      </c>
      <c r="F67">
        <v>4.1300000000000003E-2</v>
      </c>
      <c r="G67">
        <v>0.98799999999999999</v>
      </c>
      <c r="H67">
        <v>0.86</v>
      </c>
      <c r="I67">
        <v>8.1900000000000001E-2</v>
      </c>
      <c r="J67">
        <v>0.17899999999999999</v>
      </c>
      <c r="K67">
        <v>177667</v>
      </c>
      <c r="L67" t="s">
        <v>513</v>
      </c>
      <c r="M67" t="s">
        <v>409</v>
      </c>
      <c r="N67" t="s">
        <v>814</v>
      </c>
      <c r="O67" t="s">
        <v>815</v>
      </c>
      <c r="P67" t="s">
        <v>816</v>
      </c>
      <c r="Q67">
        <v>158667</v>
      </c>
      <c r="R67">
        <v>3</v>
      </c>
      <c r="S67">
        <v>0</v>
      </c>
      <c r="T67">
        <v>0</v>
      </c>
      <c r="U67">
        <v>1</v>
      </c>
      <c r="V67">
        <v>0</v>
      </c>
    </row>
    <row r="68" spans="1:22">
      <c r="A68">
        <v>0.20699999999999999</v>
      </c>
      <c r="B68">
        <v>0.126</v>
      </c>
      <c r="C68">
        <v>7</v>
      </c>
      <c r="D68">
        <v>-20078</v>
      </c>
      <c r="E68">
        <v>1</v>
      </c>
      <c r="F68">
        <v>3.2000000000000001E-2</v>
      </c>
      <c r="G68">
        <v>0.93300000000000005</v>
      </c>
      <c r="H68">
        <v>0.88700000000000001</v>
      </c>
      <c r="I68">
        <v>0.107</v>
      </c>
      <c r="J68">
        <v>0.11799999999999999</v>
      </c>
      <c r="K68">
        <v>100762</v>
      </c>
      <c r="L68" t="s">
        <v>513</v>
      </c>
      <c r="M68" t="s">
        <v>219</v>
      </c>
      <c r="N68" t="s">
        <v>817</v>
      </c>
      <c r="O68" t="s">
        <v>818</v>
      </c>
      <c r="P68" t="s">
        <v>819</v>
      </c>
      <c r="Q68">
        <v>285733</v>
      </c>
      <c r="R68">
        <v>3</v>
      </c>
      <c r="S68">
        <v>0</v>
      </c>
      <c r="T68">
        <v>0</v>
      </c>
      <c r="U68">
        <v>1</v>
      </c>
      <c r="V68">
        <v>0</v>
      </c>
    </row>
    <row r="69" spans="1:22">
      <c r="A69">
        <v>0.70899999999999996</v>
      </c>
      <c r="B69">
        <v>0.20599999999999999</v>
      </c>
      <c r="C69">
        <v>9</v>
      </c>
      <c r="D69">
        <v>-10667</v>
      </c>
      <c r="E69">
        <v>1</v>
      </c>
      <c r="F69">
        <v>0.125</v>
      </c>
      <c r="G69">
        <v>0.47099999999999997</v>
      </c>
      <c r="H69">
        <v>0.84799999999999998</v>
      </c>
      <c r="I69">
        <v>0.14199999999999999</v>
      </c>
      <c r="J69">
        <v>0.78300000000000003</v>
      </c>
      <c r="K69">
        <v>159804</v>
      </c>
      <c r="L69" t="s">
        <v>513</v>
      </c>
      <c r="M69" t="s">
        <v>410</v>
      </c>
      <c r="N69" t="s">
        <v>820</v>
      </c>
      <c r="O69" t="s">
        <v>821</v>
      </c>
      <c r="P69" t="s">
        <v>822</v>
      </c>
      <c r="Q69">
        <v>116061</v>
      </c>
      <c r="R69">
        <v>4</v>
      </c>
      <c r="S69">
        <v>0</v>
      </c>
      <c r="T69">
        <v>0</v>
      </c>
      <c r="U69">
        <v>1</v>
      </c>
      <c r="V69">
        <v>0</v>
      </c>
    </row>
    <row r="70" spans="1:22">
      <c r="A70">
        <v>0.73499999999999999</v>
      </c>
      <c r="B70">
        <v>0.55900000000000005</v>
      </c>
      <c r="C70">
        <v>0</v>
      </c>
      <c r="D70">
        <v>-9799</v>
      </c>
      <c r="E70">
        <v>0</v>
      </c>
      <c r="F70">
        <v>4.7E-2</v>
      </c>
      <c r="G70">
        <v>9.6699999999999998E-4</v>
      </c>
      <c r="H70">
        <v>0.82799999999999996</v>
      </c>
      <c r="I70">
        <v>9.01E-2</v>
      </c>
      <c r="J70">
        <v>0.28899999999999998</v>
      </c>
      <c r="K70">
        <v>121351</v>
      </c>
      <c r="L70" t="s">
        <v>513</v>
      </c>
      <c r="M70" t="s">
        <v>411</v>
      </c>
      <c r="N70" t="s">
        <v>826</v>
      </c>
      <c r="O70" t="s">
        <v>827</v>
      </c>
      <c r="P70" t="s">
        <v>828</v>
      </c>
      <c r="Q70">
        <v>354185</v>
      </c>
      <c r="R70">
        <v>4</v>
      </c>
      <c r="S70">
        <v>0</v>
      </c>
      <c r="T70">
        <v>0</v>
      </c>
      <c r="U70">
        <v>1</v>
      </c>
      <c r="V70">
        <v>0</v>
      </c>
    </row>
    <row r="71" spans="1:22">
      <c r="A71">
        <v>0.68899999999999995</v>
      </c>
      <c r="B71">
        <v>0.46899999999999997</v>
      </c>
      <c r="C71">
        <v>0</v>
      </c>
      <c r="D71">
        <v>-11430</v>
      </c>
      <c r="E71">
        <v>0</v>
      </c>
      <c r="F71">
        <v>3.9100000000000003E-2</v>
      </c>
      <c r="G71">
        <v>0.39300000000000002</v>
      </c>
      <c r="H71">
        <v>0.877</v>
      </c>
      <c r="I71">
        <v>0.112</v>
      </c>
      <c r="J71">
        <v>0.14599999999999999</v>
      </c>
      <c r="K71">
        <v>130182</v>
      </c>
      <c r="L71" t="s">
        <v>513</v>
      </c>
      <c r="M71" t="s">
        <v>224</v>
      </c>
      <c r="N71" t="s">
        <v>829</v>
      </c>
      <c r="O71" t="s">
        <v>830</v>
      </c>
      <c r="P71" t="s">
        <v>831</v>
      </c>
      <c r="Q71">
        <v>133399</v>
      </c>
      <c r="R71">
        <v>4</v>
      </c>
      <c r="S71">
        <v>0</v>
      </c>
      <c r="T71">
        <v>0</v>
      </c>
      <c r="U71">
        <v>1</v>
      </c>
      <c r="V71">
        <v>0</v>
      </c>
    </row>
    <row r="72" spans="1:22">
      <c r="A72">
        <v>0.56399999999999995</v>
      </c>
      <c r="B72">
        <v>0.72299999999999998</v>
      </c>
      <c r="C72">
        <v>2</v>
      </c>
      <c r="D72">
        <v>-6983</v>
      </c>
      <c r="E72">
        <v>0</v>
      </c>
      <c r="F72">
        <v>7.0199999999999999E-2</v>
      </c>
      <c r="G72">
        <v>7.4100000000000001E-4</v>
      </c>
      <c r="H72">
        <v>0.67200000000000004</v>
      </c>
      <c r="I72">
        <v>0.54300000000000004</v>
      </c>
      <c r="J72">
        <v>0.46600000000000003</v>
      </c>
      <c r="K72">
        <v>121970</v>
      </c>
      <c r="L72" t="s">
        <v>513</v>
      </c>
      <c r="M72" t="s">
        <v>226</v>
      </c>
      <c r="N72" t="s">
        <v>835</v>
      </c>
      <c r="O72" t="s">
        <v>836</v>
      </c>
      <c r="P72" t="s">
        <v>837</v>
      </c>
      <c r="Q72">
        <v>180843</v>
      </c>
      <c r="R72">
        <v>4</v>
      </c>
      <c r="S72">
        <v>0</v>
      </c>
      <c r="T72">
        <v>0</v>
      </c>
      <c r="U72">
        <v>1</v>
      </c>
      <c r="V72">
        <v>0</v>
      </c>
    </row>
    <row r="73" spans="1:22">
      <c r="A73">
        <v>0.79300000000000004</v>
      </c>
      <c r="B73">
        <v>0.46500000000000002</v>
      </c>
      <c r="C73">
        <v>5</v>
      </c>
      <c r="D73">
        <v>-8134</v>
      </c>
      <c r="E73">
        <v>0</v>
      </c>
      <c r="F73">
        <v>0.27100000000000002</v>
      </c>
      <c r="G73">
        <v>0.64800000000000002</v>
      </c>
      <c r="H73">
        <v>1.3200000000000001E-4</v>
      </c>
      <c r="I73">
        <v>8.7099999999999997E-2</v>
      </c>
      <c r="J73">
        <v>0.89800000000000002</v>
      </c>
      <c r="K73">
        <v>141850</v>
      </c>
      <c r="L73" t="s">
        <v>513</v>
      </c>
      <c r="M73" t="s">
        <v>227</v>
      </c>
      <c r="N73" t="s">
        <v>841</v>
      </c>
      <c r="O73" t="s">
        <v>842</v>
      </c>
      <c r="P73" t="s">
        <v>843</v>
      </c>
      <c r="Q73">
        <v>193740</v>
      </c>
      <c r="R73">
        <v>4</v>
      </c>
      <c r="S73">
        <v>0</v>
      </c>
      <c r="T73">
        <v>0</v>
      </c>
      <c r="U73">
        <v>1</v>
      </c>
      <c r="V73">
        <v>0</v>
      </c>
    </row>
    <row r="74" spans="1:22">
      <c r="A74">
        <v>0.56799999999999995</v>
      </c>
      <c r="B74">
        <v>0.377</v>
      </c>
      <c r="C74">
        <v>9</v>
      </c>
      <c r="D74">
        <v>-19715</v>
      </c>
      <c r="E74">
        <v>0</v>
      </c>
      <c r="F74">
        <v>4.6899999999999997E-2</v>
      </c>
      <c r="G74">
        <v>0.20799999999999999</v>
      </c>
      <c r="H74">
        <v>0.81699999999999995</v>
      </c>
      <c r="I74">
        <v>9.0800000000000006E-2</v>
      </c>
      <c r="J74">
        <v>3.9800000000000002E-2</v>
      </c>
      <c r="K74">
        <v>84944</v>
      </c>
      <c r="L74" t="s">
        <v>513</v>
      </c>
      <c r="M74" t="s">
        <v>229</v>
      </c>
      <c r="N74" t="s">
        <v>847</v>
      </c>
      <c r="O74" t="s">
        <v>848</v>
      </c>
      <c r="P74" t="s">
        <v>849</v>
      </c>
      <c r="Q74">
        <v>96022</v>
      </c>
      <c r="R74">
        <v>4</v>
      </c>
      <c r="S74">
        <v>0</v>
      </c>
      <c r="T74">
        <v>0</v>
      </c>
      <c r="U74">
        <v>1</v>
      </c>
      <c r="V74">
        <v>0</v>
      </c>
    </row>
    <row r="75" spans="1:22">
      <c r="A75">
        <v>0.29399999999999998</v>
      </c>
      <c r="B75">
        <v>7.0900000000000005E-2</v>
      </c>
      <c r="C75">
        <v>3</v>
      </c>
      <c r="D75">
        <v>-26318</v>
      </c>
      <c r="E75">
        <v>1</v>
      </c>
      <c r="F75">
        <v>3.7999999999999999E-2</v>
      </c>
      <c r="G75">
        <v>0.99399999999999999</v>
      </c>
      <c r="H75">
        <v>0.91700000000000004</v>
      </c>
      <c r="I75">
        <v>9.9099999999999994E-2</v>
      </c>
      <c r="J75">
        <v>0.22</v>
      </c>
      <c r="K75">
        <v>66213</v>
      </c>
      <c r="L75" t="s">
        <v>513</v>
      </c>
      <c r="M75" t="s">
        <v>230</v>
      </c>
      <c r="N75" t="s">
        <v>850</v>
      </c>
      <c r="O75" t="s">
        <v>851</v>
      </c>
      <c r="P75" t="s">
        <v>852</v>
      </c>
      <c r="Q75">
        <v>133500</v>
      </c>
      <c r="R75">
        <v>3</v>
      </c>
      <c r="S75">
        <v>0</v>
      </c>
      <c r="T75">
        <v>0</v>
      </c>
      <c r="U75">
        <v>1</v>
      </c>
      <c r="V75">
        <v>0</v>
      </c>
    </row>
    <row r="76" spans="1:22">
      <c r="A76">
        <v>0.19700000000000001</v>
      </c>
      <c r="B76">
        <v>1.8700000000000001E-2</v>
      </c>
      <c r="C76">
        <v>2</v>
      </c>
      <c r="D76">
        <v>-31056</v>
      </c>
      <c r="E76">
        <v>0</v>
      </c>
      <c r="F76">
        <v>5.0099999999999999E-2</v>
      </c>
      <c r="G76">
        <v>0.995</v>
      </c>
      <c r="H76">
        <v>0.876</v>
      </c>
      <c r="I76">
        <v>9.2499999999999999E-2</v>
      </c>
      <c r="J76">
        <v>0.247</v>
      </c>
      <c r="K76">
        <v>69902</v>
      </c>
      <c r="L76" t="s">
        <v>513</v>
      </c>
      <c r="M76" t="s">
        <v>231</v>
      </c>
      <c r="N76" t="s">
        <v>853</v>
      </c>
      <c r="O76" t="s">
        <v>854</v>
      </c>
      <c r="P76" t="s">
        <v>855</v>
      </c>
      <c r="Q76">
        <v>172500</v>
      </c>
      <c r="R76">
        <v>4</v>
      </c>
      <c r="S76">
        <v>0</v>
      </c>
      <c r="T76">
        <v>0</v>
      </c>
      <c r="U76">
        <v>1</v>
      </c>
      <c r="V76">
        <v>0</v>
      </c>
    </row>
    <row r="77" spans="1:22">
      <c r="A77">
        <v>0.64900000000000002</v>
      </c>
      <c r="B77">
        <v>0.502</v>
      </c>
      <c r="C77">
        <v>5</v>
      </c>
      <c r="D77">
        <v>-4368</v>
      </c>
      <c r="E77">
        <v>1</v>
      </c>
      <c r="F77">
        <v>4.3700000000000003E-2</v>
      </c>
      <c r="G77">
        <v>0.28599999999999998</v>
      </c>
      <c r="H77">
        <v>0</v>
      </c>
      <c r="I77">
        <v>0.16600000000000001</v>
      </c>
      <c r="J77">
        <v>0.69499999999999995</v>
      </c>
      <c r="K77">
        <v>87000</v>
      </c>
      <c r="L77" t="s">
        <v>513</v>
      </c>
      <c r="M77" t="s">
        <v>414</v>
      </c>
      <c r="N77" t="s">
        <v>859</v>
      </c>
      <c r="O77" t="s">
        <v>860</v>
      </c>
      <c r="P77" t="s">
        <v>861</v>
      </c>
      <c r="Q77">
        <v>202040</v>
      </c>
      <c r="R77">
        <v>3</v>
      </c>
      <c r="S77">
        <v>0</v>
      </c>
      <c r="T77">
        <v>0</v>
      </c>
      <c r="U77">
        <v>1</v>
      </c>
      <c r="V77">
        <v>0</v>
      </c>
    </row>
    <row r="78" spans="1:22">
      <c r="A78">
        <v>0.76400000000000001</v>
      </c>
      <c r="B78">
        <v>0.59099999999999997</v>
      </c>
      <c r="C78">
        <v>2</v>
      </c>
      <c r="D78">
        <v>-8810</v>
      </c>
      <c r="E78">
        <v>1</v>
      </c>
      <c r="F78">
        <v>0.307</v>
      </c>
      <c r="G78">
        <v>0.182</v>
      </c>
      <c r="H78">
        <v>8.32E-6</v>
      </c>
      <c r="I78">
        <v>0.39600000000000002</v>
      </c>
      <c r="J78">
        <v>0.69399999999999995</v>
      </c>
      <c r="K78">
        <v>94089</v>
      </c>
      <c r="L78" t="s">
        <v>513</v>
      </c>
      <c r="M78" t="s">
        <v>232</v>
      </c>
      <c r="N78" t="s">
        <v>862</v>
      </c>
      <c r="O78" t="s">
        <v>863</v>
      </c>
      <c r="P78" t="s">
        <v>864</v>
      </c>
      <c r="Q78">
        <v>209238</v>
      </c>
      <c r="R78">
        <v>4</v>
      </c>
      <c r="S78">
        <v>0</v>
      </c>
      <c r="T78">
        <v>0</v>
      </c>
      <c r="U78">
        <v>1</v>
      </c>
      <c r="V78">
        <v>0</v>
      </c>
    </row>
    <row r="79" spans="1:22">
      <c r="A79">
        <v>0.55500000000000005</v>
      </c>
      <c r="B79">
        <v>0.44800000000000001</v>
      </c>
      <c r="C79">
        <v>1</v>
      </c>
      <c r="D79">
        <v>-10526</v>
      </c>
      <c r="E79">
        <v>1</v>
      </c>
      <c r="F79">
        <v>0.28799999999999998</v>
      </c>
      <c r="G79">
        <v>0.77100000000000002</v>
      </c>
      <c r="H79">
        <v>8.3299999999999997E-4</v>
      </c>
      <c r="I79">
        <v>0.13</v>
      </c>
      <c r="J79">
        <v>0.38900000000000001</v>
      </c>
      <c r="K79">
        <v>80840</v>
      </c>
      <c r="L79" t="s">
        <v>513</v>
      </c>
      <c r="M79" t="s">
        <v>239</v>
      </c>
      <c r="N79" t="s">
        <v>871</v>
      </c>
      <c r="O79" t="s">
        <v>872</v>
      </c>
      <c r="P79" t="s">
        <v>873</v>
      </c>
      <c r="Q79">
        <v>325818</v>
      </c>
      <c r="R79">
        <v>4</v>
      </c>
      <c r="S79">
        <v>0</v>
      </c>
      <c r="T79">
        <v>0</v>
      </c>
      <c r="U79">
        <v>1</v>
      </c>
      <c r="V79">
        <v>0</v>
      </c>
    </row>
    <row r="80" spans="1:22">
      <c r="A80">
        <v>0.60799999999999998</v>
      </c>
      <c r="B80">
        <v>0.54800000000000004</v>
      </c>
      <c r="C80">
        <v>2</v>
      </c>
      <c r="D80">
        <v>-7829</v>
      </c>
      <c r="E80">
        <v>1</v>
      </c>
      <c r="F80">
        <v>3.4599999999999999E-2</v>
      </c>
      <c r="G80">
        <v>0.59399999999999997</v>
      </c>
      <c r="H80">
        <v>3.4200000000000002E-4</v>
      </c>
      <c r="I80">
        <v>0.13200000000000001</v>
      </c>
      <c r="J80">
        <v>0.39700000000000002</v>
      </c>
      <c r="K80">
        <v>88034</v>
      </c>
      <c r="L80" t="s">
        <v>513</v>
      </c>
      <c r="M80" t="s">
        <v>240</v>
      </c>
      <c r="N80" t="s">
        <v>874</v>
      </c>
      <c r="O80" t="s">
        <v>875</v>
      </c>
      <c r="P80" t="s">
        <v>876</v>
      </c>
      <c r="Q80">
        <v>205143</v>
      </c>
      <c r="R80">
        <v>4</v>
      </c>
      <c r="S80">
        <v>0</v>
      </c>
      <c r="T80">
        <v>0</v>
      </c>
      <c r="U80">
        <v>1</v>
      </c>
      <c r="V80">
        <v>0</v>
      </c>
    </row>
    <row r="81" spans="1:22">
      <c r="A81">
        <v>0.52800000000000002</v>
      </c>
      <c r="B81">
        <v>5.91E-2</v>
      </c>
      <c r="C81">
        <v>4</v>
      </c>
      <c r="D81">
        <v>-27726</v>
      </c>
      <c r="E81">
        <v>1</v>
      </c>
      <c r="F81">
        <v>4.5900000000000003E-2</v>
      </c>
      <c r="G81">
        <v>0.99199999999999999</v>
      </c>
      <c r="H81">
        <v>0.97299999999999998</v>
      </c>
      <c r="I81">
        <v>0.10100000000000001</v>
      </c>
      <c r="J81">
        <v>0.246</v>
      </c>
      <c r="K81">
        <v>128232</v>
      </c>
      <c r="L81" t="s">
        <v>513</v>
      </c>
      <c r="M81" t="s">
        <v>241</v>
      </c>
      <c r="N81" t="s">
        <v>877</v>
      </c>
      <c r="O81" t="s">
        <v>878</v>
      </c>
      <c r="P81" t="s">
        <v>879</v>
      </c>
      <c r="Q81">
        <v>137998</v>
      </c>
      <c r="R81">
        <v>4</v>
      </c>
      <c r="S81">
        <v>0</v>
      </c>
      <c r="T81">
        <v>0</v>
      </c>
      <c r="U81">
        <v>1</v>
      </c>
      <c r="V81">
        <v>0</v>
      </c>
    </row>
    <row r="82" spans="1:22">
      <c r="A82">
        <v>0.53200000000000003</v>
      </c>
      <c r="B82">
        <v>0.874</v>
      </c>
      <c r="C82">
        <v>9</v>
      </c>
      <c r="D82">
        <v>-5183</v>
      </c>
      <c r="E82">
        <v>0</v>
      </c>
      <c r="F82">
        <v>4.82E-2</v>
      </c>
      <c r="G82">
        <v>8.4200000000000004E-3</v>
      </c>
      <c r="H82">
        <v>1.2E-2</v>
      </c>
      <c r="I82">
        <v>0.45200000000000001</v>
      </c>
      <c r="J82">
        <v>0.36099999999999999</v>
      </c>
      <c r="K82">
        <v>91038</v>
      </c>
      <c r="L82" t="s">
        <v>513</v>
      </c>
      <c r="M82" t="s">
        <v>418</v>
      </c>
      <c r="N82" t="s">
        <v>880</v>
      </c>
      <c r="O82" t="s">
        <v>881</v>
      </c>
      <c r="P82" t="s">
        <v>882</v>
      </c>
      <c r="Q82">
        <v>258413</v>
      </c>
      <c r="R82">
        <v>4</v>
      </c>
      <c r="S82">
        <v>0</v>
      </c>
      <c r="T82">
        <v>0</v>
      </c>
      <c r="U82">
        <v>1</v>
      </c>
      <c r="V82">
        <v>0</v>
      </c>
    </row>
    <row r="83" spans="1:22">
      <c r="A83">
        <v>0.66400000000000003</v>
      </c>
      <c r="B83">
        <v>0.57299999999999995</v>
      </c>
      <c r="C83">
        <v>5</v>
      </c>
      <c r="D83">
        <v>-6519</v>
      </c>
      <c r="E83">
        <v>1</v>
      </c>
      <c r="F83">
        <v>2.7699999999999999E-2</v>
      </c>
      <c r="G83">
        <v>0.61299999999999999</v>
      </c>
      <c r="H83">
        <v>3.6299999999999999E-4</v>
      </c>
      <c r="I83">
        <v>8.5699999999999998E-2</v>
      </c>
      <c r="J83">
        <v>0.56599999999999995</v>
      </c>
      <c r="K83">
        <v>76023</v>
      </c>
      <c r="L83" t="s">
        <v>513</v>
      </c>
      <c r="M83" t="s">
        <v>242</v>
      </c>
      <c r="N83" t="s">
        <v>883</v>
      </c>
      <c r="O83" t="s">
        <v>884</v>
      </c>
      <c r="P83" t="s">
        <v>885</v>
      </c>
      <c r="Q83">
        <v>160097</v>
      </c>
      <c r="R83">
        <v>4</v>
      </c>
      <c r="S83">
        <v>0</v>
      </c>
      <c r="T83">
        <v>0</v>
      </c>
      <c r="U83">
        <v>1</v>
      </c>
      <c r="V83">
        <v>0</v>
      </c>
    </row>
    <row r="84" spans="1:22">
      <c r="A84">
        <v>0.51500000000000001</v>
      </c>
      <c r="B84">
        <v>0.80400000000000005</v>
      </c>
      <c r="C84">
        <v>6</v>
      </c>
      <c r="D84">
        <v>-5345</v>
      </c>
      <c r="E84">
        <v>0</v>
      </c>
      <c r="F84">
        <v>3.9800000000000002E-2</v>
      </c>
      <c r="G84">
        <v>3.2200000000000002E-3</v>
      </c>
      <c r="H84">
        <v>2.2899999999999999E-3</v>
      </c>
      <c r="I84">
        <v>0.14899999999999999</v>
      </c>
      <c r="J84">
        <v>0.29799999999999999</v>
      </c>
      <c r="K84">
        <v>123969</v>
      </c>
      <c r="L84" t="s">
        <v>513</v>
      </c>
      <c r="M84" t="s">
        <v>246</v>
      </c>
      <c r="N84" t="s">
        <v>895</v>
      </c>
      <c r="O84" t="s">
        <v>896</v>
      </c>
      <c r="P84" t="s">
        <v>897</v>
      </c>
      <c r="Q84">
        <v>287080</v>
      </c>
      <c r="R84">
        <v>4</v>
      </c>
      <c r="S84">
        <v>0</v>
      </c>
      <c r="T84">
        <v>0</v>
      </c>
      <c r="U84">
        <v>1</v>
      </c>
      <c r="V84">
        <v>0</v>
      </c>
    </row>
    <row r="85" spans="1:22">
      <c r="A85">
        <v>0.65800000000000003</v>
      </c>
      <c r="B85">
        <v>0.82599999999999996</v>
      </c>
      <c r="C85">
        <v>0</v>
      </c>
      <c r="D85">
        <v>-7804</v>
      </c>
      <c r="E85">
        <v>1</v>
      </c>
      <c r="F85">
        <v>0.14399999999999999</v>
      </c>
      <c r="G85">
        <v>0.57699999999999996</v>
      </c>
      <c r="H85">
        <v>0.87</v>
      </c>
      <c r="I85">
        <v>9.4899999999999998E-2</v>
      </c>
      <c r="J85">
        <v>0.46300000000000002</v>
      </c>
      <c r="K85">
        <v>119877</v>
      </c>
      <c r="L85" t="s">
        <v>513</v>
      </c>
      <c r="M85" t="s">
        <v>419</v>
      </c>
      <c r="N85" t="s">
        <v>898</v>
      </c>
      <c r="O85" t="s">
        <v>899</v>
      </c>
      <c r="P85" t="s">
        <v>900</v>
      </c>
      <c r="Q85">
        <v>256000</v>
      </c>
      <c r="R85">
        <v>4</v>
      </c>
      <c r="S85">
        <v>0</v>
      </c>
      <c r="T85">
        <v>0</v>
      </c>
      <c r="U85">
        <v>1</v>
      </c>
      <c r="V85">
        <v>0</v>
      </c>
    </row>
    <row r="86" spans="1:22">
      <c r="A86">
        <v>0.50800000000000001</v>
      </c>
      <c r="B86">
        <v>0.78500000000000003</v>
      </c>
      <c r="C86">
        <v>0</v>
      </c>
      <c r="D86">
        <v>-7286</v>
      </c>
      <c r="E86">
        <v>0</v>
      </c>
      <c r="F86">
        <v>2.9499999999999998E-2</v>
      </c>
      <c r="G86">
        <v>0.221</v>
      </c>
      <c r="H86">
        <v>0.125</v>
      </c>
      <c r="I86">
        <v>0.14199999999999999</v>
      </c>
      <c r="J86">
        <v>0.61</v>
      </c>
      <c r="K86">
        <v>147073</v>
      </c>
      <c r="L86" t="s">
        <v>513</v>
      </c>
      <c r="M86" t="s">
        <v>247</v>
      </c>
      <c r="N86" t="s">
        <v>904</v>
      </c>
      <c r="O86" t="s">
        <v>905</v>
      </c>
      <c r="P86" t="s">
        <v>906</v>
      </c>
      <c r="Q86">
        <v>320467</v>
      </c>
      <c r="R86">
        <v>4</v>
      </c>
      <c r="S86">
        <v>0</v>
      </c>
      <c r="T86">
        <v>0</v>
      </c>
      <c r="U86">
        <v>1</v>
      </c>
      <c r="V86">
        <v>0</v>
      </c>
    </row>
    <row r="87" spans="1:22">
      <c r="A87">
        <v>0.91300000000000003</v>
      </c>
      <c r="B87">
        <v>0.60299999999999998</v>
      </c>
      <c r="C87">
        <v>8</v>
      </c>
      <c r="D87">
        <v>-4892</v>
      </c>
      <c r="E87">
        <v>1</v>
      </c>
      <c r="F87">
        <v>0.22600000000000001</v>
      </c>
      <c r="G87">
        <v>2.7199999999999998E-2</v>
      </c>
      <c r="H87">
        <v>5.0299999999999997E-4</v>
      </c>
      <c r="I87">
        <v>0.16700000000000001</v>
      </c>
      <c r="J87">
        <v>0.497</v>
      </c>
      <c r="K87">
        <v>123061</v>
      </c>
      <c r="L87" t="s">
        <v>513</v>
      </c>
      <c r="M87" t="s">
        <v>248</v>
      </c>
      <c r="N87" t="s">
        <v>907</v>
      </c>
      <c r="O87" t="s">
        <v>908</v>
      </c>
      <c r="P87" t="s">
        <v>909</v>
      </c>
      <c r="Q87">
        <v>234093</v>
      </c>
      <c r="R87">
        <v>4</v>
      </c>
      <c r="S87">
        <v>0</v>
      </c>
      <c r="T87">
        <v>0</v>
      </c>
      <c r="U87">
        <v>1</v>
      </c>
      <c r="V87">
        <v>0</v>
      </c>
    </row>
    <row r="88" spans="1:22">
      <c r="A88">
        <v>0.55500000000000005</v>
      </c>
      <c r="B88">
        <v>0.53700000000000003</v>
      </c>
      <c r="C88">
        <v>10</v>
      </c>
      <c r="D88">
        <v>-9041</v>
      </c>
      <c r="E88">
        <v>0</v>
      </c>
      <c r="F88">
        <v>3.1399999999999997E-2</v>
      </c>
      <c r="G88">
        <v>0.73099999999999998</v>
      </c>
      <c r="H88">
        <v>5.2400000000000002E-2</v>
      </c>
      <c r="I88">
        <v>0.28699999999999998</v>
      </c>
      <c r="J88">
        <v>0.52100000000000002</v>
      </c>
      <c r="K88">
        <v>79239</v>
      </c>
      <c r="L88" t="s">
        <v>513</v>
      </c>
      <c r="M88" t="s">
        <v>250</v>
      </c>
      <c r="N88" t="s">
        <v>913</v>
      </c>
      <c r="O88" t="s">
        <v>914</v>
      </c>
      <c r="P88" t="s">
        <v>915</v>
      </c>
      <c r="Q88">
        <v>276360</v>
      </c>
      <c r="R88">
        <v>4</v>
      </c>
      <c r="S88">
        <v>0</v>
      </c>
      <c r="T88">
        <v>0</v>
      </c>
      <c r="U88">
        <v>1</v>
      </c>
      <c r="V88">
        <v>0</v>
      </c>
    </row>
    <row r="89" spans="1:22">
      <c r="A89">
        <v>0.36099999999999999</v>
      </c>
      <c r="B89">
        <v>0.23699999999999999</v>
      </c>
      <c r="C89">
        <v>5</v>
      </c>
      <c r="D89">
        <v>-20284</v>
      </c>
      <c r="E89">
        <v>1</v>
      </c>
      <c r="F89">
        <v>3.5400000000000001E-2</v>
      </c>
      <c r="G89">
        <v>0.83299999999999996</v>
      </c>
      <c r="H89">
        <v>0.94499999999999995</v>
      </c>
      <c r="I89">
        <v>8.6800000000000002E-2</v>
      </c>
      <c r="J89">
        <v>0.12</v>
      </c>
      <c r="K89">
        <v>139213</v>
      </c>
      <c r="L89" t="s">
        <v>513</v>
      </c>
      <c r="M89" t="s">
        <v>251</v>
      </c>
      <c r="N89" t="s">
        <v>916</v>
      </c>
      <c r="O89" t="s">
        <v>917</v>
      </c>
      <c r="P89" t="s">
        <v>918</v>
      </c>
      <c r="Q89">
        <v>338000</v>
      </c>
      <c r="R89">
        <v>4</v>
      </c>
      <c r="S89">
        <v>0</v>
      </c>
      <c r="T89">
        <v>0</v>
      </c>
      <c r="U89">
        <v>1</v>
      </c>
      <c r="V89">
        <v>0</v>
      </c>
    </row>
    <row r="90" spans="1:22">
      <c r="A90">
        <v>0.27500000000000002</v>
      </c>
      <c r="B90">
        <v>0.157</v>
      </c>
      <c r="C90">
        <v>7</v>
      </c>
      <c r="D90">
        <v>-18752</v>
      </c>
      <c r="E90">
        <v>1</v>
      </c>
      <c r="F90">
        <v>6.3600000000000004E-2</v>
      </c>
      <c r="G90">
        <v>0.89</v>
      </c>
      <c r="H90">
        <v>0.84199999999999997</v>
      </c>
      <c r="I90">
        <v>0.186</v>
      </c>
      <c r="J90">
        <v>0.30399999999999999</v>
      </c>
      <c r="K90">
        <v>73289</v>
      </c>
      <c r="L90" t="s">
        <v>513</v>
      </c>
      <c r="M90" t="s">
        <v>329</v>
      </c>
      <c r="N90" t="s">
        <v>610</v>
      </c>
      <c r="O90" t="s">
        <v>611</v>
      </c>
      <c r="P90" t="s">
        <v>612</v>
      </c>
      <c r="Q90">
        <v>152280</v>
      </c>
      <c r="R90">
        <v>4</v>
      </c>
      <c r="S90">
        <v>0</v>
      </c>
      <c r="T90">
        <v>0</v>
      </c>
      <c r="U90">
        <v>1</v>
      </c>
      <c r="V90">
        <v>1</v>
      </c>
    </row>
    <row r="91" spans="1:22">
      <c r="A91">
        <v>0.71499999999999997</v>
      </c>
      <c r="B91">
        <v>0.86099999999999999</v>
      </c>
      <c r="C91">
        <v>1</v>
      </c>
      <c r="D91">
        <v>-5119</v>
      </c>
      <c r="E91">
        <v>1</v>
      </c>
      <c r="F91">
        <v>4.9000000000000002E-2</v>
      </c>
      <c r="G91">
        <v>3.2199999999999999E-2</v>
      </c>
      <c r="H91">
        <v>6.38E-4</v>
      </c>
      <c r="I91">
        <v>0.108</v>
      </c>
      <c r="J91">
        <v>0.46700000000000003</v>
      </c>
      <c r="K91">
        <v>126035</v>
      </c>
      <c r="L91" t="s">
        <v>513</v>
      </c>
      <c r="M91" t="s">
        <v>183</v>
      </c>
      <c r="N91" t="s">
        <v>688</v>
      </c>
      <c r="O91" t="s">
        <v>689</v>
      </c>
      <c r="P91" t="s">
        <v>690</v>
      </c>
      <c r="Q91">
        <v>204653</v>
      </c>
      <c r="R91">
        <v>4</v>
      </c>
      <c r="S91">
        <v>0</v>
      </c>
      <c r="T91">
        <v>1</v>
      </c>
      <c r="U91">
        <v>1</v>
      </c>
      <c r="V91">
        <v>0</v>
      </c>
    </row>
    <row r="92" spans="1:22">
      <c r="A92">
        <v>0.747</v>
      </c>
      <c r="B92">
        <v>0.86499999999999999</v>
      </c>
      <c r="C92">
        <v>8</v>
      </c>
      <c r="D92">
        <v>-8094</v>
      </c>
      <c r="E92">
        <v>0</v>
      </c>
      <c r="F92">
        <v>3.5099999999999999E-2</v>
      </c>
      <c r="G92">
        <v>9.1500000000000001E-3</v>
      </c>
      <c r="H92">
        <v>0.48599999999999999</v>
      </c>
      <c r="I92">
        <v>4.2500000000000003E-2</v>
      </c>
      <c r="J92">
        <v>0.93500000000000005</v>
      </c>
      <c r="K92">
        <v>122994</v>
      </c>
      <c r="L92" t="s">
        <v>513</v>
      </c>
      <c r="M92" t="s">
        <v>374</v>
      </c>
      <c r="N92" t="s">
        <v>925</v>
      </c>
      <c r="O92" t="s">
        <v>926</v>
      </c>
      <c r="P92" t="s">
        <v>927</v>
      </c>
      <c r="Q92">
        <v>233979</v>
      </c>
      <c r="R92">
        <v>4</v>
      </c>
      <c r="S92">
        <v>1</v>
      </c>
      <c r="T92">
        <v>0</v>
      </c>
      <c r="U92">
        <v>1</v>
      </c>
      <c r="V92">
        <v>0</v>
      </c>
    </row>
    <row r="93" spans="1:22">
      <c r="A93">
        <v>0.42099999999999999</v>
      </c>
      <c r="B93">
        <v>1.61E-2</v>
      </c>
      <c r="C93">
        <v>2</v>
      </c>
      <c r="D93">
        <v>-25358</v>
      </c>
      <c r="E93">
        <v>0</v>
      </c>
      <c r="F93">
        <v>3.7400000000000003E-2</v>
      </c>
      <c r="G93">
        <v>0.81</v>
      </c>
      <c r="H93">
        <v>2.0999999999999999E-3</v>
      </c>
      <c r="I93">
        <v>9.7799999999999998E-2</v>
      </c>
      <c r="J93">
        <v>0.16</v>
      </c>
      <c r="K93">
        <v>110926</v>
      </c>
      <c r="L93" t="s">
        <v>513</v>
      </c>
      <c r="M93" t="s">
        <v>375</v>
      </c>
      <c r="N93" t="s">
        <v>928</v>
      </c>
      <c r="O93" t="s">
        <v>929</v>
      </c>
      <c r="P93" t="s">
        <v>930</v>
      </c>
      <c r="Q93">
        <v>337733</v>
      </c>
      <c r="R93">
        <v>4</v>
      </c>
      <c r="S93">
        <v>1</v>
      </c>
      <c r="T93">
        <v>0</v>
      </c>
      <c r="U93">
        <v>1</v>
      </c>
      <c r="V93">
        <v>0</v>
      </c>
    </row>
    <row r="94" spans="1:22">
      <c r="A94">
        <v>0.67100000000000004</v>
      </c>
      <c r="B94">
        <v>0.373</v>
      </c>
      <c r="C94">
        <v>9</v>
      </c>
      <c r="D94">
        <v>-18064</v>
      </c>
      <c r="E94">
        <v>1</v>
      </c>
      <c r="F94">
        <v>3.2300000000000002E-2</v>
      </c>
      <c r="G94">
        <v>0.25700000000000001</v>
      </c>
      <c r="H94">
        <v>7.9499999999999994E-5</v>
      </c>
      <c r="I94">
        <v>4.8099999999999997E-2</v>
      </c>
      <c r="J94">
        <v>0.73199999999999998</v>
      </c>
      <c r="K94">
        <v>92717</v>
      </c>
      <c r="L94" t="s">
        <v>513</v>
      </c>
      <c r="M94" t="s">
        <v>162</v>
      </c>
      <c r="N94" t="s">
        <v>931</v>
      </c>
      <c r="O94" t="s">
        <v>932</v>
      </c>
      <c r="P94" t="s">
        <v>933</v>
      </c>
      <c r="Q94">
        <v>295893</v>
      </c>
      <c r="R94">
        <v>4</v>
      </c>
      <c r="S94">
        <v>1</v>
      </c>
      <c r="T94">
        <v>0</v>
      </c>
      <c r="U94">
        <v>1</v>
      </c>
      <c r="V94">
        <v>0</v>
      </c>
    </row>
    <row r="95" spans="1:22">
      <c r="A95">
        <v>0.67100000000000004</v>
      </c>
      <c r="B95">
        <v>0.373</v>
      </c>
      <c r="C95">
        <v>9</v>
      </c>
      <c r="D95">
        <v>-18064</v>
      </c>
      <c r="E95">
        <v>1</v>
      </c>
      <c r="F95">
        <v>3.2300000000000002E-2</v>
      </c>
      <c r="G95">
        <v>0.25700000000000001</v>
      </c>
      <c r="H95">
        <v>7.9499999999999994E-5</v>
      </c>
      <c r="I95">
        <v>4.8099999999999997E-2</v>
      </c>
      <c r="J95">
        <v>0.73199999999999998</v>
      </c>
      <c r="K95">
        <v>92717</v>
      </c>
      <c r="L95" t="s">
        <v>513</v>
      </c>
      <c r="M95" t="s">
        <v>162</v>
      </c>
      <c r="N95" t="s">
        <v>931</v>
      </c>
      <c r="O95" t="s">
        <v>932</v>
      </c>
      <c r="P95" t="s">
        <v>933</v>
      </c>
      <c r="Q95">
        <v>295893</v>
      </c>
      <c r="R95">
        <v>4</v>
      </c>
      <c r="S95">
        <v>1</v>
      </c>
      <c r="T95">
        <v>0</v>
      </c>
      <c r="U95">
        <v>1</v>
      </c>
      <c r="V95">
        <v>0</v>
      </c>
    </row>
    <row r="96" spans="1:22">
      <c r="A96">
        <v>0.747</v>
      </c>
      <c r="B96">
        <v>0.86499999999999999</v>
      </c>
      <c r="C96">
        <v>8</v>
      </c>
      <c r="D96">
        <v>-8094</v>
      </c>
      <c r="E96">
        <v>0</v>
      </c>
      <c r="F96">
        <v>3.5099999999999999E-2</v>
      </c>
      <c r="G96">
        <v>9.1500000000000001E-3</v>
      </c>
      <c r="H96">
        <v>0.48599999999999999</v>
      </c>
      <c r="I96">
        <v>4.2500000000000003E-2</v>
      </c>
      <c r="J96">
        <v>0.93500000000000005</v>
      </c>
      <c r="K96">
        <v>122994</v>
      </c>
      <c r="L96" t="s">
        <v>513</v>
      </c>
      <c r="M96" t="s">
        <v>374</v>
      </c>
      <c r="N96" t="s">
        <v>925</v>
      </c>
      <c r="O96" t="s">
        <v>926</v>
      </c>
      <c r="P96" t="s">
        <v>927</v>
      </c>
      <c r="Q96">
        <v>233979</v>
      </c>
      <c r="R96">
        <v>4</v>
      </c>
      <c r="S96">
        <v>1</v>
      </c>
      <c r="T96">
        <v>0</v>
      </c>
      <c r="U96">
        <v>1</v>
      </c>
      <c r="V96">
        <v>0</v>
      </c>
    </row>
    <row r="97" spans="1:22">
      <c r="A97">
        <v>0.42099999999999999</v>
      </c>
      <c r="B97">
        <v>1.61E-2</v>
      </c>
      <c r="C97">
        <v>2</v>
      </c>
      <c r="D97">
        <v>-25358</v>
      </c>
      <c r="E97">
        <v>0</v>
      </c>
      <c r="F97">
        <v>3.7400000000000003E-2</v>
      </c>
      <c r="G97">
        <v>0.81</v>
      </c>
      <c r="H97">
        <v>2.0999999999999999E-3</v>
      </c>
      <c r="I97">
        <v>9.7799999999999998E-2</v>
      </c>
      <c r="J97">
        <v>0.16</v>
      </c>
      <c r="K97">
        <v>110926</v>
      </c>
      <c r="L97" t="s">
        <v>513</v>
      </c>
      <c r="M97" t="s">
        <v>375</v>
      </c>
      <c r="N97" t="s">
        <v>928</v>
      </c>
      <c r="O97" t="s">
        <v>929</v>
      </c>
      <c r="P97" t="s">
        <v>930</v>
      </c>
      <c r="Q97">
        <v>337733</v>
      </c>
      <c r="R97">
        <v>4</v>
      </c>
      <c r="S97">
        <v>1</v>
      </c>
      <c r="T97">
        <v>0</v>
      </c>
      <c r="U97">
        <v>1</v>
      </c>
      <c r="V97">
        <v>0</v>
      </c>
    </row>
    <row r="98" spans="1:22">
      <c r="A98">
        <v>0.61</v>
      </c>
      <c r="B98">
        <v>3.1600000000000003E-2</v>
      </c>
      <c r="C98">
        <v>9</v>
      </c>
      <c r="D98">
        <v>-15186</v>
      </c>
      <c r="E98">
        <v>1</v>
      </c>
      <c r="F98">
        <v>4.8599999999999997E-2</v>
      </c>
      <c r="G98">
        <v>0.89600000000000002</v>
      </c>
      <c r="H98">
        <v>4.6100000000000004E-3</v>
      </c>
      <c r="I98">
        <v>0.108</v>
      </c>
      <c r="J98">
        <v>0.37</v>
      </c>
      <c r="K98">
        <v>151964</v>
      </c>
      <c r="L98" t="s">
        <v>513</v>
      </c>
      <c r="M98" t="s">
        <v>173</v>
      </c>
      <c r="N98" t="s">
        <v>1471</v>
      </c>
      <c r="O98" t="s">
        <v>1472</v>
      </c>
      <c r="P98" t="s">
        <v>1473</v>
      </c>
      <c r="Q98">
        <v>170360</v>
      </c>
      <c r="R98">
        <v>4</v>
      </c>
      <c r="S98">
        <v>1</v>
      </c>
      <c r="T98">
        <v>0</v>
      </c>
      <c r="U98">
        <v>1</v>
      </c>
      <c r="V98">
        <v>1</v>
      </c>
    </row>
    <row r="99" spans="1:22">
      <c r="A99">
        <v>0.61</v>
      </c>
      <c r="B99">
        <v>3.1600000000000003E-2</v>
      </c>
      <c r="C99">
        <v>9</v>
      </c>
      <c r="D99">
        <v>-15186</v>
      </c>
      <c r="E99">
        <v>1</v>
      </c>
      <c r="F99">
        <v>4.8599999999999997E-2</v>
      </c>
      <c r="G99">
        <v>0.89600000000000002</v>
      </c>
      <c r="H99">
        <v>4.6100000000000004E-3</v>
      </c>
      <c r="I99">
        <v>0.108</v>
      </c>
      <c r="J99">
        <v>0.37</v>
      </c>
      <c r="K99">
        <v>151964</v>
      </c>
      <c r="L99" t="s">
        <v>513</v>
      </c>
      <c r="M99" t="s">
        <v>173</v>
      </c>
      <c r="N99" t="s">
        <v>1471</v>
      </c>
      <c r="O99" t="s">
        <v>1472</v>
      </c>
      <c r="P99" t="s">
        <v>1473</v>
      </c>
      <c r="Q99">
        <v>170360</v>
      </c>
      <c r="R99">
        <v>4</v>
      </c>
      <c r="S99">
        <v>1</v>
      </c>
      <c r="T99">
        <v>0</v>
      </c>
      <c r="U99">
        <v>1</v>
      </c>
      <c r="V99">
        <v>1</v>
      </c>
    </row>
    <row r="100" spans="1:22">
      <c r="A100">
        <v>0.61</v>
      </c>
      <c r="B100">
        <v>3.1600000000000003E-2</v>
      </c>
      <c r="C100">
        <v>9</v>
      </c>
      <c r="D100">
        <v>-15186</v>
      </c>
      <c r="E100">
        <v>1</v>
      </c>
      <c r="F100">
        <v>4.8599999999999997E-2</v>
      </c>
      <c r="G100">
        <v>0.89600000000000002</v>
      </c>
      <c r="H100">
        <v>4.6100000000000004E-3</v>
      </c>
      <c r="I100">
        <v>0.108</v>
      </c>
      <c r="J100">
        <v>0.37</v>
      </c>
      <c r="K100">
        <v>151964</v>
      </c>
      <c r="L100" t="s">
        <v>513</v>
      </c>
      <c r="M100" t="s">
        <v>173</v>
      </c>
      <c r="N100" t="s">
        <v>1471</v>
      </c>
      <c r="O100" t="s">
        <v>1472</v>
      </c>
      <c r="P100" t="s">
        <v>1473</v>
      </c>
      <c r="Q100">
        <v>170360</v>
      </c>
      <c r="R100">
        <v>4</v>
      </c>
      <c r="S100">
        <v>1</v>
      </c>
      <c r="T100">
        <v>0</v>
      </c>
      <c r="U100">
        <v>1</v>
      </c>
      <c r="V100">
        <v>1</v>
      </c>
    </row>
    <row r="101" spans="1:22">
      <c r="A101">
        <v>0.67600000000000005</v>
      </c>
      <c r="B101">
        <v>0.70699999999999996</v>
      </c>
      <c r="C101">
        <v>0</v>
      </c>
      <c r="D101">
        <v>-9811</v>
      </c>
      <c r="E101">
        <v>1</v>
      </c>
      <c r="F101">
        <v>5.7200000000000001E-2</v>
      </c>
      <c r="G101">
        <v>0.112</v>
      </c>
      <c r="H101">
        <v>0.91600000000000004</v>
      </c>
      <c r="I101">
        <v>9.1399999999999995E-2</v>
      </c>
      <c r="J101">
        <v>0.77200000000000002</v>
      </c>
      <c r="K101">
        <v>124000</v>
      </c>
      <c r="L101" t="s">
        <v>513</v>
      </c>
      <c r="M101" t="s">
        <v>369</v>
      </c>
      <c r="N101" t="s">
        <v>1495</v>
      </c>
      <c r="O101" t="s">
        <v>1496</v>
      </c>
      <c r="P101" t="s">
        <v>1497</v>
      </c>
      <c r="Q101">
        <v>340645</v>
      </c>
      <c r="R101">
        <v>4</v>
      </c>
      <c r="S101">
        <v>0</v>
      </c>
      <c r="T101">
        <v>0</v>
      </c>
      <c r="U101">
        <v>1</v>
      </c>
      <c r="V101">
        <v>0</v>
      </c>
    </row>
    <row r="102" spans="1:22">
      <c r="A102">
        <v>0.55000000000000004</v>
      </c>
      <c r="B102">
        <v>0.66600000000000004</v>
      </c>
      <c r="C102">
        <v>5</v>
      </c>
      <c r="D102">
        <v>-6089</v>
      </c>
      <c r="E102">
        <v>1</v>
      </c>
      <c r="F102">
        <v>6.5600000000000006E-2</v>
      </c>
      <c r="G102">
        <v>0.308</v>
      </c>
      <c r="H102">
        <v>7.6299999999999996E-3</v>
      </c>
      <c r="I102">
        <v>0.185</v>
      </c>
      <c r="J102">
        <v>0.42299999999999999</v>
      </c>
      <c r="K102">
        <v>147828</v>
      </c>
      <c r="L102" t="s">
        <v>513</v>
      </c>
      <c r="M102" t="s">
        <v>138</v>
      </c>
      <c r="N102" t="s">
        <v>1498</v>
      </c>
      <c r="O102" t="s">
        <v>1499</v>
      </c>
      <c r="P102" t="s">
        <v>1500</v>
      </c>
      <c r="Q102">
        <v>205453</v>
      </c>
      <c r="R102">
        <v>4</v>
      </c>
      <c r="S102">
        <v>0</v>
      </c>
      <c r="T102">
        <v>0</v>
      </c>
      <c r="U102">
        <v>1</v>
      </c>
      <c r="V102">
        <v>0</v>
      </c>
    </row>
    <row r="103" spans="1:22">
      <c r="A103">
        <v>0.76800000000000002</v>
      </c>
      <c r="B103">
        <v>0.48299999999999998</v>
      </c>
      <c r="C103">
        <v>2</v>
      </c>
      <c r="D103">
        <v>-12773</v>
      </c>
      <c r="E103">
        <v>1</v>
      </c>
      <c r="F103">
        <v>0.11</v>
      </c>
      <c r="G103">
        <v>0.185</v>
      </c>
      <c r="H103">
        <v>0.76900000000000002</v>
      </c>
      <c r="I103">
        <v>0.10100000000000001</v>
      </c>
      <c r="J103">
        <v>0.44800000000000001</v>
      </c>
      <c r="K103">
        <v>88056</v>
      </c>
      <c r="L103" t="s">
        <v>513</v>
      </c>
      <c r="M103" t="s">
        <v>152</v>
      </c>
      <c r="N103" t="s">
        <v>1513</v>
      </c>
      <c r="O103" t="s">
        <v>1514</v>
      </c>
      <c r="P103" t="s">
        <v>1515</v>
      </c>
      <c r="Q103">
        <v>98182</v>
      </c>
      <c r="R103">
        <v>4</v>
      </c>
      <c r="S103">
        <v>0</v>
      </c>
      <c r="T103">
        <v>0</v>
      </c>
      <c r="U103">
        <v>1</v>
      </c>
      <c r="V103">
        <v>0</v>
      </c>
    </row>
    <row r="104" spans="1:22">
      <c r="A104">
        <v>0.222</v>
      </c>
      <c r="B104">
        <v>0.54400000000000004</v>
      </c>
      <c r="C104">
        <v>2</v>
      </c>
      <c r="D104">
        <v>-11807</v>
      </c>
      <c r="E104">
        <v>1</v>
      </c>
      <c r="F104">
        <v>4.8599999999999997E-2</v>
      </c>
      <c r="G104">
        <v>7.2499999999999995E-2</v>
      </c>
      <c r="H104">
        <v>0.90800000000000003</v>
      </c>
      <c r="I104">
        <v>9.2700000000000005E-2</v>
      </c>
      <c r="J104">
        <v>0.186</v>
      </c>
      <c r="K104">
        <v>114373</v>
      </c>
      <c r="L104" t="s">
        <v>513</v>
      </c>
      <c r="M104" t="s">
        <v>153</v>
      </c>
      <c r="N104" t="s">
        <v>1519</v>
      </c>
      <c r="O104" t="s">
        <v>1520</v>
      </c>
      <c r="P104" t="s">
        <v>1521</v>
      </c>
      <c r="Q104">
        <v>217067</v>
      </c>
      <c r="R104">
        <v>4</v>
      </c>
      <c r="S104">
        <v>0</v>
      </c>
      <c r="T104">
        <v>0</v>
      </c>
      <c r="U104">
        <v>1</v>
      </c>
      <c r="V104">
        <v>0</v>
      </c>
    </row>
    <row r="105" spans="1:22">
      <c r="A105">
        <v>0.83499999999999996</v>
      </c>
      <c r="B105">
        <v>0.35899999999999999</v>
      </c>
      <c r="C105">
        <v>0</v>
      </c>
      <c r="D105">
        <v>-12531</v>
      </c>
      <c r="E105">
        <v>1</v>
      </c>
      <c r="F105">
        <v>6.8500000000000005E-2</v>
      </c>
      <c r="G105">
        <v>1.2699999999999999E-2</v>
      </c>
      <c r="H105">
        <v>0.628</v>
      </c>
      <c r="I105">
        <v>0.112</v>
      </c>
      <c r="J105">
        <v>0.38900000000000001</v>
      </c>
      <c r="K105">
        <v>152185</v>
      </c>
      <c r="L105" t="s">
        <v>513</v>
      </c>
      <c r="M105" t="s">
        <v>383</v>
      </c>
      <c r="N105" t="s">
        <v>1531</v>
      </c>
      <c r="O105" t="s">
        <v>1532</v>
      </c>
      <c r="P105" t="s">
        <v>1533</v>
      </c>
      <c r="Q105">
        <v>183187</v>
      </c>
      <c r="R105">
        <v>4</v>
      </c>
      <c r="S105">
        <v>0</v>
      </c>
      <c r="T105">
        <v>0</v>
      </c>
      <c r="U105">
        <v>1</v>
      </c>
      <c r="V105">
        <v>0</v>
      </c>
    </row>
    <row r="106" spans="1:22">
      <c r="A106">
        <v>0.66300000000000003</v>
      </c>
      <c r="B106">
        <v>0.65800000000000003</v>
      </c>
      <c r="C106">
        <v>2</v>
      </c>
      <c r="D106">
        <v>-10001</v>
      </c>
      <c r="E106">
        <v>1</v>
      </c>
      <c r="F106">
        <v>3.4500000000000003E-2</v>
      </c>
      <c r="G106">
        <v>0.29499999999999998</v>
      </c>
      <c r="H106">
        <v>0.86699999999999999</v>
      </c>
      <c r="I106">
        <v>0.10199999999999999</v>
      </c>
      <c r="J106">
        <v>5.3199999999999997E-2</v>
      </c>
      <c r="K106">
        <v>117986</v>
      </c>
      <c r="L106" t="s">
        <v>513</v>
      </c>
      <c r="M106" t="s">
        <v>387</v>
      </c>
      <c r="N106" t="s">
        <v>1534</v>
      </c>
      <c r="O106" t="s">
        <v>1535</v>
      </c>
      <c r="P106" t="s">
        <v>1536</v>
      </c>
      <c r="Q106">
        <v>390639</v>
      </c>
      <c r="R106">
        <v>4</v>
      </c>
      <c r="S106">
        <v>0</v>
      </c>
      <c r="T106">
        <v>0</v>
      </c>
      <c r="U106">
        <v>1</v>
      </c>
      <c r="V106">
        <v>0</v>
      </c>
    </row>
    <row r="107" spans="1:22">
      <c r="A107">
        <v>0.76500000000000001</v>
      </c>
      <c r="B107">
        <v>0.437</v>
      </c>
      <c r="C107">
        <v>5</v>
      </c>
      <c r="D107">
        <v>-8994</v>
      </c>
      <c r="E107">
        <v>0</v>
      </c>
      <c r="F107">
        <v>3.73E-2</v>
      </c>
      <c r="G107">
        <v>0.73399999999999999</v>
      </c>
      <c r="H107">
        <v>3.47E-3</v>
      </c>
      <c r="I107">
        <v>0.16700000000000001</v>
      </c>
      <c r="J107">
        <v>0.66700000000000004</v>
      </c>
      <c r="K107">
        <v>117990</v>
      </c>
      <c r="L107" t="s">
        <v>513</v>
      </c>
      <c r="M107" t="s">
        <v>179</v>
      </c>
      <c r="N107" t="s">
        <v>1537</v>
      </c>
      <c r="O107" t="s">
        <v>1538</v>
      </c>
      <c r="P107" t="s">
        <v>1539</v>
      </c>
      <c r="Q107">
        <v>236949</v>
      </c>
      <c r="R107">
        <v>4</v>
      </c>
      <c r="S107">
        <v>0</v>
      </c>
      <c r="T107">
        <v>0</v>
      </c>
      <c r="U107">
        <v>1</v>
      </c>
      <c r="V107">
        <v>0</v>
      </c>
    </row>
    <row r="108" spans="1:22">
      <c r="A108">
        <v>0.73799999999999999</v>
      </c>
      <c r="B108">
        <v>0.32200000000000001</v>
      </c>
      <c r="C108">
        <v>5</v>
      </c>
      <c r="D108">
        <v>-11852</v>
      </c>
      <c r="E108">
        <v>1</v>
      </c>
      <c r="F108">
        <v>0.28799999999999998</v>
      </c>
      <c r="G108">
        <v>0.98099999999999998</v>
      </c>
      <c r="H108">
        <v>0.67900000000000005</v>
      </c>
      <c r="I108">
        <v>0.112</v>
      </c>
      <c r="J108">
        <v>0.78</v>
      </c>
      <c r="K108">
        <v>77999</v>
      </c>
      <c r="L108" t="s">
        <v>513</v>
      </c>
      <c r="M108" t="s">
        <v>194</v>
      </c>
      <c r="N108" t="s">
        <v>1549</v>
      </c>
      <c r="O108" t="s">
        <v>1550</v>
      </c>
      <c r="P108" t="s">
        <v>1551</v>
      </c>
      <c r="Q108">
        <v>61675</v>
      </c>
      <c r="R108">
        <v>3</v>
      </c>
      <c r="S108">
        <v>0</v>
      </c>
      <c r="T108">
        <v>0</v>
      </c>
      <c r="U108">
        <v>1</v>
      </c>
      <c r="V108">
        <v>0</v>
      </c>
    </row>
    <row r="109" spans="1:22">
      <c r="A109">
        <v>0.191</v>
      </c>
      <c r="B109">
        <v>5.8200000000000002E-2</v>
      </c>
      <c r="C109">
        <v>8</v>
      </c>
      <c r="D109">
        <v>-25398</v>
      </c>
      <c r="E109">
        <v>1</v>
      </c>
      <c r="F109">
        <v>5.7799999999999997E-2</v>
      </c>
      <c r="G109">
        <v>0.96099999999999997</v>
      </c>
      <c r="H109">
        <v>0.89</v>
      </c>
      <c r="I109">
        <v>9.4100000000000003E-2</v>
      </c>
      <c r="J109">
        <v>4.5400000000000003E-2</v>
      </c>
      <c r="K109">
        <v>132614</v>
      </c>
      <c r="L109" t="s">
        <v>513</v>
      </c>
      <c r="M109" t="s">
        <v>161</v>
      </c>
      <c r="N109" t="s">
        <v>1597</v>
      </c>
      <c r="O109" t="s">
        <v>1598</v>
      </c>
      <c r="P109" t="s">
        <v>1599</v>
      </c>
      <c r="Q109">
        <v>357707</v>
      </c>
      <c r="R109">
        <v>1</v>
      </c>
      <c r="S109">
        <v>1</v>
      </c>
      <c r="T109">
        <v>0</v>
      </c>
      <c r="U109">
        <v>1</v>
      </c>
      <c r="V109">
        <v>0</v>
      </c>
    </row>
    <row r="110" spans="1:22">
      <c r="A110">
        <v>0.30199999999999999</v>
      </c>
      <c r="B110">
        <v>0.51200000000000001</v>
      </c>
      <c r="C110">
        <v>5</v>
      </c>
      <c r="D110">
        <v>-12457</v>
      </c>
      <c r="E110">
        <v>1</v>
      </c>
      <c r="F110">
        <v>3.1899999999999998E-2</v>
      </c>
      <c r="G110">
        <v>5.1299999999999998E-2</v>
      </c>
      <c r="H110">
        <v>0.93700000000000006</v>
      </c>
      <c r="I110">
        <v>0.106</v>
      </c>
      <c r="J110">
        <v>0.20399999999999999</v>
      </c>
      <c r="K110">
        <v>142272</v>
      </c>
      <c r="L110" t="s">
        <v>513</v>
      </c>
      <c r="M110" t="s">
        <v>195</v>
      </c>
      <c r="N110" t="s">
        <v>1555</v>
      </c>
      <c r="O110" t="s">
        <v>1556</v>
      </c>
      <c r="P110" t="s">
        <v>1557</v>
      </c>
      <c r="Q110">
        <v>189640</v>
      </c>
      <c r="R110">
        <v>4</v>
      </c>
      <c r="S110">
        <v>0</v>
      </c>
      <c r="T110">
        <v>0</v>
      </c>
      <c r="U110">
        <v>1</v>
      </c>
      <c r="V110">
        <v>0</v>
      </c>
    </row>
    <row r="111" spans="1:22">
      <c r="A111">
        <v>0.191</v>
      </c>
      <c r="B111">
        <v>5.8200000000000002E-2</v>
      </c>
      <c r="C111">
        <v>8</v>
      </c>
      <c r="D111">
        <v>-25398</v>
      </c>
      <c r="E111">
        <v>1</v>
      </c>
      <c r="F111">
        <v>5.7799999999999997E-2</v>
      </c>
      <c r="G111">
        <v>0.96099999999999997</v>
      </c>
      <c r="H111">
        <v>0.89</v>
      </c>
      <c r="I111">
        <v>9.4100000000000003E-2</v>
      </c>
      <c r="J111">
        <v>4.5400000000000003E-2</v>
      </c>
      <c r="K111">
        <v>132614</v>
      </c>
      <c r="L111" t="s">
        <v>513</v>
      </c>
      <c r="M111" t="s">
        <v>161</v>
      </c>
      <c r="N111" t="s">
        <v>1597</v>
      </c>
      <c r="O111" t="s">
        <v>1598</v>
      </c>
      <c r="P111" t="s">
        <v>1599</v>
      </c>
      <c r="Q111">
        <v>357707</v>
      </c>
      <c r="R111">
        <v>1</v>
      </c>
      <c r="S111">
        <v>1</v>
      </c>
      <c r="T111">
        <v>0</v>
      </c>
      <c r="U111">
        <v>1</v>
      </c>
      <c r="V111">
        <v>0</v>
      </c>
    </row>
    <row r="112" spans="1:22">
      <c r="A112">
        <v>0.45500000000000002</v>
      </c>
      <c r="B112">
        <v>0.5</v>
      </c>
      <c r="C112">
        <v>1</v>
      </c>
      <c r="D112">
        <v>-6859</v>
      </c>
      <c r="E112">
        <v>0</v>
      </c>
      <c r="F112">
        <v>0.161</v>
      </c>
      <c r="G112">
        <v>0.78500000000000003</v>
      </c>
      <c r="H112">
        <v>0.16400000000000001</v>
      </c>
      <c r="I112">
        <v>0.746</v>
      </c>
      <c r="J112">
        <v>0.52600000000000002</v>
      </c>
      <c r="K112">
        <v>171757</v>
      </c>
      <c r="L112" t="s">
        <v>513</v>
      </c>
      <c r="M112" t="s">
        <v>399</v>
      </c>
      <c r="N112" t="s">
        <v>1561</v>
      </c>
      <c r="O112" t="s">
        <v>1562</v>
      </c>
      <c r="P112" t="s">
        <v>1563</v>
      </c>
      <c r="Q112">
        <v>153503</v>
      </c>
      <c r="R112">
        <v>4</v>
      </c>
      <c r="S112">
        <v>0</v>
      </c>
      <c r="T112">
        <v>0</v>
      </c>
      <c r="U112">
        <v>1</v>
      </c>
      <c r="V112">
        <v>0</v>
      </c>
    </row>
    <row r="113" spans="1:22">
      <c r="A113">
        <v>0.191</v>
      </c>
      <c r="B113">
        <v>5.8200000000000002E-2</v>
      </c>
      <c r="C113">
        <v>8</v>
      </c>
      <c r="D113">
        <v>-25398</v>
      </c>
      <c r="E113">
        <v>1</v>
      </c>
      <c r="F113">
        <v>5.7799999999999997E-2</v>
      </c>
      <c r="G113">
        <v>0.96099999999999997</v>
      </c>
      <c r="H113">
        <v>0.89</v>
      </c>
      <c r="I113">
        <v>9.4100000000000003E-2</v>
      </c>
      <c r="J113">
        <v>4.5400000000000003E-2</v>
      </c>
      <c r="K113">
        <v>132614</v>
      </c>
      <c r="L113" t="s">
        <v>513</v>
      </c>
      <c r="M113" t="s">
        <v>161</v>
      </c>
      <c r="N113" t="s">
        <v>1597</v>
      </c>
      <c r="O113" t="s">
        <v>1598</v>
      </c>
      <c r="P113" t="s">
        <v>1599</v>
      </c>
      <c r="Q113">
        <v>357707</v>
      </c>
      <c r="R113">
        <v>1</v>
      </c>
      <c r="S113">
        <v>1</v>
      </c>
      <c r="T113">
        <v>0</v>
      </c>
      <c r="U113">
        <v>1</v>
      </c>
      <c r="V113">
        <v>0</v>
      </c>
    </row>
    <row r="114" spans="1:22">
      <c r="A114">
        <v>0.65200000000000002</v>
      </c>
      <c r="B114">
        <v>0.42499999999999999</v>
      </c>
      <c r="C114">
        <v>5</v>
      </c>
      <c r="D114">
        <v>-12598</v>
      </c>
      <c r="E114">
        <v>1</v>
      </c>
      <c r="F114">
        <v>3.5799999999999998E-2</v>
      </c>
      <c r="G114">
        <v>0.875</v>
      </c>
      <c r="H114">
        <v>0.875</v>
      </c>
      <c r="I114">
        <v>9.5699999999999993E-2</v>
      </c>
      <c r="J114">
        <v>0.58799999999999997</v>
      </c>
      <c r="K114">
        <v>87007</v>
      </c>
      <c r="L114" t="s">
        <v>513</v>
      </c>
      <c r="M114" t="s">
        <v>403</v>
      </c>
      <c r="N114" t="s">
        <v>1567</v>
      </c>
      <c r="O114" t="s">
        <v>1568</v>
      </c>
      <c r="P114" t="s">
        <v>1569</v>
      </c>
      <c r="Q114">
        <v>112000</v>
      </c>
      <c r="R114">
        <v>4</v>
      </c>
      <c r="S114">
        <v>0</v>
      </c>
      <c r="T114">
        <v>0</v>
      </c>
      <c r="U114">
        <v>1</v>
      </c>
      <c r="V114">
        <v>0</v>
      </c>
    </row>
    <row r="115" spans="1:22">
      <c r="A115">
        <v>0.39500000000000002</v>
      </c>
      <c r="B115">
        <v>0.45600000000000002</v>
      </c>
      <c r="C115">
        <v>7</v>
      </c>
      <c r="D115">
        <v>-5358</v>
      </c>
      <c r="E115">
        <v>1</v>
      </c>
      <c r="F115">
        <v>4.5600000000000002E-2</v>
      </c>
      <c r="G115">
        <v>0.432</v>
      </c>
      <c r="H115">
        <v>0</v>
      </c>
      <c r="I115">
        <v>0.108</v>
      </c>
      <c r="J115">
        <v>6.08E-2</v>
      </c>
      <c r="K115">
        <v>103850</v>
      </c>
      <c r="L115" t="s">
        <v>513</v>
      </c>
      <c r="M115" t="s">
        <v>220</v>
      </c>
      <c r="N115" t="s">
        <v>1573</v>
      </c>
      <c r="O115" t="s">
        <v>1574</v>
      </c>
      <c r="P115" t="s">
        <v>1575</v>
      </c>
      <c r="Q115">
        <v>181644</v>
      </c>
      <c r="R115">
        <v>4</v>
      </c>
      <c r="S115">
        <v>0</v>
      </c>
      <c r="T115">
        <v>0</v>
      </c>
      <c r="U115">
        <v>1</v>
      </c>
      <c r="V115">
        <v>0</v>
      </c>
    </row>
    <row r="116" spans="1:22">
      <c r="A116">
        <v>0.83799999999999997</v>
      </c>
      <c r="B116">
        <v>0.36399999999999999</v>
      </c>
      <c r="C116">
        <v>7</v>
      </c>
      <c r="D116">
        <v>-10006</v>
      </c>
      <c r="E116">
        <v>1</v>
      </c>
      <c r="F116">
        <v>0.13400000000000001</v>
      </c>
      <c r="G116">
        <v>8.4900000000000003E-2</v>
      </c>
      <c r="H116">
        <v>0.98099999999999998</v>
      </c>
      <c r="I116">
        <v>0.26</v>
      </c>
      <c r="J116">
        <v>0.218</v>
      </c>
      <c r="K116">
        <v>79987</v>
      </c>
      <c r="L116" t="s">
        <v>513</v>
      </c>
      <c r="M116" t="s">
        <v>234</v>
      </c>
      <c r="N116" t="s">
        <v>1582</v>
      </c>
      <c r="O116" t="s">
        <v>1583</v>
      </c>
      <c r="P116" t="s">
        <v>1584</v>
      </c>
      <c r="Q116">
        <v>187828</v>
      </c>
      <c r="R116">
        <v>4</v>
      </c>
      <c r="S116">
        <v>0</v>
      </c>
      <c r="T116">
        <v>0</v>
      </c>
      <c r="U116">
        <v>1</v>
      </c>
      <c r="V116">
        <v>0</v>
      </c>
    </row>
    <row r="117" spans="1:22">
      <c r="A117">
        <v>0.45300000000000001</v>
      </c>
      <c r="B117">
        <v>0.69499999999999995</v>
      </c>
      <c r="C117">
        <v>10</v>
      </c>
      <c r="D117">
        <v>-10953</v>
      </c>
      <c r="E117">
        <v>1</v>
      </c>
      <c r="F117">
        <v>5.5399999999999998E-2</v>
      </c>
      <c r="G117">
        <v>2.23E-2</v>
      </c>
      <c r="H117">
        <v>0.96199999999999997</v>
      </c>
      <c r="I117">
        <v>0.11700000000000001</v>
      </c>
      <c r="J117">
        <v>0.126</v>
      </c>
      <c r="K117">
        <v>70425</v>
      </c>
      <c r="L117" t="s">
        <v>513</v>
      </c>
      <c r="M117" t="s">
        <v>235</v>
      </c>
      <c r="N117" t="s">
        <v>1588</v>
      </c>
      <c r="O117" t="s">
        <v>1589</v>
      </c>
      <c r="P117" t="s">
        <v>1590</v>
      </c>
      <c r="Q117">
        <v>90427</v>
      </c>
      <c r="R117">
        <v>4</v>
      </c>
      <c r="S117">
        <v>0</v>
      </c>
      <c r="T117">
        <v>0</v>
      </c>
      <c r="U117">
        <v>1</v>
      </c>
      <c r="V117">
        <v>0</v>
      </c>
    </row>
    <row r="118" spans="1:22">
      <c r="A118">
        <v>0.66900000000000004</v>
      </c>
      <c r="B118">
        <v>0.2</v>
      </c>
      <c r="C118">
        <v>5</v>
      </c>
      <c r="D118">
        <v>-16880</v>
      </c>
      <c r="E118">
        <v>0</v>
      </c>
      <c r="F118">
        <v>0.19700000000000001</v>
      </c>
      <c r="G118">
        <v>0.93400000000000005</v>
      </c>
      <c r="H118">
        <v>0.90100000000000002</v>
      </c>
      <c r="I118">
        <v>0.13800000000000001</v>
      </c>
      <c r="J118">
        <v>0.50600000000000001</v>
      </c>
      <c r="K118">
        <v>166250</v>
      </c>
      <c r="L118" t="s">
        <v>513</v>
      </c>
      <c r="M118" t="s">
        <v>417</v>
      </c>
      <c r="N118" t="s">
        <v>1594</v>
      </c>
      <c r="O118" t="s">
        <v>1595</v>
      </c>
      <c r="P118" t="s">
        <v>1596</v>
      </c>
      <c r="Q118">
        <v>177854</v>
      </c>
      <c r="R118">
        <v>4</v>
      </c>
      <c r="S118">
        <v>0</v>
      </c>
      <c r="T118">
        <v>0</v>
      </c>
      <c r="U118">
        <v>1</v>
      </c>
      <c r="V118">
        <v>0</v>
      </c>
    </row>
    <row r="119" spans="1:22">
      <c r="A119">
        <v>0.49199999999999999</v>
      </c>
      <c r="B119">
        <v>0.23400000000000001</v>
      </c>
      <c r="C119">
        <v>8</v>
      </c>
      <c r="D119">
        <v>-18824</v>
      </c>
      <c r="E119">
        <v>1</v>
      </c>
      <c r="F119">
        <v>0.21199999999999999</v>
      </c>
      <c r="G119">
        <v>0.82599999999999996</v>
      </c>
      <c r="H119">
        <v>0.88500000000000001</v>
      </c>
      <c r="I119">
        <v>0.14000000000000001</v>
      </c>
      <c r="J119">
        <v>0.30199999999999999</v>
      </c>
      <c r="K119">
        <v>165798</v>
      </c>
      <c r="L119" t="s">
        <v>513</v>
      </c>
      <c r="M119" t="s">
        <v>142</v>
      </c>
      <c r="N119" t="s">
        <v>1501</v>
      </c>
      <c r="O119" t="s">
        <v>1502</v>
      </c>
      <c r="P119" t="s">
        <v>1503</v>
      </c>
      <c r="Q119">
        <v>181525</v>
      </c>
      <c r="R119">
        <v>4</v>
      </c>
      <c r="S119">
        <v>0</v>
      </c>
      <c r="T119">
        <v>0</v>
      </c>
      <c r="U119">
        <v>2</v>
      </c>
      <c r="V119">
        <v>0</v>
      </c>
    </row>
    <row r="120" spans="1:22">
      <c r="A120">
        <v>0.49199999999999999</v>
      </c>
      <c r="B120">
        <v>0.23400000000000001</v>
      </c>
      <c r="C120">
        <v>8</v>
      </c>
      <c r="D120">
        <v>-18824</v>
      </c>
      <c r="E120">
        <v>1</v>
      </c>
      <c r="F120">
        <v>0.21199999999999999</v>
      </c>
      <c r="G120">
        <v>0.82599999999999996</v>
      </c>
      <c r="H120">
        <v>0.88500000000000001</v>
      </c>
      <c r="I120">
        <v>0.14000000000000001</v>
      </c>
      <c r="J120">
        <v>0.30199999999999999</v>
      </c>
      <c r="K120">
        <v>165798</v>
      </c>
      <c r="L120" t="s">
        <v>513</v>
      </c>
      <c r="M120" t="s">
        <v>142</v>
      </c>
      <c r="N120" t="s">
        <v>1501</v>
      </c>
      <c r="O120" t="s">
        <v>1502</v>
      </c>
      <c r="P120" t="s">
        <v>1503</v>
      </c>
      <c r="Q120">
        <v>181525</v>
      </c>
      <c r="R120">
        <v>4</v>
      </c>
      <c r="S120">
        <v>0</v>
      </c>
      <c r="T120">
        <v>0</v>
      </c>
      <c r="U120">
        <v>2</v>
      </c>
      <c r="V120">
        <v>0</v>
      </c>
    </row>
    <row r="121" spans="1:22">
      <c r="A121">
        <v>0.49199999999999999</v>
      </c>
      <c r="B121">
        <v>0.23400000000000001</v>
      </c>
      <c r="C121">
        <v>8</v>
      </c>
      <c r="D121">
        <v>-18824</v>
      </c>
      <c r="E121">
        <v>1</v>
      </c>
      <c r="F121">
        <v>0.21199999999999999</v>
      </c>
      <c r="G121">
        <v>0.82599999999999996</v>
      </c>
      <c r="H121">
        <v>0.88500000000000001</v>
      </c>
      <c r="I121">
        <v>0.14000000000000001</v>
      </c>
      <c r="J121">
        <v>0.30199999999999999</v>
      </c>
      <c r="K121">
        <v>165798</v>
      </c>
      <c r="L121" t="s">
        <v>513</v>
      </c>
      <c r="M121" t="s">
        <v>142</v>
      </c>
      <c r="N121" t="s">
        <v>1501</v>
      </c>
      <c r="O121" t="s">
        <v>1502</v>
      </c>
      <c r="P121" t="s">
        <v>1503</v>
      </c>
      <c r="Q121">
        <v>181525</v>
      </c>
      <c r="R121">
        <v>4</v>
      </c>
      <c r="S121">
        <v>0</v>
      </c>
      <c r="T121">
        <v>0</v>
      </c>
      <c r="U121">
        <v>2</v>
      </c>
      <c r="V121">
        <v>0</v>
      </c>
    </row>
    <row r="122" spans="1:22">
      <c r="A122">
        <v>0.49199999999999999</v>
      </c>
      <c r="B122">
        <v>0.23400000000000001</v>
      </c>
      <c r="C122">
        <v>8</v>
      </c>
      <c r="D122">
        <v>-18824</v>
      </c>
      <c r="E122">
        <v>1</v>
      </c>
      <c r="F122">
        <v>0.21199999999999999</v>
      </c>
      <c r="G122">
        <v>0.82599999999999996</v>
      </c>
      <c r="H122">
        <v>0.88500000000000001</v>
      </c>
      <c r="I122">
        <v>0.14000000000000001</v>
      </c>
      <c r="J122">
        <v>0.30199999999999999</v>
      </c>
      <c r="K122">
        <v>165798</v>
      </c>
      <c r="L122" t="s">
        <v>513</v>
      </c>
      <c r="M122" t="s">
        <v>142</v>
      </c>
      <c r="N122" t="s">
        <v>1501</v>
      </c>
      <c r="O122" t="s">
        <v>1502</v>
      </c>
      <c r="P122" t="s">
        <v>1503</v>
      </c>
      <c r="Q122">
        <v>181525</v>
      </c>
      <c r="R122">
        <v>4</v>
      </c>
      <c r="S122">
        <v>0</v>
      </c>
      <c r="T122">
        <v>0</v>
      </c>
      <c r="U122">
        <v>2</v>
      </c>
      <c r="V122">
        <v>0</v>
      </c>
    </row>
    <row r="123" spans="1:22">
      <c r="A123">
        <v>0.49199999999999999</v>
      </c>
      <c r="B123">
        <v>0.23400000000000001</v>
      </c>
      <c r="C123">
        <v>8</v>
      </c>
      <c r="D123">
        <v>-18824</v>
      </c>
      <c r="E123">
        <v>1</v>
      </c>
      <c r="F123">
        <v>0.21199999999999999</v>
      </c>
      <c r="G123">
        <v>0.82599999999999996</v>
      </c>
      <c r="H123">
        <v>0.88500000000000001</v>
      </c>
      <c r="I123">
        <v>0.14000000000000001</v>
      </c>
      <c r="J123">
        <v>0.30199999999999999</v>
      </c>
      <c r="K123">
        <v>165798</v>
      </c>
      <c r="L123" t="s">
        <v>513</v>
      </c>
      <c r="M123" t="s">
        <v>142</v>
      </c>
      <c r="N123" t="s">
        <v>1501</v>
      </c>
      <c r="O123" t="s">
        <v>1502</v>
      </c>
      <c r="P123" t="s">
        <v>1503</v>
      </c>
      <c r="Q123">
        <v>181525</v>
      </c>
      <c r="R123">
        <v>4</v>
      </c>
      <c r="S123">
        <v>0</v>
      </c>
      <c r="T123">
        <v>0</v>
      </c>
      <c r="U123">
        <v>2</v>
      </c>
      <c r="V123">
        <v>0</v>
      </c>
    </row>
    <row r="124" spans="1:22">
      <c r="A124">
        <v>0.49199999999999999</v>
      </c>
      <c r="B124">
        <v>0.23400000000000001</v>
      </c>
      <c r="C124">
        <v>8</v>
      </c>
      <c r="D124">
        <v>-18824</v>
      </c>
      <c r="E124">
        <v>1</v>
      </c>
      <c r="F124">
        <v>0.21199999999999999</v>
      </c>
      <c r="G124">
        <v>0.82599999999999996</v>
      </c>
      <c r="H124">
        <v>0.88500000000000001</v>
      </c>
      <c r="I124">
        <v>0.14000000000000001</v>
      </c>
      <c r="J124">
        <v>0.30199999999999999</v>
      </c>
      <c r="K124">
        <v>165798</v>
      </c>
      <c r="L124" t="s">
        <v>513</v>
      </c>
      <c r="M124" t="s">
        <v>142</v>
      </c>
      <c r="N124" t="s">
        <v>1501</v>
      </c>
      <c r="O124" t="s">
        <v>1502</v>
      </c>
      <c r="P124" t="s">
        <v>1503</v>
      </c>
      <c r="Q124">
        <v>181525</v>
      </c>
      <c r="R124">
        <v>4</v>
      </c>
      <c r="S124">
        <v>0</v>
      </c>
      <c r="T124">
        <v>0</v>
      </c>
      <c r="U124">
        <v>2</v>
      </c>
      <c r="V1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C22C-48B4-411E-A65F-0581632DAB26}">
  <dimension ref="A1:V122"/>
  <sheetViews>
    <sheetView workbookViewId="0">
      <selection sqref="A1:Q1"/>
    </sheetView>
  </sheetViews>
  <sheetFormatPr defaultRowHeight="12.75"/>
  <sheetData>
    <row r="1" spans="1:22">
      <c r="A1" t="s">
        <v>495</v>
      </c>
      <c r="B1" t="s">
        <v>496</v>
      </c>
      <c r="C1" t="s">
        <v>497</v>
      </c>
      <c r="D1" t="s">
        <v>498</v>
      </c>
      <c r="E1" t="s">
        <v>499</v>
      </c>
      <c r="F1" t="s">
        <v>500</v>
      </c>
      <c r="G1" t="s">
        <v>501</v>
      </c>
      <c r="H1" t="s">
        <v>502</v>
      </c>
      <c r="I1" t="s">
        <v>503</v>
      </c>
      <c r="J1" t="s">
        <v>504</v>
      </c>
      <c r="K1" t="s">
        <v>505</v>
      </c>
      <c r="L1" t="s">
        <v>506</v>
      </c>
      <c r="M1" t="s">
        <v>507</v>
      </c>
      <c r="N1" t="s">
        <v>508</v>
      </c>
      <c r="O1" t="s">
        <v>509</v>
      </c>
      <c r="P1" t="s">
        <v>510</v>
      </c>
      <c r="Q1" t="s">
        <v>511</v>
      </c>
      <c r="R1" t="s">
        <v>512</v>
      </c>
      <c r="S1" t="s">
        <v>1609</v>
      </c>
      <c r="T1" t="s">
        <v>1610</v>
      </c>
      <c r="U1" t="s">
        <v>1611</v>
      </c>
      <c r="V1" t="s">
        <v>1612</v>
      </c>
    </row>
    <row r="2" spans="1:22">
      <c r="A2">
        <v>0.27500000000000002</v>
      </c>
      <c r="B2">
        <v>0.157</v>
      </c>
      <c r="C2">
        <v>7</v>
      </c>
      <c r="D2">
        <v>-18752</v>
      </c>
      <c r="E2">
        <v>1</v>
      </c>
      <c r="F2">
        <v>6.3600000000000004E-2</v>
      </c>
      <c r="G2">
        <v>0.89</v>
      </c>
      <c r="H2">
        <v>0.84199999999999997</v>
      </c>
      <c r="I2">
        <v>0.186</v>
      </c>
      <c r="J2">
        <v>0.30399999999999999</v>
      </c>
      <c r="K2">
        <v>73289</v>
      </c>
      <c r="L2" t="s">
        <v>513</v>
      </c>
      <c r="M2" t="s">
        <v>329</v>
      </c>
      <c r="N2" t="s">
        <v>610</v>
      </c>
      <c r="O2" t="s">
        <v>611</v>
      </c>
      <c r="P2" t="s">
        <v>612</v>
      </c>
      <c r="Q2">
        <v>152280</v>
      </c>
      <c r="R2">
        <v>4</v>
      </c>
      <c r="S2">
        <v>0</v>
      </c>
      <c r="T2">
        <v>0</v>
      </c>
      <c r="U2">
        <v>1</v>
      </c>
      <c r="V2">
        <v>1</v>
      </c>
    </row>
    <row r="3" spans="1:22">
      <c r="A3">
        <v>0.27500000000000002</v>
      </c>
      <c r="B3">
        <v>0.157</v>
      </c>
      <c r="C3">
        <v>7</v>
      </c>
      <c r="D3">
        <v>-18752</v>
      </c>
      <c r="E3">
        <v>1</v>
      </c>
      <c r="F3">
        <v>6.3600000000000004E-2</v>
      </c>
      <c r="G3">
        <v>0.89</v>
      </c>
      <c r="H3">
        <v>0.84199999999999997</v>
      </c>
      <c r="I3">
        <v>0.186</v>
      </c>
      <c r="J3">
        <v>0.30399999999999999</v>
      </c>
      <c r="K3">
        <v>73289</v>
      </c>
      <c r="L3" t="s">
        <v>513</v>
      </c>
      <c r="M3" t="s">
        <v>329</v>
      </c>
      <c r="N3" t="s">
        <v>610</v>
      </c>
      <c r="O3" t="s">
        <v>611</v>
      </c>
      <c r="P3" t="s">
        <v>612</v>
      </c>
      <c r="Q3">
        <v>152280</v>
      </c>
      <c r="R3">
        <v>4</v>
      </c>
      <c r="S3">
        <v>0</v>
      </c>
      <c r="T3">
        <v>0</v>
      </c>
      <c r="U3">
        <v>1</v>
      </c>
      <c r="V3">
        <v>1</v>
      </c>
    </row>
    <row r="4" spans="1:22">
      <c r="A4">
        <v>0.61</v>
      </c>
      <c r="B4">
        <v>3.1600000000000003E-2</v>
      </c>
      <c r="C4">
        <v>9</v>
      </c>
      <c r="D4">
        <v>-15186</v>
      </c>
      <c r="E4">
        <v>1</v>
      </c>
      <c r="F4">
        <v>4.8599999999999997E-2</v>
      </c>
      <c r="G4">
        <v>0.89600000000000002</v>
      </c>
      <c r="H4">
        <v>4.6100000000000004E-3</v>
      </c>
      <c r="I4">
        <v>0.108</v>
      </c>
      <c r="J4">
        <v>0.37</v>
      </c>
      <c r="K4">
        <v>151964</v>
      </c>
      <c r="L4" t="s">
        <v>513</v>
      </c>
      <c r="M4" t="s">
        <v>173</v>
      </c>
      <c r="N4" t="s">
        <v>1471</v>
      </c>
      <c r="O4" t="s">
        <v>1472</v>
      </c>
      <c r="P4" t="s">
        <v>1473</v>
      </c>
      <c r="Q4">
        <v>170360</v>
      </c>
      <c r="R4">
        <v>4</v>
      </c>
      <c r="S4">
        <v>1</v>
      </c>
      <c r="T4">
        <v>0</v>
      </c>
      <c r="U4">
        <v>1</v>
      </c>
      <c r="V4">
        <v>1</v>
      </c>
    </row>
    <row r="5" spans="1:22">
      <c r="A5">
        <v>0.61</v>
      </c>
      <c r="B5">
        <v>3.1600000000000003E-2</v>
      </c>
      <c r="C5">
        <v>9</v>
      </c>
      <c r="D5">
        <v>-15186</v>
      </c>
      <c r="E5">
        <v>1</v>
      </c>
      <c r="F5">
        <v>4.8599999999999997E-2</v>
      </c>
      <c r="G5">
        <v>0.89600000000000002</v>
      </c>
      <c r="H5">
        <v>4.6100000000000004E-3</v>
      </c>
      <c r="I5">
        <v>0.108</v>
      </c>
      <c r="J5">
        <v>0.37</v>
      </c>
      <c r="K5">
        <v>151964</v>
      </c>
      <c r="L5" t="s">
        <v>513</v>
      </c>
      <c r="M5" t="s">
        <v>173</v>
      </c>
      <c r="N5" t="s">
        <v>1471</v>
      </c>
      <c r="O5" t="s">
        <v>1472</v>
      </c>
      <c r="P5" t="s">
        <v>1473</v>
      </c>
      <c r="Q5">
        <v>170360</v>
      </c>
      <c r="R5">
        <v>4</v>
      </c>
      <c r="S5">
        <v>1</v>
      </c>
      <c r="T5">
        <v>0</v>
      </c>
      <c r="U5">
        <v>1</v>
      </c>
      <c r="V5">
        <v>1</v>
      </c>
    </row>
    <row r="6" spans="1:22">
      <c r="A6">
        <v>0.61</v>
      </c>
      <c r="B6">
        <v>3.1600000000000003E-2</v>
      </c>
      <c r="C6">
        <v>9</v>
      </c>
      <c r="D6">
        <v>-15186</v>
      </c>
      <c r="E6">
        <v>1</v>
      </c>
      <c r="F6">
        <v>4.8599999999999997E-2</v>
      </c>
      <c r="G6">
        <v>0.89600000000000002</v>
      </c>
      <c r="H6">
        <v>4.6100000000000004E-3</v>
      </c>
      <c r="I6">
        <v>0.108</v>
      </c>
      <c r="J6">
        <v>0.37</v>
      </c>
      <c r="K6">
        <v>151964</v>
      </c>
      <c r="L6" t="s">
        <v>513</v>
      </c>
      <c r="M6" t="s">
        <v>173</v>
      </c>
      <c r="N6" t="s">
        <v>1471</v>
      </c>
      <c r="O6" t="s">
        <v>1472</v>
      </c>
      <c r="P6" t="s">
        <v>1473</v>
      </c>
      <c r="Q6">
        <v>170360</v>
      </c>
      <c r="R6">
        <v>4</v>
      </c>
      <c r="S6">
        <v>1</v>
      </c>
      <c r="T6">
        <v>0</v>
      </c>
      <c r="U6">
        <v>1</v>
      </c>
      <c r="V6">
        <v>1</v>
      </c>
    </row>
    <row r="7" spans="1:22">
      <c r="A7">
        <v>0.69299999999999995</v>
      </c>
      <c r="B7">
        <v>0.86</v>
      </c>
      <c r="C7">
        <v>7</v>
      </c>
      <c r="D7">
        <v>-3429</v>
      </c>
      <c r="E7">
        <v>1</v>
      </c>
      <c r="F7">
        <v>0.16200000000000001</v>
      </c>
      <c r="G7">
        <v>0.20300000000000001</v>
      </c>
      <c r="H7">
        <v>0</v>
      </c>
      <c r="I7">
        <v>0.34599999999999997</v>
      </c>
      <c r="J7">
        <v>0.38800000000000001</v>
      </c>
      <c r="K7">
        <v>119961</v>
      </c>
      <c r="L7" t="s">
        <v>513</v>
      </c>
      <c r="M7" t="s">
        <v>253</v>
      </c>
      <c r="N7" t="s">
        <v>937</v>
      </c>
      <c r="O7" t="s">
        <v>938</v>
      </c>
      <c r="P7" t="s">
        <v>939</v>
      </c>
      <c r="Q7">
        <v>143111</v>
      </c>
      <c r="R7">
        <v>4</v>
      </c>
      <c r="S7">
        <v>0</v>
      </c>
      <c r="T7">
        <v>0</v>
      </c>
      <c r="U7">
        <v>0</v>
      </c>
      <c r="V7">
        <v>1</v>
      </c>
    </row>
    <row r="8" spans="1:22">
      <c r="A8">
        <v>0.73399999999999999</v>
      </c>
      <c r="B8">
        <v>0.51100000000000001</v>
      </c>
      <c r="C8">
        <v>0</v>
      </c>
      <c r="D8">
        <v>-4905</v>
      </c>
      <c r="E8">
        <v>0</v>
      </c>
      <c r="F8">
        <v>5.9200000000000003E-2</v>
      </c>
      <c r="G8">
        <v>0.14799999999999999</v>
      </c>
      <c r="H8">
        <v>0</v>
      </c>
      <c r="I8">
        <v>0.28999999999999998</v>
      </c>
      <c r="J8">
        <v>0.72699999999999998</v>
      </c>
      <c r="K8">
        <v>124995</v>
      </c>
      <c r="L8" t="s">
        <v>513</v>
      </c>
      <c r="M8" t="s">
        <v>421</v>
      </c>
      <c r="N8" t="s">
        <v>949</v>
      </c>
      <c r="O8" t="s">
        <v>950</v>
      </c>
      <c r="P8" t="s">
        <v>951</v>
      </c>
      <c r="Q8">
        <v>206947</v>
      </c>
      <c r="R8">
        <v>4</v>
      </c>
      <c r="S8">
        <v>0</v>
      </c>
      <c r="T8">
        <v>0</v>
      </c>
      <c r="U8">
        <v>0</v>
      </c>
      <c r="V8">
        <v>1</v>
      </c>
    </row>
    <row r="9" spans="1:22">
      <c r="A9">
        <v>0.61199999999999999</v>
      </c>
      <c r="B9">
        <v>0.96299999999999997</v>
      </c>
      <c r="C9">
        <v>5</v>
      </c>
      <c r="D9">
        <v>-3912</v>
      </c>
      <c r="E9">
        <v>0</v>
      </c>
      <c r="F9">
        <v>5.3100000000000001E-2</v>
      </c>
      <c r="G9">
        <v>8.9700000000000005E-3</v>
      </c>
      <c r="H9">
        <v>3.7799999999999999E-3</v>
      </c>
      <c r="I9">
        <v>0.29399999999999998</v>
      </c>
      <c r="J9">
        <v>0.17899999999999999</v>
      </c>
      <c r="K9">
        <v>138009</v>
      </c>
      <c r="L9" t="s">
        <v>513</v>
      </c>
      <c r="M9" t="s">
        <v>424</v>
      </c>
      <c r="N9" t="s">
        <v>967</v>
      </c>
      <c r="O9" t="s">
        <v>968</v>
      </c>
      <c r="P9" t="s">
        <v>969</v>
      </c>
      <c r="Q9">
        <v>183519</v>
      </c>
      <c r="R9">
        <v>4</v>
      </c>
      <c r="S9">
        <v>0</v>
      </c>
      <c r="T9">
        <v>0</v>
      </c>
      <c r="U9">
        <v>0</v>
      </c>
      <c r="V9">
        <v>1</v>
      </c>
    </row>
    <row r="10" spans="1:22">
      <c r="A10">
        <v>0.66400000000000003</v>
      </c>
      <c r="B10">
        <v>0.69699999999999995</v>
      </c>
      <c r="C10">
        <v>6</v>
      </c>
      <c r="D10">
        <v>-6427</v>
      </c>
      <c r="E10">
        <v>0</v>
      </c>
      <c r="F10">
        <v>2.7E-2</v>
      </c>
      <c r="G10">
        <v>8.7900000000000006E-2</v>
      </c>
      <c r="H10">
        <v>7.0199999999999999E-5</v>
      </c>
      <c r="I10">
        <v>0.14799999999999999</v>
      </c>
      <c r="J10">
        <v>0.91300000000000003</v>
      </c>
      <c r="K10">
        <v>128960</v>
      </c>
      <c r="L10" t="s">
        <v>513</v>
      </c>
      <c r="M10" t="s">
        <v>425</v>
      </c>
      <c r="N10" t="s">
        <v>970</v>
      </c>
      <c r="O10" t="s">
        <v>971</v>
      </c>
      <c r="P10" t="s">
        <v>972</v>
      </c>
      <c r="Q10">
        <v>219547</v>
      </c>
      <c r="R10">
        <v>4</v>
      </c>
      <c r="S10">
        <v>0</v>
      </c>
      <c r="T10">
        <v>0</v>
      </c>
      <c r="U10">
        <v>0</v>
      </c>
      <c r="V10">
        <v>1</v>
      </c>
    </row>
    <row r="11" spans="1:22">
      <c r="A11">
        <v>0.54200000000000004</v>
      </c>
      <c r="B11">
        <v>0.90500000000000003</v>
      </c>
      <c r="C11">
        <v>9</v>
      </c>
      <c r="D11">
        <v>-5653</v>
      </c>
      <c r="E11">
        <v>1</v>
      </c>
      <c r="F11">
        <v>5.3999999999999999E-2</v>
      </c>
      <c r="G11">
        <v>1.72E-3</v>
      </c>
      <c r="H11">
        <v>1.04E-2</v>
      </c>
      <c r="I11">
        <v>0.13600000000000001</v>
      </c>
      <c r="J11">
        <v>0.374</v>
      </c>
      <c r="K11">
        <v>153398</v>
      </c>
      <c r="L11" t="s">
        <v>513</v>
      </c>
      <c r="M11" t="s">
        <v>259</v>
      </c>
      <c r="N11" t="s">
        <v>973</v>
      </c>
      <c r="O11" t="s">
        <v>974</v>
      </c>
      <c r="P11" t="s">
        <v>975</v>
      </c>
      <c r="Q11">
        <v>203347</v>
      </c>
      <c r="R11">
        <v>4</v>
      </c>
      <c r="S11">
        <v>0</v>
      </c>
      <c r="T11">
        <v>0</v>
      </c>
      <c r="U11">
        <v>0</v>
      </c>
      <c r="V11">
        <v>1</v>
      </c>
    </row>
    <row r="12" spans="1:22">
      <c r="A12">
        <v>0.81299999999999994</v>
      </c>
      <c r="B12">
        <v>0.627</v>
      </c>
      <c r="C12">
        <v>11</v>
      </c>
      <c r="D12">
        <v>-5018</v>
      </c>
      <c r="E12">
        <v>0</v>
      </c>
      <c r="F12">
        <v>4.8599999999999997E-2</v>
      </c>
      <c r="G12">
        <v>7.5999999999999998E-2</v>
      </c>
      <c r="H12">
        <v>6.1600000000000001E-4</v>
      </c>
      <c r="I12">
        <v>0.13100000000000001</v>
      </c>
      <c r="J12">
        <v>0.80100000000000005</v>
      </c>
      <c r="K12">
        <v>130011</v>
      </c>
      <c r="L12" t="s">
        <v>513</v>
      </c>
      <c r="M12" t="s">
        <v>260</v>
      </c>
      <c r="N12" t="s">
        <v>976</v>
      </c>
      <c r="O12" t="s">
        <v>977</v>
      </c>
      <c r="P12" t="s">
        <v>978</v>
      </c>
      <c r="Q12">
        <v>195853</v>
      </c>
      <c r="R12">
        <v>4</v>
      </c>
      <c r="S12">
        <v>0</v>
      </c>
      <c r="T12">
        <v>0</v>
      </c>
      <c r="U12">
        <v>0</v>
      </c>
      <c r="V12">
        <v>1</v>
      </c>
    </row>
    <row r="13" spans="1:22">
      <c r="A13">
        <v>0.91300000000000003</v>
      </c>
      <c r="B13">
        <v>0.77200000000000002</v>
      </c>
      <c r="C13">
        <v>7</v>
      </c>
      <c r="D13">
        <v>-8009</v>
      </c>
      <c r="E13">
        <v>1</v>
      </c>
      <c r="F13">
        <v>0.36299999999999999</v>
      </c>
      <c r="G13">
        <v>1.66E-2</v>
      </c>
      <c r="H13">
        <v>0</v>
      </c>
      <c r="I13">
        <v>0.251</v>
      </c>
      <c r="J13">
        <v>0.68100000000000005</v>
      </c>
      <c r="K13">
        <v>100076</v>
      </c>
      <c r="L13" t="s">
        <v>513</v>
      </c>
      <c r="M13" t="s">
        <v>426</v>
      </c>
      <c r="N13" t="s">
        <v>979</v>
      </c>
      <c r="O13" t="s">
        <v>980</v>
      </c>
      <c r="P13" t="s">
        <v>981</v>
      </c>
      <c r="Q13">
        <v>204410</v>
      </c>
      <c r="R13">
        <v>4</v>
      </c>
      <c r="S13">
        <v>0</v>
      </c>
      <c r="T13">
        <v>0</v>
      </c>
      <c r="U13">
        <v>0</v>
      </c>
      <c r="V13">
        <v>1</v>
      </c>
    </row>
    <row r="14" spans="1:22">
      <c r="A14">
        <v>0.79900000000000004</v>
      </c>
      <c r="B14">
        <v>0.73799999999999999</v>
      </c>
      <c r="C14">
        <v>9</v>
      </c>
      <c r="D14">
        <v>-9043</v>
      </c>
      <c r="E14">
        <v>1</v>
      </c>
      <c r="F14">
        <v>0.11799999999999999</v>
      </c>
      <c r="G14">
        <v>4.8500000000000001E-2</v>
      </c>
      <c r="H14">
        <v>0.34</v>
      </c>
      <c r="I14">
        <v>6.0299999999999999E-2</v>
      </c>
      <c r="J14">
        <v>0.39700000000000002</v>
      </c>
      <c r="K14">
        <v>128051</v>
      </c>
      <c r="L14" t="s">
        <v>513</v>
      </c>
      <c r="M14" t="s">
        <v>427</v>
      </c>
      <c r="N14" t="s">
        <v>982</v>
      </c>
      <c r="O14" t="s">
        <v>983</v>
      </c>
      <c r="P14" t="s">
        <v>984</v>
      </c>
      <c r="Q14">
        <v>137661</v>
      </c>
      <c r="R14">
        <v>4</v>
      </c>
      <c r="S14">
        <v>0</v>
      </c>
      <c r="T14">
        <v>0</v>
      </c>
      <c r="U14">
        <v>0</v>
      </c>
      <c r="V14">
        <v>1</v>
      </c>
    </row>
    <row r="15" spans="1:22">
      <c r="A15">
        <v>0.76700000000000002</v>
      </c>
      <c r="B15">
        <v>0.88900000000000001</v>
      </c>
      <c r="C15">
        <v>7</v>
      </c>
      <c r="D15">
        <v>-2988</v>
      </c>
      <c r="E15">
        <v>1</v>
      </c>
      <c r="F15">
        <v>9.6299999999999997E-2</v>
      </c>
      <c r="G15">
        <v>6.11E-3</v>
      </c>
      <c r="H15">
        <v>0</v>
      </c>
      <c r="I15">
        <v>0.40200000000000002</v>
      </c>
      <c r="J15">
        <v>0.84299999999999997</v>
      </c>
      <c r="K15">
        <v>119930</v>
      </c>
      <c r="L15" t="s">
        <v>513</v>
      </c>
      <c r="M15" t="s">
        <v>428</v>
      </c>
      <c r="N15" t="s">
        <v>985</v>
      </c>
      <c r="O15" t="s">
        <v>986</v>
      </c>
      <c r="P15" t="s">
        <v>987</v>
      </c>
      <c r="Q15">
        <v>195145</v>
      </c>
      <c r="R15">
        <v>4</v>
      </c>
      <c r="S15">
        <v>0</v>
      </c>
      <c r="T15">
        <v>0</v>
      </c>
      <c r="U15">
        <v>0</v>
      </c>
      <c r="V15">
        <v>1</v>
      </c>
    </row>
    <row r="16" spans="1:22">
      <c r="A16">
        <v>0.84699999999999998</v>
      </c>
      <c r="B16">
        <v>0.57299999999999995</v>
      </c>
      <c r="C16">
        <v>0</v>
      </c>
      <c r="D16">
        <v>-6032</v>
      </c>
      <c r="E16">
        <v>1</v>
      </c>
      <c r="F16">
        <v>0.253</v>
      </c>
      <c r="G16">
        <v>7.3899999999999999E-3</v>
      </c>
      <c r="H16">
        <v>1.49E-2</v>
      </c>
      <c r="I16">
        <v>8.4500000000000006E-2</v>
      </c>
      <c r="J16">
        <v>0.33200000000000002</v>
      </c>
      <c r="K16">
        <v>99919</v>
      </c>
      <c r="L16" t="s">
        <v>513</v>
      </c>
      <c r="M16" t="s">
        <v>429</v>
      </c>
      <c r="N16" t="s">
        <v>988</v>
      </c>
      <c r="O16" t="s">
        <v>989</v>
      </c>
      <c r="P16" t="s">
        <v>990</v>
      </c>
      <c r="Q16">
        <v>137595</v>
      </c>
      <c r="R16">
        <v>4</v>
      </c>
      <c r="S16">
        <v>0</v>
      </c>
      <c r="T16">
        <v>0</v>
      </c>
      <c r="U16">
        <v>0</v>
      </c>
      <c r="V16">
        <v>1</v>
      </c>
    </row>
    <row r="17" spans="1:22">
      <c r="A17">
        <v>0.59899999999999998</v>
      </c>
      <c r="B17">
        <v>0.88700000000000001</v>
      </c>
      <c r="C17">
        <v>4</v>
      </c>
      <c r="D17">
        <v>-3967</v>
      </c>
      <c r="E17">
        <v>1</v>
      </c>
      <c r="F17">
        <v>9.8400000000000001E-2</v>
      </c>
      <c r="G17">
        <v>1.9199999999999998E-2</v>
      </c>
      <c r="H17">
        <v>1.2100000000000001E-6</v>
      </c>
      <c r="I17">
        <v>0.3</v>
      </c>
      <c r="J17">
        <v>0.88100000000000001</v>
      </c>
      <c r="K17">
        <v>170918</v>
      </c>
      <c r="L17" t="s">
        <v>513</v>
      </c>
      <c r="M17" t="s">
        <v>261</v>
      </c>
      <c r="N17" t="s">
        <v>991</v>
      </c>
      <c r="O17" t="s">
        <v>992</v>
      </c>
      <c r="P17" t="s">
        <v>993</v>
      </c>
      <c r="Q17">
        <v>193837</v>
      </c>
      <c r="R17">
        <v>4</v>
      </c>
      <c r="S17">
        <v>0</v>
      </c>
      <c r="T17">
        <v>0</v>
      </c>
      <c r="U17">
        <v>0</v>
      </c>
      <c r="V17">
        <v>1</v>
      </c>
    </row>
    <row r="18" spans="1:22">
      <c r="A18">
        <v>0.34300000000000003</v>
      </c>
      <c r="B18">
        <v>0.99</v>
      </c>
      <c r="C18">
        <v>8</v>
      </c>
      <c r="D18">
        <v>-4069</v>
      </c>
      <c r="E18">
        <v>1</v>
      </c>
      <c r="F18">
        <v>8.1100000000000005E-2</v>
      </c>
      <c r="G18">
        <v>1.8899999999999999E-5</v>
      </c>
      <c r="H18">
        <v>1.3799999999999999E-4</v>
      </c>
      <c r="I18">
        <v>0.32500000000000001</v>
      </c>
      <c r="J18">
        <v>0.35099999999999998</v>
      </c>
      <c r="K18">
        <v>107996</v>
      </c>
      <c r="L18" t="s">
        <v>513</v>
      </c>
      <c r="M18" t="s">
        <v>430</v>
      </c>
      <c r="N18" t="s">
        <v>994</v>
      </c>
      <c r="O18" t="s">
        <v>995</v>
      </c>
      <c r="P18" t="s">
        <v>996</v>
      </c>
      <c r="Q18">
        <v>285522</v>
      </c>
      <c r="R18">
        <v>4</v>
      </c>
      <c r="S18">
        <v>0</v>
      </c>
      <c r="T18">
        <v>0</v>
      </c>
      <c r="U18">
        <v>0</v>
      </c>
      <c r="V18">
        <v>1</v>
      </c>
    </row>
    <row r="19" spans="1:22">
      <c r="A19">
        <v>0.67300000000000004</v>
      </c>
      <c r="B19">
        <v>0.65400000000000003</v>
      </c>
      <c r="C19">
        <v>2</v>
      </c>
      <c r="D19">
        <v>-7065</v>
      </c>
      <c r="E19">
        <v>1</v>
      </c>
      <c r="F19">
        <v>3.9300000000000002E-2</v>
      </c>
      <c r="G19">
        <v>0.246</v>
      </c>
      <c r="H19">
        <v>0.38100000000000001</v>
      </c>
      <c r="I19">
        <v>0.159</v>
      </c>
      <c r="J19">
        <v>0.78400000000000003</v>
      </c>
      <c r="K19">
        <v>138262</v>
      </c>
      <c r="L19" t="s">
        <v>513</v>
      </c>
      <c r="M19" t="s">
        <v>431</v>
      </c>
      <c r="N19" t="s">
        <v>997</v>
      </c>
      <c r="O19" t="s">
        <v>998</v>
      </c>
      <c r="P19" t="s">
        <v>999</v>
      </c>
      <c r="Q19">
        <v>151800</v>
      </c>
      <c r="R19">
        <v>4</v>
      </c>
      <c r="S19">
        <v>0</v>
      </c>
      <c r="T19">
        <v>0</v>
      </c>
      <c r="U19">
        <v>0</v>
      </c>
      <c r="V19">
        <v>1</v>
      </c>
    </row>
    <row r="20" spans="1:22">
      <c r="A20">
        <v>0.57599999999999996</v>
      </c>
      <c r="B20">
        <v>0.28999999999999998</v>
      </c>
      <c r="C20">
        <v>4</v>
      </c>
      <c r="D20">
        <v>-10499</v>
      </c>
      <c r="E20">
        <v>0</v>
      </c>
      <c r="F20">
        <v>5.1299999999999998E-2</v>
      </c>
      <c r="G20">
        <v>0.86799999999999999</v>
      </c>
      <c r="H20">
        <v>0</v>
      </c>
      <c r="I20">
        <v>0.11600000000000001</v>
      </c>
      <c r="J20">
        <v>0.17</v>
      </c>
      <c r="K20">
        <v>93705</v>
      </c>
      <c r="L20" t="s">
        <v>513</v>
      </c>
      <c r="M20" t="s">
        <v>265</v>
      </c>
      <c r="N20" t="s">
        <v>1003</v>
      </c>
      <c r="O20" t="s">
        <v>1004</v>
      </c>
      <c r="P20" t="s">
        <v>1005</v>
      </c>
      <c r="Q20">
        <v>156122</v>
      </c>
      <c r="R20">
        <v>4</v>
      </c>
      <c r="S20">
        <v>0</v>
      </c>
      <c r="T20">
        <v>1</v>
      </c>
      <c r="U20">
        <v>0</v>
      </c>
      <c r="V20">
        <v>1</v>
      </c>
    </row>
    <row r="21" spans="1:22">
      <c r="A21">
        <v>0.72599999999999998</v>
      </c>
      <c r="B21">
        <v>0.78700000000000003</v>
      </c>
      <c r="C21">
        <v>4</v>
      </c>
      <c r="D21">
        <v>-2494</v>
      </c>
      <c r="E21">
        <v>1</v>
      </c>
      <c r="F21">
        <v>7.3700000000000002E-2</v>
      </c>
      <c r="G21">
        <v>8.9999999999999993E-3</v>
      </c>
      <c r="H21">
        <v>0</v>
      </c>
      <c r="I21">
        <v>5.96E-2</v>
      </c>
      <c r="J21">
        <v>0.88800000000000001</v>
      </c>
      <c r="K21">
        <v>124990</v>
      </c>
      <c r="L21" t="s">
        <v>513</v>
      </c>
      <c r="M21" t="s">
        <v>268</v>
      </c>
      <c r="N21" t="s">
        <v>1015</v>
      </c>
      <c r="O21" t="s">
        <v>1016</v>
      </c>
      <c r="P21" t="s">
        <v>1017</v>
      </c>
      <c r="Q21">
        <v>199987</v>
      </c>
      <c r="R21">
        <v>4</v>
      </c>
      <c r="S21">
        <v>0</v>
      </c>
      <c r="T21">
        <v>0</v>
      </c>
      <c r="U21">
        <v>0</v>
      </c>
      <c r="V21">
        <v>1</v>
      </c>
    </row>
    <row r="22" spans="1:22">
      <c r="A22">
        <v>0.52100000000000002</v>
      </c>
      <c r="B22">
        <v>0.55200000000000005</v>
      </c>
      <c r="C22">
        <v>6</v>
      </c>
      <c r="D22">
        <v>-5628</v>
      </c>
      <c r="E22">
        <v>0</v>
      </c>
      <c r="F22">
        <v>0.32700000000000001</v>
      </c>
      <c r="G22">
        <v>0.317</v>
      </c>
      <c r="H22">
        <v>2.2500000000000001E-5</v>
      </c>
      <c r="I22">
        <v>0.38100000000000001</v>
      </c>
      <c r="J22">
        <v>0.93600000000000005</v>
      </c>
      <c r="K22">
        <v>97535</v>
      </c>
      <c r="L22" t="s">
        <v>513</v>
      </c>
      <c r="M22" t="s">
        <v>270</v>
      </c>
      <c r="N22" t="s">
        <v>1021</v>
      </c>
      <c r="O22" t="s">
        <v>1022</v>
      </c>
      <c r="P22" t="s">
        <v>1023</v>
      </c>
      <c r="Q22">
        <v>221293</v>
      </c>
      <c r="R22">
        <v>4</v>
      </c>
      <c r="S22">
        <v>0</v>
      </c>
      <c r="T22">
        <v>0</v>
      </c>
      <c r="U22">
        <v>0</v>
      </c>
      <c r="V22">
        <v>1</v>
      </c>
    </row>
    <row r="23" spans="1:22">
      <c r="A23">
        <v>0.749</v>
      </c>
      <c r="B23">
        <v>0.65400000000000003</v>
      </c>
      <c r="C23">
        <v>4</v>
      </c>
      <c r="D23">
        <v>-6844</v>
      </c>
      <c r="E23">
        <v>0</v>
      </c>
      <c r="F23">
        <v>3.3500000000000002E-2</v>
      </c>
      <c r="G23">
        <v>2.5999999999999999E-2</v>
      </c>
      <c r="H23">
        <v>6.8500000000000005E-2</v>
      </c>
      <c r="I23">
        <v>0.19800000000000001</v>
      </c>
      <c r="J23">
        <v>0.69299999999999995</v>
      </c>
      <c r="K23">
        <v>100003</v>
      </c>
      <c r="L23" t="s">
        <v>513</v>
      </c>
      <c r="M23" t="s">
        <v>271</v>
      </c>
      <c r="N23" t="s">
        <v>1024</v>
      </c>
      <c r="O23" t="s">
        <v>1025</v>
      </c>
      <c r="P23" t="s">
        <v>1026</v>
      </c>
      <c r="Q23">
        <v>185555</v>
      </c>
      <c r="R23">
        <v>4</v>
      </c>
      <c r="S23">
        <v>0</v>
      </c>
      <c r="T23">
        <v>0</v>
      </c>
      <c r="U23">
        <v>0</v>
      </c>
      <c r="V23">
        <v>1</v>
      </c>
    </row>
    <row r="24" spans="1:22">
      <c r="A24">
        <v>0.48499999999999999</v>
      </c>
      <c r="B24">
        <v>0.90300000000000002</v>
      </c>
      <c r="C24">
        <v>6</v>
      </c>
      <c r="D24">
        <v>-5243</v>
      </c>
      <c r="E24">
        <v>1</v>
      </c>
      <c r="F24">
        <v>7.46E-2</v>
      </c>
      <c r="G24">
        <v>1.01E-4</v>
      </c>
      <c r="H24">
        <v>2.4000000000000001E-4</v>
      </c>
      <c r="I24">
        <v>0.218</v>
      </c>
      <c r="J24">
        <v>0.183</v>
      </c>
      <c r="K24">
        <v>94042</v>
      </c>
      <c r="L24" t="s">
        <v>513</v>
      </c>
      <c r="M24" t="s">
        <v>434</v>
      </c>
      <c r="N24" t="s">
        <v>1030</v>
      </c>
      <c r="O24" t="s">
        <v>1031</v>
      </c>
      <c r="P24" t="s">
        <v>1032</v>
      </c>
      <c r="Q24">
        <v>224611</v>
      </c>
      <c r="R24">
        <v>4</v>
      </c>
      <c r="S24">
        <v>0</v>
      </c>
      <c r="T24">
        <v>0</v>
      </c>
      <c r="U24">
        <v>0</v>
      </c>
      <c r="V24">
        <v>1</v>
      </c>
    </row>
    <row r="25" spans="1:22">
      <c r="A25">
        <v>0.60699999999999998</v>
      </c>
      <c r="B25">
        <v>0.82899999999999996</v>
      </c>
      <c r="C25">
        <v>2</v>
      </c>
      <c r="D25">
        <v>-4074</v>
      </c>
      <c r="E25">
        <v>1</v>
      </c>
      <c r="F25">
        <v>0.379</v>
      </c>
      <c r="G25">
        <v>1.03E-2</v>
      </c>
      <c r="H25">
        <v>0</v>
      </c>
      <c r="I25">
        <v>0.107</v>
      </c>
      <c r="J25">
        <v>0.68500000000000005</v>
      </c>
      <c r="K25">
        <v>96172</v>
      </c>
      <c r="L25" t="s">
        <v>513</v>
      </c>
      <c r="M25" t="s">
        <v>436</v>
      </c>
      <c r="N25" t="s">
        <v>1036</v>
      </c>
      <c r="O25" t="s">
        <v>1037</v>
      </c>
      <c r="P25" t="s">
        <v>1038</v>
      </c>
      <c r="Q25">
        <v>295177</v>
      </c>
      <c r="R25">
        <v>4</v>
      </c>
      <c r="S25">
        <v>0</v>
      </c>
      <c r="T25">
        <v>0</v>
      </c>
      <c r="U25">
        <v>0</v>
      </c>
      <c r="V25">
        <v>1</v>
      </c>
    </row>
    <row r="26" spans="1:22">
      <c r="A26">
        <v>0.50600000000000001</v>
      </c>
      <c r="B26">
        <v>0.84799999999999998</v>
      </c>
      <c r="C26">
        <v>9</v>
      </c>
      <c r="D26">
        <v>-13287</v>
      </c>
      <c r="E26">
        <v>0</v>
      </c>
      <c r="F26">
        <v>3.15E-2</v>
      </c>
      <c r="G26">
        <v>2.32E-3</v>
      </c>
      <c r="H26">
        <v>0.75800000000000001</v>
      </c>
      <c r="I26">
        <v>0.54300000000000004</v>
      </c>
      <c r="J26">
        <v>0.33800000000000002</v>
      </c>
      <c r="K26">
        <v>144993</v>
      </c>
      <c r="L26" t="s">
        <v>513</v>
      </c>
      <c r="M26" t="s">
        <v>273</v>
      </c>
      <c r="N26" t="s">
        <v>1039</v>
      </c>
      <c r="O26" t="s">
        <v>1040</v>
      </c>
      <c r="P26" t="s">
        <v>1041</v>
      </c>
      <c r="Q26">
        <v>294360</v>
      </c>
      <c r="R26">
        <v>4</v>
      </c>
      <c r="S26">
        <v>0</v>
      </c>
      <c r="T26">
        <v>0</v>
      </c>
      <c r="U26">
        <v>0</v>
      </c>
      <c r="V26">
        <v>1</v>
      </c>
    </row>
    <row r="27" spans="1:22">
      <c r="A27">
        <v>0.255</v>
      </c>
      <c r="B27">
        <v>0.43</v>
      </c>
      <c r="C27">
        <v>9</v>
      </c>
      <c r="D27">
        <v>-12564</v>
      </c>
      <c r="E27">
        <v>1</v>
      </c>
      <c r="F27">
        <v>3.2199999999999999E-2</v>
      </c>
      <c r="G27">
        <v>0.54600000000000004</v>
      </c>
      <c r="H27">
        <v>1.8700000000000001E-5</v>
      </c>
      <c r="I27">
        <v>0.188</v>
      </c>
      <c r="J27">
        <v>0.54600000000000004</v>
      </c>
      <c r="K27">
        <v>164267</v>
      </c>
      <c r="L27" t="s">
        <v>513</v>
      </c>
      <c r="M27" t="s">
        <v>274</v>
      </c>
      <c r="N27" t="s">
        <v>1042</v>
      </c>
      <c r="O27" t="s">
        <v>1043</v>
      </c>
      <c r="P27" t="s">
        <v>1044</v>
      </c>
      <c r="Q27">
        <v>197813</v>
      </c>
      <c r="R27">
        <v>4</v>
      </c>
      <c r="S27">
        <v>0</v>
      </c>
      <c r="T27">
        <v>1</v>
      </c>
      <c r="U27">
        <v>0</v>
      </c>
      <c r="V27">
        <v>1</v>
      </c>
    </row>
    <row r="28" spans="1:22">
      <c r="A28">
        <v>0.70199999999999996</v>
      </c>
      <c r="B28">
        <v>0.81200000000000006</v>
      </c>
      <c r="C28">
        <v>11</v>
      </c>
      <c r="D28">
        <v>-5301</v>
      </c>
      <c r="E28">
        <v>0</v>
      </c>
      <c r="F28">
        <v>8.9099999999999999E-2</v>
      </c>
      <c r="G28">
        <v>5.8700000000000002E-2</v>
      </c>
      <c r="H28">
        <v>4.7200000000000002E-3</v>
      </c>
      <c r="I28">
        <v>0.75700000000000001</v>
      </c>
      <c r="J28">
        <v>0.26</v>
      </c>
      <c r="K28">
        <v>100008</v>
      </c>
      <c r="L28" t="s">
        <v>513</v>
      </c>
      <c r="M28" t="s">
        <v>280</v>
      </c>
      <c r="N28" t="s">
        <v>1054</v>
      </c>
      <c r="O28" t="s">
        <v>1055</v>
      </c>
      <c r="P28" t="s">
        <v>1056</v>
      </c>
      <c r="Q28">
        <v>210460</v>
      </c>
      <c r="R28">
        <v>4</v>
      </c>
      <c r="S28">
        <v>0</v>
      </c>
      <c r="T28">
        <v>0</v>
      </c>
      <c r="U28">
        <v>0</v>
      </c>
      <c r="V28">
        <v>1</v>
      </c>
    </row>
    <row r="29" spans="1:22">
      <c r="A29">
        <v>0.46400000000000002</v>
      </c>
      <c r="B29">
        <v>0.54700000000000004</v>
      </c>
      <c r="C29">
        <v>7</v>
      </c>
      <c r="D29">
        <v>-8137</v>
      </c>
      <c r="E29">
        <v>0</v>
      </c>
      <c r="F29">
        <v>0.33900000000000002</v>
      </c>
      <c r="G29">
        <v>5.11E-2</v>
      </c>
      <c r="H29">
        <v>0</v>
      </c>
      <c r="I29">
        <v>0.155</v>
      </c>
      <c r="J29">
        <v>0.42299999999999999</v>
      </c>
      <c r="K29">
        <v>67003</v>
      </c>
      <c r="L29" t="s">
        <v>513</v>
      </c>
      <c r="M29" t="s">
        <v>440</v>
      </c>
      <c r="N29" t="s">
        <v>1057</v>
      </c>
      <c r="O29" t="s">
        <v>1058</v>
      </c>
      <c r="P29" t="s">
        <v>1059</v>
      </c>
      <c r="Q29">
        <v>221492</v>
      </c>
      <c r="R29">
        <v>4</v>
      </c>
      <c r="S29">
        <v>0</v>
      </c>
      <c r="T29">
        <v>0</v>
      </c>
      <c r="U29">
        <v>0</v>
      </c>
      <c r="V29">
        <v>1</v>
      </c>
    </row>
    <row r="30" spans="1:22">
      <c r="A30">
        <v>0.70799999999999996</v>
      </c>
      <c r="B30">
        <v>0.66200000000000003</v>
      </c>
      <c r="C30">
        <v>7</v>
      </c>
      <c r="D30">
        <v>-12385</v>
      </c>
      <c r="E30">
        <v>1</v>
      </c>
      <c r="F30">
        <v>3.1399999999999997E-2</v>
      </c>
      <c r="G30">
        <v>3.7100000000000001E-2</v>
      </c>
      <c r="H30">
        <v>6.6600000000000003E-4</v>
      </c>
      <c r="I30">
        <v>7.4499999999999997E-2</v>
      </c>
      <c r="J30">
        <v>0.874</v>
      </c>
      <c r="K30">
        <v>103476</v>
      </c>
      <c r="L30" t="s">
        <v>513</v>
      </c>
      <c r="M30" t="s">
        <v>275</v>
      </c>
      <c r="N30" t="s">
        <v>1063</v>
      </c>
      <c r="O30" t="s">
        <v>1064</v>
      </c>
      <c r="P30" t="s">
        <v>1065</v>
      </c>
      <c r="Q30">
        <v>195467</v>
      </c>
      <c r="R30">
        <v>4</v>
      </c>
      <c r="S30">
        <v>0</v>
      </c>
      <c r="T30">
        <v>0</v>
      </c>
      <c r="U30">
        <v>0</v>
      </c>
      <c r="V30">
        <v>1</v>
      </c>
    </row>
    <row r="31" spans="1:22">
      <c r="A31">
        <v>0.748</v>
      </c>
      <c r="B31">
        <v>0.93100000000000005</v>
      </c>
      <c r="C31">
        <v>2</v>
      </c>
      <c r="D31">
        <v>-2794</v>
      </c>
      <c r="E31">
        <v>1</v>
      </c>
      <c r="F31">
        <v>0.06</v>
      </c>
      <c r="G31">
        <v>9.4700000000000006E-2</v>
      </c>
      <c r="H31">
        <v>0</v>
      </c>
      <c r="I31">
        <v>0.84699999999999998</v>
      </c>
      <c r="J31">
        <v>0.59799999999999998</v>
      </c>
      <c r="K31">
        <v>130009</v>
      </c>
      <c r="L31" t="s">
        <v>513</v>
      </c>
      <c r="M31" t="s">
        <v>276</v>
      </c>
      <c r="N31" t="s">
        <v>1069</v>
      </c>
      <c r="O31" t="s">
        <v>1070</v>
      </c>
      <c r="P31" t="s">
        <v>1071</v>
      </c>
      <c r="Q31">
        <v>198222</v>
      </c>
      <c r="R31">
        <v>4</v>
      </c>
      <c r="S31">
        <v>0</v>
      </c>
      <c r="T31">
        <v>0</v>
      </c>
      <c r="U31">
        <v>0</v>
      </c>
      <c r="V31">
        <v>1</v>
      </c>
    </row>
    <row r="32" spans="1:22">
      <c r="A32">
        <v>0.80500000000000005</v>
      </c>
      <c r="B32">
        <v>0.625</v>
      </c>
      <c r="C32">
        <v>11</v>
      </c>
      <c r="D32">
        <v>-6926</v>
      </c>
      <c r="E32">
        <v>0</v>
      </c>
      <c r="F32">
        <v>6.54E-2</v>
      </c>
      <c r="G32">
        <v>0.104</v>
      </c>
      <c r="H32">
        <v>0</v>
      </c>
      <c r="I32">
        <v>7.7399999999999997E-2</v>
      </c>
      <c r="J32">
        <v>0.752</v>
      </c>
      <c r="K32">
        <v>129883</v>
      </c>
      <c r="L32" t="s">
        <v>513</v>
      </c>
      <c r="M32" t="s">
        <v>281</v>
      </c>
      <c r="N32" t="s">
        <v>1072</v>
      </c>
      <c r="O32" t="s">
        <v>1073</v>
      </c>
      <c r="P32" t="s">
        <v>1074</v>
      </c>
      <c r="Q32">
        <v>166712</v>
      </c>
      <c r="R32">
        <v>4</v>
      </c>
      <c r="S32">
        <v>0</v>
      </c>
      <c r="T32">
        <v>0</v>
      </c>
      <c r="U32">
        <v>0</v>
      </c>
      <c r="V32">
        <v>1</v>
      </c>
    </row>
    <row r="33" spans="1:22">
      <c r="A33">
        <v>0.76500000000000001</v>
      </c>
      <c r="B33">
        <v>0.90600000000000003</v>
      </c>
      <c r="C33">
        <v>8</v>
      </c>
      <c r="D33">
        <v>-2097</v>
      </c>
      <c r="E33">
        <v>0</v>
      </c>
      <c r="F33">
        <v>9.6500000000000002E-2</v>
      </c>
      <c r="G33">
        <v>0.125</v>
      </c>
      <c r="H33">
        <v>0</v>
      </c>
      <c r="I33">
        <v>0.42299999999999999</v>
      </c>
      <c r="J33">
        <v>0.95</v>
      </c>
      <c r="K33">
        <v>96071</v>
      </c>
      <c r="L33" t="s">
        <v>513</v>
      </c>
      <c r="M33" t="s">
        <v>439</v>
      </c>
      <c r="N33" t="s">
        <v>1078</v>
      </c>
      <c r="O33" t="s">
        <v>1079</v>
      </c>
      <c r="P33" t="s">
        <v>1080</v>
      </c>
      <c r="Q33">
        <v>184558</v>
      </c>
      <c r="R33">
        <v>4</v>
      </c>
      <c r="S33">
        <v>0</v>
      </c>
      <c r="T33">
        <v>0</v>
      </c>
      <c r="U33">
        <v>0</v>
      </c>
      <c r="V33">
        <v>1</v>
      </c>
    </row>
    <row r="34" spans="1:22">
      <c r="A34">
        <v>0.95</v>
      </c>
      <c r="B34">
        <v>0.59</v>
      </c>
      <c r="C34">
        <v>8</v>
      </c>
      <c r="D34">
        <v>-6508</v>
      </c>
      <c r="E34">
        <v>0</v>
      </c>
      <c r="F34">
        <v>0.28999999999999998</v>
      </c>
      <c r="G34">
        <v>5.3400000000000001E-3</v>
      </c>
      <c r="H34">
        <v>0</v>
      </c>
      <c r="I34">
        <v>0.11</v>
      </c>
      <c r="J34">
        <v>0.219</v>
      </c>
      <c r="K34">
        <v>130003</v>
      </c>
      <c r="L34" t="s">
        <v>513</v>
      </c>
      <c r="M34" t="s">
        <v>441</v>
      </c>
      <c r="N34" t="s">
        <v>1081</v>
      </c>
      <c r="O34" t="s">
        <v>1082</v>
      </c>
      <c r="P34" t="s">
        <v>1083</v>
      </c>
      <c r="Q34">
        <v>183527</v>
      </c>
      <c r="R34">
        <v>4</v>
      </c>
      <c r="S34">
        <v>0</v>
      </c>
      <c r="T34">
        <v>0</v>
      </c>
      <c r="U34">
        <v>0</v>
      </c>
      <c r="V34">
        <v>1</v>
      </c>
    </row>
    <row r="35" spans="1:22">
      <c r="A35">
        <v>0.255</v>
      </c>
      <c r="B35">
        <v>0.43</v>
      </c>
      <c r="C35">
        <v>9</v>
      </c>
      <c r="D35">
        <v>-12564</v>
      </c>
      <c r="E35">
        <v>1</v>
      </c>
      <c r="F35">
        <v>3.2199999999999999E-2</v>
      </c>
      <c r="G35">
        <v>0.54600000000000004</v>
      </c>
      <c r="H35">
        <v>1.8700000000000001E-5</v>
      </c>
      <c r="I35">
        <v>0.188</v>
      </c>
      <c r="J35">
        <v>0.54600000000000004</v>
      </c>
      <c r="K35">
        <v>164267</v>
      </c>
      <c r="L35" t="s">
        <v>513</v>
      </c>
      <c r="M35" t="s">
        <v>274</v>
      </c>
      <c r="N35" t="s">
        <v>1042</v>
      </c>
      <c r="O35" t="s">
        <v>1043</v>
      </c>
      <c r="P35" t="s">
        <v>1044</v>
      </c>
      <c r="Q35">
        <v>197813</v>
      </c>
      <c r="R35">
        <v>4</v>
      </c>
      <c r="S35">
        <v>0</v>
      </c>
      <c r="T35">
        <v>1</v>
      </c>
      <c r="U35">
        <v>0</v>
      </c>
      <c r="V35">
        <v>1</v>
      </c>
    </row>
    <row r="36" spans="1:22">
      <c r="A36">
        <v>0.79400000000000004</v>
      </c>
      <c r="B36">
        <v>0.79300000000000004</v>
      </c>
      <c r="C36">
        <v>11</v>
      </c>
      <c r="D36">
        <v>-4521</v>
      </c>
      <c r="E36">
        <v>0</v>
      </c>
      <c r="F36">
        <v>8.4199999999999997E-2</v>
      </c>
      <c r="G36">
        <v>1.2500000000000001E-2</v>
      </c>
      <c r="H36">
        <v>0</v>
      </c>
      <c r="I36">
        <v>9.5200000000000007E-2</v>
      </c>
      <c r="J36">
        <v>0.67700000000000005</v>
      </c>
      <c r="K36">
        <v>123941</v>
      </c>
      <c r="L36" t="s">
        <v>513</v>
      </c>
      <c r="M36" t="s">
        <v>284</v>
      </c>
      <c r="N36" t="s">
        <v>1093</v>
      </c>
      <c r="O36" t="s">
        <v>1094</v>
      </c>
      <c r="P36" t="s">
        <v>1095</v>
      </c>
      <c r="Q36">
        <v>183290</v>
      </c>
      <c r="R36">
        <v>4</v>
      </c>
      <c r="S36">
        <v>0</v>
      </c>
      <c r="T36">
        <v>0</v>
      </c>
      <c r="U36">
        <v>0</v>
      </c>
      <c r="V36">
        <v>1</v>
      </c>
    </row>
    <row r="37" spans="1:22">
      <c r="A37">
        <v>0.63900000000000001</v>
      </c>
      <c r="B37">
        <v>0.84499999999999997</v>
      </c>
      <c r="C37">
        <v>10</v>
      </c>
      <c r="D37">
        <v>-3333</v>
      </c>
      <c r="E37">
        <v>1</v>
      </c>
      <c r="F37">
        <v>3.7199999999999997E-2</v>
      </c>
      <c r="G37">
        <v>5.28E-2</v>
      </c>
      <c r="H37">
        <v>0</v>
      </c>
      <c r="I37">
        <v>0.33600000000000002</v>
      </c>
      <c r="J37">
        <v>0.871</v>
      </c>
      <c r="K37">
        <v>119485</v>
      </c>
      <c r="L37" t="s">
        <v>513</v>
      </c>
      <c r="M37" t="s">
        <v>285</v>
      </c>
      <c r="N37" t="s">
        <v>1096</v>
      </c>
      <c r="O37" t="s">
        <v>1097</v>
      </c>
      <c r="P37" t="s">
        <v>1098</v>
      </c>
      <c r="Q37">
        <v>233373</v>
      </c>
      <c r="R37">
        <v>4</v>
      </c>
      <c r="S37">
        <v>0</v>
      </c>
      <c r="T37">
        <v>0</v>
      </c>
      <c r="U37">
        <v>0</v>
      </c>
      <c r="V37">
        <v>1</v>
      </c>
    </row>
    <row r="38" spans="1:22">
      <c r="A38">
        <v>0.30199999999999999</v>
      </c>
      <c r="B38">
        <v>0.96199999999999997</v>
      </c>
      <c r="C38">
        <v>7</v>
      </c>
      <c r="D38">
        <v>-3283</v>
      </c>
      <c r="E38">
        <v>1</v>
      </c>
      <c r="F38">
        <v>9.6000000000000002E-2</v>
      </c>
      <c r="G38">
        <v>1.24E-5</v>
      </c>
      <c r="H38">
        <v>6.59E-2</v>
      </c>
      <c r="I38">
        <v>0.30299999999999999</v>
      </c>
      <c r="J38">
        <v>0.45700000000000002</v>
      </c>
      <c r="K38">
        <v>172989</v>
      </c>
      <c r="L38" t="s">
        <v>513</v>
      </c>
      <c r="M38" t="s">
        <v>286</v>
      </c>
      <c r="N38" t="s">
        <v>1099</v>
      </c>
      <c r="O38" t="s">
        <v>1100</v>
      </c>
      <c r="P38" t="s">
        <v>1101</v>
      </c>
      <c r="Q38">
        <v>161524</v>
      </c>
      <c r="R38">
        <v>4</v>
      </c>
      <c r="S38">
        <v>0</v>
      </c>
      <c r="T38">
        <v>0</v>
      </c>
      <c r="U38">
        <v>0</v>
      </c>
      <c r="V38">
        <v>1</v>
      </c>
    </row>
    <row r="39" spans="1:22">
      <c r="A39">
        <v>0.68799999999999994</v>
      </c>
      <c r="B39">
        <v>0.72899999999999998</v>
      </c>
      <c r="C39">
        <v>4</v>
      </c>
      <c r="D39">
        <v>-6560</v>
      </c>
      <c r="E39">
        <v>0</v>
      </c>
      <c r="F39">
        <v>5.7299999999999997E-2</v>
      </c>
      <c r="G39">
        <v>0.437</v>
      </c>
      <c r="H39">
        <v>3.6900000000000001E-3</v>
      </c>
      <c r="I39">
        <v>9.2799999999999994E-2</v>
      </c>
      <c r="J39">
        <v>0.46899999999999997</v>
      </c>
      <c r="K39">
        <v>110055</v>
      </c>
      <c r="L39" t="s">
        <v>513</v>
      </c>
      <c r="M39" t="s">
        <v>287</v>
      </c>
      <c r="N39" t="s">
        <v>1102</v>
      </c>
      <c r="O39" t="s">
        <v>1103</v>
      </c>
      <c r="P39" t="s">
        <v>1104</v>
      </c>
      <c r="Q39">
        <v>251029</v>
      </c>
      <c r="R39">
        <v>4</v>
      </c>
      <c r="S39">
        <v>0</v>
      </c>
      <c r="T39">
        <v>0</v>
      </c>
      <c r="U39">
        <v>0</v>
      </c>
      <c r="V39">
        <v>1</v>
      </c>
    </row>
    <row r="40" spans="1:22">
      <c r="A40">
        <v>0.434</v>
      </c>
      <c r="B40">
        <v>0.47799999999999998</v>
      </c>
      <c r="C40">
        <v>11</v>
      </c>
      <c r="D40">
        <v>-15478</v>
      </c>
      <c r="E40">
        <v>0</v>
      </c>
      <c r="F40">
        <v>9.1200000000000003E-2</v>
      </c>
      <c r="G40">
        <v>0.64700000000000002</v>
      </c>
      <c r="H40">
        <v>3.9199999999999997E-6</v>
      </c>
      <c r="I40">
        <v>8.5999999999999993E-2</v>
      </c>
      <c r="J40">
        <v>0.69399999999999995</v>
      </c>
      <c r="K40">
        <v>147060</v>
      </c>
      <c r="L40" t="s">
        <v>513</v>
      </c>
      <c r="M40" t="s">
        <v>288</v>
      </c>
      <c r="N40" t="s">
        <v>1108</v>
      </c>
      <c r="O40" t="s">
        <v>1109</v>
      </c>
      <c r="P40" t="s">
        <v>1110</v>
      </c>
      <c r="Q40">
        <v>619000</v>
      </c>
      <c r="R40">
        <v>4</v>
      </c>
      <c r="S40">
        <v>0</v>
      </c>
      <c r="T40">
        <v>0</v>
      </c>
      <c r="U40">
        <v>0</v>
      </c>
      <c r="V40">
        <v>1</v>
      </c>
    </row>
    <row r="41" spans="1:22">
      <c r="A41">
        <v>0.77400000000000002</v>
      </c>
      <c r="B41">
        <v>0.83799999999999997</v>
      </c>
      <c r="C41">
        <v>5</v>
      </c>
      <c r="D41">
        <v>-3914</v>
      </c>
      <c r="E41">
        <v>0</v>
      </c>
      <c r="F41">
        <v>0.114</v>
      </c>
      <c r="G41">
        <v>2.4899999999999999E-2</v>
      </c>
      <c r="H41">
        <v>2.5000000000000001E-2</v>
      </c>
      <c r="I41">
        <v>0.24199999999999999</v>
      </c>
      <c r="J41">
        <v>0.92400000000000004</v>
      </c>
      <c r="K41">
        <v>143040</v>
      </c>
      <c r="L41" t="s">
        <v>513</v>
      </c>
      <c r="M41" t="s">
        <v>289</v>
      </c>
      <c r="N41" t="s">
        <v>1111</v>
      </c>
      <c r="O41" t="s">
        <v>1112</v>
      </c>
      <c r="P41" t="s">
        <v>1113</v>
      </c>
      <c r="Q41">
        <v>198800</v>
      </c>
      <c r="R41">
        <v>4</v>
      </c>
      <c r="S41">
        <v>0</v>
      </c>
      <c r="T41">
        <v>0</v>
      </c>
      <c r="U41">
        <v>0</v>
      </c>
      <c r="V41">
        <v>1</v>
      </c>
    </row>
    <row r="42" spans="1:22">
      <c r="A42">
        <v>0.19400000000000001</v>
      </c>
      <c r="B42">
        <v>3.2399999999999998E-2</v>
      </c>
      <c r="C42">
        <v>5</v>
      </c>
      <c r="D42">
        <v>-28215</v>
      </c>
      <c r="E42">
        <v>1</v>
      </c>
      <c r="F42">
        <v>3.8199999999999998E-2</v>
      </c>
      <c r="G42">
        <v>0.98199999999999998</v>
      </c>
      <c r="H42">
        <v>0.96099999999999997</v>
      </c>
      <c r="I42">
        <v>9.1600000000000001E-2</v>
      </c>
      <c r="J42">
        <v>5.96E-2</v>
      </c>
      <c r="K42">
        <v>144130</v>
      </c>
      <c r="L42" t="s">
        <v>513</v>
      </c>
      <c r="M42" t="s">
        <v>291</v>
      </c>
      <c r="N42" t="s">
        <v>1117</v>
      </c>
      <c r="O42" t="s">
        <v>1118</v>
      </c>
      <c r="P42" t="s">
        <v>1119</v>
      </c>
      <c r="Q42">
        <v>433800</v>
      </c>
      <c r="R42">
        <v>4</v>
      </c>
      <c r="S42">
        <v>0</v>
      </c>
      <c r="T42">
        <v>0</v>
      </c>
      <c r="U42">
        <v>0</v>
      </c>
      <c r="V42">
        <v>1</v>
      </c>
    </row>
    <row r="43" spans="1:22">
      <c r="A43">
        <v>0.56999999999999995</v>
      </c>
      <c r="B43">
        <v>0.77700000000000002</v>
      </c>
      <c r="C43">
        <v>8</v>
      </c>
      <c r="D43">
        <v>-7329</v>
      </c>
      <c r="E43">
        <v>1</v>
      </c>
      <c r="F43">
        <v>0.216</v>
      </c>
      <c r="G43">
        <v>0.20499999999999999</v>
      </c>
      <c r="H43">
        <v>1.4E-5</v>
      </c>
      <c r="I43">
        <v>0.41099999999999998</v>
      </c>
      <c r="J43">
        <v>0.96499999999999997</v>
      </c>
      <c r="K43">
        <v>110058</v>
      </c>
      <c r="L43" t="s">
        <v>513</v>
      </c>
      <c r="M43" t="s">
        <v>296</v>
      </c>
      <c r="N43" t="s">
        <v>1132</v>
      </c>
      <c r="O43" t="s">
        <v>1133</v>
      </c>
      <c r="P43" t="s">
        <v>1134</v>
      </c>
      <c r="Q43">
        <v>250612</v>
      </c>
      <c r="R43">
        <v>4</v>
      </c>
      <c r="S43">
        <v>0</v>
      </c>
      <c r="T43">
        <v>0</v>
      </c>
      <c r="U43">
        <v>0</v>
      </c>
      <c r="V43">
        <v>1</v>
      </c>
    </row>
    <row r="44" spans="1:22">
      <c r="A44">
        <v>0.83</v>
      </c>
      <c r="B44">
        <v>0.65200000000000002</v>
      </c>
      <c r="C44">
        <v>7</v>
      </c>
      <c r="D44">
        <v>-3452</v>
      </c>
      <c r="E44">
        <v>1</v>
      </c>
      <c r="F44">
        <v>6.9500000000000006E-2</v>
      </c>
      <c r="G44">
        <v>1.2800000000000001E-2</v>
      </c>
      <c r="H44">
        <v>0.14199999999999999</v>
      </c>
      <c r="I44">
        <v>8.1000000000000003E-2</v>
      </c>
      <c r="J44">
        <v>0.51600000000000001</v>
      </c>
      <c r="K44">
        <v>106004</v>
      </c>
      <c r="L44" t="s">
        <v>513</v>
      </c>
      <c r="M44" t="s">
        <v>446</v>
      </c>
      <c r="N44" t="s">
        <v>1141</v>
      </c>
      <c r="O44" t="s">
        <v>1142</v>
      </c>
      <c r="P44" t="s">
        <v>1143</v>
      </c>
      <c r="Q44">
        <v>209863</v>
      </c>
      <c r="R44">
        <v>4</v>
      </c>
      <c r="S44">
        <v>0</v>
      </c>
      <c r="T44">
        <v>0</v>
      </c>
      <c r="U44">
        <v>0</v>
      </c>
      <c r="V44">
        <v>1</v>
      </c>
    </row>
    <row r="45" spans="1:22">
      <c r="A45">
        <v>0.86</v>
      </c>
      <c r="B45">
        <v>0.90700000000000003</v>
      </c>
      <c r="C45">
        <v>2</v>
      </c>
      <c r="D45">
        <v>-3321</v>
      </c>
      <c r="E45">
        <v>1</v>
      </c>
      <c r="F45">
        <v>4.07E-2</v>
      </c>
      <c r="G45">
        <v>0.27900000000000003</v>
      </c>
      <c r="H45">
        <v>0.69299999999999995</v>
      </c>
      <c r="I45">
        <v>6.4799999999999996E-2</v>
      </c>
      <c r="J45">
        <v>0.78600000000000003</v>
      </c>
      <c r="K45">
        <v>138045</v>
      </c>
      <c r="L45" t="s">
        <v>513</v>
      </c>
      <c r="M45" t="s">
        <v>449</v>
      </c>
      <c r="N45" t="s">
        <v>1144</v>
      </c>
      <c r="O45" t="s">
        <v>1145</v>
      </c>
      <c r="P45" t="s">
        <v>1146</v>
      </c>
      <c r="Q45">
        <v>168880</v>
      </c>
      <c r="R45">
        <v>4</v>
      </c>
      <c r="S45">
        <v>0</v>
      </c>
      <c r="T45">
        <v>0</v>
      </c>
      <c r="U45">
        <v>0</v>
      </c>
      <c r="V45">
        <v>1</v>
      </c>
    </row>
    <row r="46" spans="1:22">
      <c r="A46">
        <v>0.32500000000000001</v>
      </c>
      <c r="B46">
        <v>0.92900000000000005</v>
      </c>
      <c r="C46">
        <v>11</v>
      </c>
      <c r="D46">
        <v>-5625</v>
      </c>
      <c r="E46">
        <v>0</v>
      </c>
      <c r="F46">
        <v>6.9500000000000006E-2</v>
      </c>
      <c r="G46">
        <v>1.2899999999999999E-4</v>
      </c>
      <c r="H46">
        <v>2.2199999999999999E-6</v>
      </c>
      <c r="I46">
        <v>0.184</v>
      </c>
      <c r="J46">
        <v>0.19800000000000001</v>
      </c>
      <c r="K46">
        <v>133358</v>
      </c>
      <c r="L46" t="s">
        <v>513</v>
      </c>
      <c r="M46" t="s">
        <v>450</v>
      </c>
      <c r="N46" t="s">
        <v>1147</v>
      </c>
      <c r="O46" t="s">
        <v>1148</v>
      </c>
      <c r="P46" t="s">
        <v>1149</v>
      </c>
      <c r="Q46">
        <v>223880</v>
      </c>
      <c r="R46">
        <v>4</v>
      </c>
      <c r="S46">
        <v>0</v>
      </c>
      <c r="T46">
        <v>0</v>
      </c>
      <c r="U46">
        <v>0</v>
      </c>
      <c r="V46">
        <v>1</v>
      </c>
    </row>
    <row r="47" spans="1:22">
      <c r="A47">
        <v>0.93200000000000005</v>
      </c>
      <c r="B47">
        <v>0.81899999999999995</v>
      </c>
      <c r="C47">
        <v>8</v>
      </c>
      <c r="D47">
        <v>-3484</v>
      </c>
      <c r="E47">
        <v>0</v>
      </c>
      <c r="F47">
        <v>0.20300000000000001</v>
      </c>
      <c r="G47">
        <v>1.8100000000000002E-2</v>
      </c>
      <c r="H47">
        <v>6.81E-6</v>
      </c>
      <c r="I47">
        <v>5.7700000000000001E-2</v>
      </c>
      <c r="J47">
        <v>0.55600000000000005</v>
      </c>
      <c r="K47">
        <v>119941</v>
      </c>
      <c r="L47" t="s">
        <v>513</v>
      </c>
      <c r="M47" t="s">
        <v>297</v>
      </c>
      <c r="N47" t="s">
        <v>1156</v>
      </c>
      <c r="O47" t="s">
        <v>1157</v>
      </c>
      <c r="P47" t="s">
        <v>1158</v>
      </c>
      <c r="Q47">
        <v>192773</v>
      </c>
      <c r="R47">
        <v>4</v>
      </c>
      <c r="S47">
        <v>0</v>
      </c>
      <c r="T47">
        <v>0</v>
      </c>
      <c r="U47">
        <v>0</v>
      </c>
      <c r="V47">
        <v>1</v>
      </c>
    </row>
    <row r="48" spans="1:22">
      <c r="A48">
        <v>0.66800000000000004</v>
      </c>
      <c r="B48">
        <v>0.67300000000000004</v>
      </c>
      <c r="C48">
        <v>1</v>
      </c>
      <c r="D48">
        <v>-5714</v>
      </c>
      <c r="E48">
        <v>1</v>
      </c>
      <c r="F48">
        <v>0.14499999999999999</v>
      </c>
      <c r="G48">
        <v>0.48</v>
      </c>
      <c r="H48">
        <v>0</v>
      </c>
      <c r="I48">
        <v>0.19400000000000001</v>
      </c>
      <c r="J48">
        <v>0.72699999999999998</v>
      </c>
      <c r="K48">
        <v>171812</v>
      </c>
      <c r="L48" t="s">
        <v>513</v>
      </c>
      <c r="M48" t="s">
        <v>298</v>
      </c>
      <c r="N48" t="s">
        <v>1159</v>
      </c>
      <c r="O48" t="s">
        <v>1160</v>
      </c>
      <c r="P48" t="s">
        <v>1161</v>
      </c>
      <c r="Q48">
        <v>232000</v>
      </c>
      <c r="R48">
        <v>4</v>
      </c>
      <c r="S48">
        <v>0</v>
      </c>
      <c r="T48">
        <v>0</v>
      </c>
      <c r="U48">
        <v>0</v>
      </c>
      <c r="V48">
        <v>1</v>
      </c>
    </row>
    <row r="49" spans="1:22">
      <c r="A49">
        <v>0.95099999999999996</v>
      </c>
      <c r="B49">
        <v>0.59699999999999998</v>
      </c>
      <c r="C49">
        <v>0</v>
      </c>
      <c r="D49">
        <v>-4651</v>
      </c>
      <c r="E49">
        <v>0</v>
      </c>
      <c r="F49">
        <v>6.6900000000000001E-2</v>
      </c>
      <c r="G49">
        <v>0.104</v>
      </c>
      <c r="H49">
        <v>0</v>
      </c>
      <c r="I49">
        <v>7.1800000000000003E-2</v>
      </c>
      <c r="J49">
        <v>0.81899999999999995</v>
      </c>
      <c r="K49">
        <v>125024</v>
      </c>
      <c r="L49" t="s">
        <v>513</v>
      </c>
      <c r="M49" t="s">
        <v>452</v>
      </c>
      <c r="N49" t="s">
        <v>1162</v>
      </c>
      <c r="O49" t="s">
        <v>1163</v>
      </c>
      <c r="P49" t="s">
        <v>1164</v>
      </c>
      <c r="Q49">
        <v>216467</v>
      </c>
      <c r="R49">
        <v>4</v>
      </c>
      <c r="S49">
        <v>0</v>
      </c>
      <c r="T49">
        <v>0</v>
      </c>
      <c r="U49">
        <v>0</v>
      </c>
      <c r="V49">
        <v>1</v>
      </c>
    </row>
    <row r="50" spans="1:22">
      <c r="A50">
        <v>0.745</v>
      </c>
      <c r="B50">
        <v>0.72799999999999998</v>
      </c>
      <c r="C50">
        <v>6</v>
      </c>
      <c r="D50">
        <v>-9843</v>
      </c>
      <c r="E50">
        <v>1</v>
      </c>
      <c r="F50">
        <v>5.74E-2</v>
      </c>
      <c r="G50">
        <v>3.5300000000000002E-3</v>
      </c>
      <c r="H50">
        <v>1.09E-3</v>
      </c>
      <c r="I50">
        <v>9.9000000000000005E-2</v>
      </c>
      <c r="J50">
        <v>0.623</v>
      </c>
      <c r="K50">
        <v>103013</v>
      </c>
      <c r="L50" t="s">
        <v>513</v>
      </c>
      <c r="M50" t="s">
        <v>453</v>
      </c>
      <c r="N50" t="s">
        <v>1165</v>
      </c>
      <c r="O50" t="s">
        <v>1166</v>
      </c>
      <c r="P50" t="s">
        <v>1167</v>
      </c>
      <c r="Q50">
        <v>386027</v>
      </c>
      <c r="R50">
        <v>4</v>
      </c>
      <c r="S50">
        <v>0</v>
      </c>
      <c r="T50">
        <v>0</v>
      </c>
      <c r="U50">
        <v>0</v>
      </c>
      <c r="V50">
        <v>1</v>
      </c>
    </row>
    <row r="51" spans="1:22">
      <c r="A51">
        <v>0.72499999999999998</v>
      </c>
      <c r="B51">
        <v>0.32100000000000001</v>
      </c>
      <c r="C51">
        <v>1</v>
      </c>
      <c r="D51">
        <v>-10744</v>
      </c>
      <c r="E51">
        <v>0</v>
      </c>
      <c r="F51">
        <v>0.32300000000000001</v>
      </c>
      <c r="G51">
        <v>0.57799999999999996</v>
      </c>
      <c r="H51">
        <v>0</v>
      </c>
      <c r="I51">
        <v>8.8400000000000006E-2</v>
      </c>
      <c r="J51">
        <v>0.31900000000000001</v>
      </c>
      <c r="K51">
        <v>70142</v>
      </c>
      <c r="L51" t="s">
        <v>513</v>
      </c>
      <c r="M51" t="s">
        <v>454</v>
      </c>
      <c r="N51" t="s">
        <v>1168</v>
      </c>
      <c r="O51" t="s">
        <v>1169</v>
      </c>
      <c r="P51" t="s">
        <v>1170</v>
      </c>
      <c r="Q51">
        <v>178640</v>
      </c>
      <c r="R51">
        <v>4</v>
      </c>
      <c r="S51">
        <v>0</v>
      </c>
      <c r="T51">
        <v>0</v>
      </c>
      <c r="U51">
        <v>0</v>
      </c>
      <c r="V51">
        <v>1</v>
      </c>
    </row>
    <row r="52" spans="1:22">
      <c r="A52">
        <v>0.79</v>
      </c>
      <c r="B52">
        <v>0.70899999999999996</v>
      </c>
      <c r="C52">
        <v>2</v>
      </c>
      <c r="D52">
        <v>-5806</v>
      </c>
      <c r="E52">
        <v>1</v>
      </c>
      <c r="F52">
        <v>0.224</v>
      </c>
      <c r="G52">
        <v>5.9299999999999999E-2</v>
      </c>
      <c r="H52">
        <v>0</v>
      </c>
      <c r="I52">
        <v>7.9399999999999998E-2</v>
      </c>
      <c r="J52">
        <v>0.26</v>
      </c>
      <c r="K52">
        <v>131079</v>
      </c>
      <c r="L52" t="s">
        <v>513</v>
      </c>
      <c r="M52" t="s">
        <v>299</v>
      </c>
      <c r="N52" t="s">
        <v>1171</v>
      </c>
      <c r="O52" t="s">
        <v>1172</v>
      </c>
      <c r="P52" t="s">
        <v>1173</v>
      </c>
      <c r="Q52">
        <v>222752</v>
      </c>
      <c r="R52">
        <v>4</v>
      </c>
      <c r="S52">
        <v>0</v>
      </c>
      <c r="T52">
        <v>0</v>
      </c>
      <c r="U52">
        <v>0</v>
      </c>
      <c r="V52">
        <v>1</v>
      </c>
    </row>
    <row r="53" spans="1:22">
      <c r="A53">
        <v>0.76800000000000002</v>
      </c>
      <c r="B53">
        <v>0.86399999999999999</v>
      </c>
      <c r="C53">
        <v>11</v>
      </c>
      <c r="D53">
        <v>-6145</v>
      </c>
      <c r="E53">
        <v>1</v>
      </c>
      <c r="F53">
        <v>3.2399999999999998E-2</v>
      </c>
      <c r="G53">
        <v>0.10100000000000001</v>
      </c>
      <c r="H53">
        <v>0</v>
      </c>
      <c r="I53">
        <v>0.16200000000000001</v>
      </c>
      <c r="J53">
        <v>0.89100000000000001</v>
      </c>
      <c r="K53">
        <v>110008</v>
      </c>
      <c r="L53" t="s">
        <v>513</v>
      </c>
      <c r="M53" t="s">
        <v>451</v>
      </c>
      <c r="N53" t="s">
        <v>1174</v>
      </c>
      <c r="O53" t="s">
        <v>1175</v>
      </c>
      <c r="P53" t="s">
        <v>1176</v>
      </c>
      <c r="Q53">
        <v>173027</v>
      </c>
      <c r="R53">
        <v>4</v>
      </c>
      <c r="S53">
        <v>0</v>
      </c>
      <c r="T53">
        <v>0</v>
      </c>
      <c r="U53">
        <v>0</v>
      </c>
      <c r="V53">
        <v>1</v>
      </c>
    </row>
    <row r="54" spans="1:22">
      <c r="A54">
        <v>0.81499999999999995</v>
      </c>
      <c r="B54">
        <v>0.51800000000000002</v>
      </c>
      <c r="C54">
        <v>7</v>
      </c>
      <c r="D54">
        <v>-6594</v>
      </c>
      <c r="E54">
        <v>0</v>
      </c>
      <c r="F54">
        <v>8.9700000000000002E-2</v>
      </c>
      <c r="G54">
        <v>0.223</v>
      </c>
      <c r="H54">
        <v>0</v>
      </c>
      <c r="I54">
        <v>0.104</v>
      </c>
      <c r="J54">
        <v>0.877</v>
      </c>
      <c r="K54">
        <v>151891</v>
      </c>
      <c r="L54" t="s">
        <v>513</v>
      </c>
      <c r="M54" t="s">
        <v>456</v>
      </c>
      <c r="N54" t="s">
        <v>1177</v>
      </c>
      <c r="O54" t="s">
        <v>1178</v>
      </c>
      <c r="P54" t="s">
        <v>1179</v>
      </c>
      <c r="Q54">
        <v>177667</v>
      </c>
      <c r="R54">
        <v>4</v>
      </c>
      <c r="S54">
        <v>0</v>
      </c>
      <c r="T54">
        <v>0</v>
      </c>
      <c r="U54">
        <v>0</v>
      </c>
      <c r="V54">
        <v>1</v>
      </c>
    </row>
    <row r="55" spans="1:22">
      <c r="A55">
        <v>0.84799999999999998</v>
      </c>
      <c r="B55">
        <v>0.879</v>
      </c>
      <c r="C55">
        <v>0</v>
      </c>
      <c r="D55">
        <v>-5388</v>
      </c>
      <c r="E55">
        <v>1</v>
      </c>
      <c r="F55">
        <v>0.19900000000000001</v>
      </c>
      <c r="G55">
        <v>9.4299999999999995E-2</v>
      </c>
      <c r="H55">
        <v>0</v>
      </c>
      <c r="I55">
        <v>6.25E-2</v>
      </c>
      <c r="J55">
        <v>0.63400000000000001</v>
      </c>
      <c r="K55">
        <v>135085</v>
      </c>
      <c r="L55" t="s">
        <v>513</v>
      </c>
      <c r="M55" t="s">
        <v>457</v>
      </c>
      <c r="N55" t="s">
        <v>1183</v>
      </c>
      <c r="O55" t="s">
        <v>1184</v>
      </c>
      <c r="P55" t="s">
        <v>1185</v>
      </c>
      <c r="Q55">
        <v>182773</v>
      </c>
      <c r="R55">
        <v>4</v>
      </c>
      <c r="S55">
        <v>0</v>
      </c>
      <c r="T55">
        <v>0</v>
      </c>
      <c r="U55">
        <v>0</v>
      </c>
      <c r="V55">
        <v>1</v>
      </c>
    </row>
    <row r="56" spans="1:22">
      <c r="A56">
        <v>0.54</v>
      </c>
      <c r="B56">
        <v>0.874</v>
      </c>
      <c r="C56">
        <v>0</v>
      </c>
      <c r="D56">
        <v>-4923</v>
      </c>
      <c r="E56">
        <v>0</v>
      </c>
      <c r="F56">
        <v>7.2800000000000004E-2</v>
      </c>
      <c r="G56">
        <v>5.1099999999999995E-4</v>
      </c>
      <c r="H56">
        <v>3.3599999999999998E-4</v>
      </c>
      <c r="I56">
        <v>0.35</v>
      </c>
      <c r="J56">
        <v>3.9699999999999999E-2</v>
      </c>
      <c r="K56">
        <v>149972</v>
      </c>
      <c r="L56" t="s">
        <v>513</v>
      </c>
      <c r="M56" t="s">
        <v>303</v>
      </c>
      <c r="N56" t="s">
        <v>1186</v>
      </c>
      <c r="O56" t="s">
        <v>1187</v>
      </c>
      <c r="P56" t="s">
        <v>1188</v>
      </c>
      <c r="Q56">
        <v>239196</v>
      </c>
      <c r="R56">
        <v>4</v>
      </c>
      <c r="S56">
        <v>0</v>
      </c>
      <c r="T56">
        <v>0</v>
      </c>
      <c r="U56">
        <v>0</v>
      </c>
      <c r="V56">
        <v>1</v>
      </c>
    </row>
    <row r="57" spans="1:22">
      <c r="A57">
        <v>0.503</v>
      </c>
      <c r="B57">
        <v>0.98099999999999998</v>
      </c>
      <c r="C57">
        <v>1</v>
      </c>
      <c r="D57">
        <v>-5701</v>
      </c>
      <c r="E57">
        <v>1</v>
      </c>
      <c r="F57">
        <v>9.3600000000000003E-2</v>
      </c>
      <c r="G57">
        <v>6.8199999999999999E-4</v>
      </c>
      <c r="H57">
        <v>9.0600000000000007E-5</v>
      </c>
      <c r="I57">
        <v>0.19400000000000001</v>
      </c>
      <c r="J57">
        <v>0.34</v>
      </c>
      <c r="K57">
        <v>124910</v>
      </c>
      <c r="L57" t="s">
        <v>513</v>
      </c>
      <c r="M57" t="s">
        <v>455</v>
      </c>
      <c r="N57" t="s">
        <v>1189</v>
      </c>
      <c r="O57" t="s">
        <v>1190</v>
      </c>
      <c r="P57" t="s">
        <v>1191</v>
      </c>
      <c r="Q57">
        <v>227440</v>
      </c>
      <c r="R57">
        <v>4</v>
      </c>
      <c r="S57">
        <v>0</v>
      </c>
      <c r="T57">
        <v>0</v>
      </c>
      <c r="U57">
        <v>0</v>
      </c>
      <c r="V57">
        <v>1</v>
      </c>
    </row>
    <row r="58" spans="1:22">
      <c r="A58">
        <v>0.42099999999999999</v>
      </c>
      <c r="B58">
        <v>0.53900000000000003</v>
      </c>
      <c r="C58">
        <v>11</v>
      </c>
      <c r="D58">
        <v>-5456</v>
      </c>
      <c r="E58">
        <v>0</v>
      </c>
      <c r="F58">
        <v>0.27400000000000002</v>
      </c>
      <c r="G58">
        <v>0.77900000000000003</v>
      </c>
      <c r="H58">
        <v>0</v>
      </c>
      <c r="I58">
        <v>0.111</v>
      </c>
      <c r="J58">
        <v>0.52300000000000002</v>
      </c>
      <c r="K58">
        <v>89177</v>
      </c>
      <c r="L58" t="s">
        <v>513</v>
      </c>
      <c r="M58" t="s">
        <v>305</v>
      </c>
      <c r="N58" t="s">
        <v>1195</v>
      </c>
      <c r="O58" t="s">
        <v>1196</v>
      </c>
      <c r="P58" t="s">
        <v>1197</v>
      </c>
      <c r="Q58">
        <v>281519</v>
      </c>
      <c r="R58">
        <v>3</v>
      </c>
      <c r="S58">
        <v>0</v>
      </c>
      <c r="T58">
        <v>0</v>
      </c>
      <c r="U58">
        <v>0</v>
      </c>
      <c r="V58">
        <v>1</v>
      </c>
    </row>
    <row r="59" spans="1:22">
      <c r="A59">
        <v>0.85699999999999998</v>
      </c>
      <c r="B59">
        <v>0.80100000000000005</v>
      </c>
      <c r="C59">
        <v>0</v>
      </c>
      <c r="D59">
        <v>-6499</v>
      </c>
      <c r="E59">
        <v>1</v>
      </c>
      <c r="F59">
        <v>6.1800000000000001E-2</v>
      </c>
      <c r="G59">
        <v>0.33200000000000002</v>
      </c>
      <c r="H59">
        <v>1.1999999999999999E-6</v>
      </c>
      <c r="I59">
        <v>7.8899999999999998E-2</v>
      </c>
      <c r="J59">
        <v>0.753</v>
      </c>
      <c r="K59">
        <v>96009</v>
      </c>
      <c r="L59" t="s">
        <v>513</v>
      </c>
      <c r="M59" t="s">
        <v>306</v>
      </c>
      <c r="N59" t="s">
        <v>1201</v>
      </c>
      <c r="O59" t="s">
        <v>1202</v>
      </c>
      <c r="P59" t="s">
        <v>1203</v>
      </c>
      <c r="Q59">
        <v>192600</v>
      </c>
      <c r="R59">
        <v>4</v>
      </c>
      <c r="S59">
        <v>0</v>
      </c>
      <c r="T59">
        <v>0</v>
      </c>
      <c r="U59">
        <v>0</v>
      </c>
      <c r="V59">
        <v>1</v>
      </c>
    </row>
    <row r="60" spans="1:22">
      <c r="A60">
        <v>0.81200000000000006</v>
      </c>
      <c r="B60">
        <v>0.496</v>
      </c>
      <c r="C60">
        <v>9</v>
      </c>
      <c r="D60">
        <v>-5969</v>
      </c>
      <c r="E60">
        <v>0</v>
      </c>
      <c r="F60">
        <v>0.29699999999999999</v>
      </c>
      <c r="G60">
        <v>0.27100000000000002</v>
      </c>
      <c r="H60">
        <v>0</v>
      </c>
      <c r="I60">
        <v>9.5500000000000002E-2</v>
      </c>
      <c r="J60">
        <v>0.55000000000000004</v>
      </c>
      <c r="K60">
        <v>109979</v>
      </c>
      <c r="L60" t="s">
        <v>513</v>
      </c>
      <c r="M60" t="s">
        <v>308</v>
      </c>
      <c r="N60" t="s">
        <v>1210</v>
      </c>
      <c r="O60" t="s">
        <v>1211</v>
      </c>
      <c r="P60" t="s">
        <v>1212</v>
      </c>
      <c r="Q60">
        <v>241293</v>
      </c>
      <c r="R60">
        <v>4</v>
      </c>
      <c r="S60">
        <v>0</v>
      </c>
      <c r="T60">
        <v>0</v>
      </c>
      <c r="U60">
        <v>0</v>
      </c>
      <c r="V60">
        <v>1</v>
      </c>
    </row>
    <row r="61" spans="1:22">
      <c r="A61">
        <v>0.54500000000000004</v>
      </c>
      <c r="B61">
        <v>0.79800000000000004</v>
      </c>
      <c r="C61">
        <v>9</v>
      </c>
      <c r="D61">
        <v>-5815</v>
      </c>
      <c r="E61">
        <v>0</v>
      </c>
      <c r="F61">
        <v>7.3400000000000007E-2</v>
      </c>
      <c r="G61">
        <v>0.20399999999999999</v>
      </c>
      <c r="H61">
        <v>2.6899999999999998E-4</v>
      </c>
      <c r="I61">
        <v>0.105</v>
      </c>
      <c r="J61">
        <v>0.81899999999999995</v>
      </c>
      <c r="K61">
        <v>200002</v>
      </c>
      <c r="L61" t="s">
        <v>513</v>
      </c>
      <c r="M61" t="s">
        <v>309</v>
      </c>
      <c r="N61" t="s">
        <v>1213</v>
      </c>
      <c r="O61" t="s">
        <v>1214</v>
      </c>
      <c r="P61" t="s">
        <v>1215</v>
      </c>
      <c r="Q61">
        <v>159600</v>
      </c>
      <c r="R61">
        <v>4</v>
      </c>
      <c r="S61">
        <v>0</v>
      </c>
      <c r="T61">
        <v>0</v>
      </c>
      <c r="U61">
        <v>0</v>
      </c>
      <c r="V61">
        <v>1</v>
      </c>
    </row>
    <row r="62" spans="1:22">
      <c r="A62">
        <v>0.52900000000000003</v>
      </c>
      <c r="B62">
        <v>0.98699999999999999</v>
      </c>
      <c r="C62">
        <v>4</v>
      </c>
      <c r="D62">
        <v>-6872</v>
      </c>
      <c r="E62">
        <v>1</v>
      </c>
      <c r="F62">
        <v>0.105</v>
      </c>
      <c r="G62">
        <v>4.4200000000000001E-4</v>
      </c>
      <c r="H62">
        <v>4.1200000000000004E-6</v>
      </c>
      <c r="I62">
        <v>0.59799999999999998</v>
      </c>
      <c r="J62">
        <v>0.36899999999999999</v>
      </c>
      <c r="K62">
        <v>105075</v>
      </c>
      <c r="L62" t="s">
        <v>513</v>
      </c>
      <c r="M62" t="s">
        <v>460</v>
      </c>
      <c r="N62" t="s">
        <v>1216</v>
      </c>
      <c r="O62" t="s">
        <v>1217</v>
      </c>
      <c r="P62" t="s">
        <v>1218</v>
      </c>
      <c r="Q62">
        <v>208147</v>
      </c>
      <c r="R62">
        <v>4</v>
      </c>
      <c r="S62">
        <v>0</v>
      </c>
      <c r="T62">
        <v>0</v>
      </c>
      <c r="U62">
        <v>0</v>
      </c>
      <c r="V62">
        <v>1</v>
      </c>
    </row>
    <row r="63" spans="1:22">
      <c r="A63">
        <v>0.80300000000000005</v>
      </c>
      <c r="B63">
        <v>0.71499999999999997</v>
      </c>
      <c r="C63">
        <v>2</v>
      </c>
      <c r="D63">
        <v>-3280</v>
      </c>
      <c r="E63">
        <v>1</v>
      </c>
      <c r="F63">
        <v>0.29799999999999999</v>
      </c>
      <c r="G63">
        <v>0.29499999999999998</v>
      </c>
      <c r="H63">
        <v>1.34E-4</v>
      </c>
      <c r="I63">
        <v>5.74E-2</v>
      </c>
      <c r="J63">
        <v>0.57399999999999995</v>
      </c>
      <c r="K63">
        <v>101085</v>
      </c>
      <c r="L63" t="s">
        <v>513</v>
      </c>
      <c r="M63" t="s">
        <v>462</v>
      </c>
      <c r="N63" t="s">
        <v>1225</v>
      </c>
      <c r="O63" t="s">
        <v>1226</v>
      </c>
      <c r="P63" t="s">
        <v>1227</v>
      </c>
      <c r="Q63">
        <v>200960</v>
      </c>
      <c r="R63">
        <v>4</v>
      </c>
      <c r="S63">
        <v>0</v>
      </c>
      <c r="T63">
        <v>0</v>
      </c>
      <c r="U63">
        <v>0</v>
      </c>
      <c r="V63">
        <v>1</v>
      </c>
    </row>
    <row r="64" spans="1:22">
      <c r="A64">
        <v>0.64700000000000002</v>
      </c>
      <c r="B64">
        <v>0.84399999999999997</v>
      </c>
      <c r="C64">
        <v>0</v>
      </c>
      <c r="D64">
        <v>-3756</v>
      </c>
      <c r="E64">
        <v>1</v>
      </c>
      <c r="F64">
        <v>4.5699999999999998E-2</v>
      </c>
      <c r="G64">
        <v>1.37E-2</v>
      </c>
      <c r="H64">
        <v>6.5799999999999995E-4</v>
      </c>
      <c r="I64">
        <v>0.10199999999999999</v>
      </c>
      <c r="J64">
        <v>0.746</v>
      </c>
      <c r="K64">
        <v>146962</v>
      </c>
      <c r="L64" t="s">
        <v>513</v>
      </c>
      <c r="M64" t="s">
        <v>311</v>
      </c>
      <c r="N64" t="s">
        <v>1228</v>
      </c>
      <c r="O64" t="s">
        <v>1229</v>
      </c>
      <c r="P64" t="s">
        <v>1230</v>
      </c>
      <c r="Q64">
        <v>193829</v>
      </c>
      <c r="R64">
        <v>4</v>
      </c>
      <c r="S64">
        <v>0</v>
      </c>
      <c r="T64">
        <v>0</v>
      </c>
      <c r="U64">
        <v>0</v>
      </c>
      <c r="V64">
        <v>1</v>
      </c>
    </row>
    <row r="65" spans="1:22">
      <c r="A65">
        <v>0.68300000000000005</v>
      </c>
      <c r="B65">
        <v>0.94299999999999995</v>
      </c>
      <c r="C65">
        <v>9</v>
      </c>
      <c r="D65">
        <v>-3600</v>
      </c>
      <c r="E65">
        <v>1</v>
      </c>
      <c r="F65">
        <v>3.9699999999999999E-2</v>
      </c>
      <c r="G65">
        <v>4.2199999999999998E-3</v>
      </c>
      <c r="H65">
        <v>9.7799999999999998E-2</v>
      </c>
      <c r="I65">
        <v>3.5499999999999997E-2</v>
      </c>
      <c r="J65">
        <v>0.70699999999999996</v>
      </c>
      <c r="K65">
        <v>118990</v>
      </c>
      <c r="L65" t="s">
        <v>513</v>
      </c>
      <c r="M65" t="s">
        <v>318</v>
      </c>
      <c r="N65" t="s">
        <v>1237</v>
      </c>
      <c r="O65" t="s">
        <v>1238</v>
      </c>
      <c r="P65" t="s">
        <v>1239</v>
      </c>
      <c r="Q65">
        <v>216613</v>
      </c>
      <c r="R65">
        <v>4</v>
      </c>
      <c r="S65">
        <v>0</v>
      </c>
      <c r="T65">
        <v>0</v>
      </c>
      <c r="U65">
        <v>0</v>
      </c>
      <c r="V65">
        <v>1</v>
      </c>
    </row>
    <row r="66" spans="1:22">
      <c r="A66">
        <v>0.502</v>
      </c>
      <c r="B66">
        <v>0.46600000000000003</v>
      </c>
      <c r="C66">
        <v>7</v>
      </c>
      <c r="D66">
        <v>-7357</v>
      </c>
      <c r="E66">
        <v>0</v>
      </c>
      <c r="F66">
        <v>0.36899999999999999</v>
      </c>
      <c r="G66">
        <v>0.75700000000000001</v>
      </c>
      <c r="H66">
        <v>0</v>
      </c>
      <c r="I66">
        <v>0.127</v>
      </c>
      <c r="J66">
        <v>0.74199999999999999</v>
      </c>
      <c r="K66">
        <v>82393</v>
      </c>
      <c r="L66" t="s">
        <v>513</v>
      </c>
      <c r="M66" t="s">
        <v>319</v>
      </c>
      <c r="N66" t="s">
        <v>1240</v>
      </c>
      <c r="O66" t="s">
        <v>1241</v>
      </c>
      <c r="P66" t="s">
        <v>1242</v>
      </c>
      <c r="Q66">
        <v>256267</v>
      </c>
      <c r="R66">
        <v>4</v>
      </c>
      <c r="S66">
        <v>0</v>
      </c>
      <c r="T66">
        <v>0</v>
      </c>
      <c r="U66">
        <v>0</v>
      </c>
      <c r="V66">
        <v>1</v>
      </c>
    </row>
    <row r="67" spans="1:22">
      <c r="A67">
        <v>0.59099999999999997</v>
      </c>
      <c r="B67">
        <v>0.84299999999999997</v>
      </c>
      <c r="C67">
        <v>0</v>
      </c>
      <c r="D67">
        <v>-5196</v>
      </c>
      <c r="E67">
        <v>1</v>
      </c>
      <c r="F67">
        <v>0.14799999999999999</v>
      </c>
      <c r="G67">
        <v>3.0099999999999998E-2</v>
      </c>
      <c r="H67">
        <v>0</v>
      </c>
      <c r="I67">
        <v>0.29699999999999999</v>
      </c>
      <c r="J67">
        <v>0.83699999999999997</v>
      </c>
      <c r="K67">
        <v>134327</v>
      </c>
      <c r="L67" t="s">
        <v>513</v>
      </c>
      <c r="M67" t="s">
        <v>320</v>
      </c>
      <c r="N67" t="s">
        <v>1246</v>
      </c>
      <c r="O67" t="s">
        <v>1247</v>
      </c>
      <c r="P67" t="s">
        <v>1248</v>
      </c>
      <c r="Q67">
        <v>214455</v>
      </c>
      <c r="R67">
        <v>5</v>
      </c>
      <c r="S67">
        <v>0</v>
      </c>
      <c r="T67">
        <v>0</v>
      </c>
      <c r="U67">
        <v>0</v>
      </c>
      <c r="V67">
        <v>1</v>
      </c>
    </row>
    <row r="68" spans="1:22">
      <c r="A68">
        <v>0.82399999999999995</v>
      </c>
      <c r="B68">
        <v>0.61899999999999999</v>
      </c>
      <c r="C68">
        <v>1</v>
      </c>
      <c r="D68">
        <v>-7565</v>
      </c>
      <c r="E68">
        <v>1</v>
      </c>
      <c r="F68">
        <v>0.33100000000000002</v>
      </c>
      <c r="G68">
        <v>2.0199999999999999E-2</v>
      </c>
      <c r="H68">
        <v>8.5000000000000006E-5</v>
      </c>
      <c r="I68">
        <v>0.55300000000000005</v>
      </c>
      <c r="J68">
        <v>0.36099999999999999</v>
      </c>
      <c r="K68">
        <v>100095</v>
      </c>
      <c r="L68" t="s">
        <v>513</v>
      </c>
      <c r="M68" t="s">
        <v>465</v>
      </c>
      <c r="N68" t="s">
        <v>1249</v>
      </c>
      <c r="O68" t="s">
        <v>1250</v>
      </c>
      <c r="P68" t="s">
        <v>1251</v>
      </c>
      <c r="Q68">
        <v>186650</v>
      </c>
      <c r="R68">
        <v>4</v>
      </c>
      <c r="S68">
        <v>0</v>
      </c>
      <c r="T68">
        <v>0</v>
      </c>
      <c r="U68">
        <v>0</v>
      </c>
      <c r="V68">
        <v>1</v>
      </c>
    </row>
    <row r="69" spans="1:22">
      <c r="A69">
        <v>0.63400000000000001</v>
      </c>
      <c r="B69">
        <v>0.59899999999999998</v>
      </c>
      <c r="C69">
        <v>2</v>
      </c>
      <c r="D69">
        <v>-5447</v>
      </c>
      <c r="E69">
        <v>1</v>
      </c>
      <c r="F69">
        <v>3.6499999999999998E-2</v>
      </c>
      <c r="G69">
        <v>2.8799999999999999E-2</v>
      </c>
      <c r="H69">
        <v>0</v>
      </c>
      <c r="I69">
        <v>0.19700000000000001</v>
      </c>
      <c r="J69">
        <v>0.312</v>
      </c>
      <c r="K69">
        <v>112215</v>
      </c>
      <c r="L69" t="s">
        <v>513</v>
      </c>
      <c r="M69" t="s">
        <v>466</v>
      </c>
      <c r="N69" t="s">
        <v>1255</v>
      </c>
      <c r="O69" t="s">
        <v>1256</v>
      </c>
      <c r="P69" t="s">
        <v>1257</v>
      </c>
      <c r="Q69">
        <v>175440</v>
      </c>
      <c r="R69">
        <v>4</v>
      </c>
      <c r="S69">
        <v>0</v>
      </c>
      <c r="T69">
        <v>0</v>
      </c>
      <c r="U69">
        <v>0</v>
      </c>
      <c r="V69">
        <v>1</v>
      </c>
    </row>
    <row r="70" spans="1:22">
      <c r="A70">
        <v>0.60499999999999998</v>
      </c>
      <c r="B70">
        <v>0.83699999999999997</v>
      </c>
      <c r="C70">
        <v>7</v>
      </c>
      <c r="D70">
        <v>-10059</v>
      </c>
      <c r="E70">
        <v>1</v>
      </c>
      <c r="F70">
        <v>0.114</v>
      </c>
      <c r="G70">
        <v>0.754</v>
      </c>
      <c r="H70">
        <v>4.1100000000000003E-5</v>
      </c>
      <c r="I70">
        <v>0.3</v>
      </c>
      <c r="J70">
        <v>0.93</v>
      </c>
      <c r="K70">
        <v>157225</v>
      </c>
      <c r="L70" t="s">
        <v>513</v>
      </c>
      <c r="M70" t="s">
        <v>313</v>
      </c>
      <c r="N70" t="s">
        <v>1258</v>
      </c>
      <c r="O70" t="s">
        <v>1259</v>
      </c>
      <c r="P70" t="s">
        <v>1260</v>
      </c>
      <c r="Q70">
        <v>161947</v>
      </c>
      <c r="R70">
        <v>4</v>
      </c>
      <c r="S70">
        <v>0</v>
      </c>
      <c r="T70">
        <v>0</v>
      </c>
      <c r="U70">
        <v>0</v>
      </c>
      <c r="V70">
        <v>1</v>
      </c>
    </row>
    <row r="71" spans="1:22">
      <c r="A71">
        <v>0.67800000000000005</v>
      </c>
      <c r="B71">
        <v>0.876</v>
      </c>
      <c r="C71">
        <v>7</v>
      </c>
      <c r="D71">
        <v>-5447</v>
      </c>
      <c r="E71">
        <v>1</v>
      </c>
      <c r="F71">
        <v>0.16400000000000001</v>
      </c>
      <c r="G71">
        <v>0.434</v>
      </c>
      <c r="H71">
        <v>0</v>
      </c>
      <c r="I71">
        <v>7.8799999999999995E-2</v>
      </c>
      <c r="J71">
        <v>0.76800000000000002</v>
      </c>
      <c r="K71">
        <v>123955</v>
      </c>
      <c r="L71" t="s">
        <v>513</v>
      </c>
      <c r="M71" t="s">
        <v>314</v>
      </c>
      <c r="N71" t="s">
        <v>1264</v>
      </c>
      <c r="O71" t="s">
        <v>1265</v>
      </c>
      <c r="P71" t="s">
        <v>1266</v>
      </c>
      <c r="Q71">
        <v>238653</v>
      </c>
      <c r="R71">
        <v>4</v>
      </c>
      <c r="S71">
        <v>0</v>
      </c>
      <c r="T71">
        <v>0</v>
      </c>
      <c r="U71">
        <v>0</v>
      </c>
      <c r="V71">
        <v>1</v>
      </c>
    </row>
    <row r="72" spans="1:22">
      <c r="A72">
        <v>0.69</v>
      </c>
      <c r="B72">
        <v>0.65100000000000002</v>
      </c>
      <c r="C72">
        <v>9</v>
      </c>
      <c r="D72">
        <v>-8267</v>
      </c>
      <c r="E72">
        <v>1</v>
      </c>
      <c r="F72">
        <v>3.2399999999999998E-2</v>
      </c>
      <c r="G72">
        <v>0.29199999999999998</v>
      </c>
      <c r="H72">
        <v>2.4099999999999998E-3</v>
      </c>
      <c r="I72">
        <v>0.105</v>
      </c>
      <c r="J72">
        <v>0.70599999999999996</v>
      </c>
      <c r="K72">
        <v>97918</v>
      </c>
      <c r="L72" t="s">
        <v>513</v>
      </c>
      <c r="M72" t="s">
        <v>464</v>
      </c>
      <c r="N72" t="s">
        <v>1273</v>
      </c>
      <c r="O72" t="s">
        <v>1274</v>
      </c>
      <c r="P72" t="s">
        <v>1275</v>
      </c>
      <c r="Q72">
        <v>254560</v>
      </c>
      <c r="R72">
        <v>4</v>
      </c>
      <c r="S72">
        <v>0</v>
      </c>
      <c r="T72">
        <v>0</v>
      </c>
      <c r="U72">
        <v>0</v>
      </c>
      <c r="V72">
        <v>1</v>
      </c>
    </row>
    <row r="73" spans="1:22">
      <c r="A73">
        <v>0.35599999999999998</v>
      </c>
      <c r="B73">
        <v>0.92400000000000004</v>
      </c>
      <c r="C73">
        <v>1</v>
      </c>
      <c r="D73">
        <v>-3740</v>
      </c>
      <c r="E73">
        <v>1</v>
      </c>
      <c r="F73">
        <v>8.0799999999999997E-2</v>
      </c>
      <c r="G73">
        <v>1.01E-3</v>
      </c>
      <c r="H73">
        <v>0</v>
      </c>
      <c r="I73">
        <v>9.5299999999999996E-2</v>
      </c>
      <c r="J73">
        <v>0.23200000000000001</v>
      </c>
      <c r="K73">
        <v>148017</v>
      </c>
      <c r="L73" t="s">
        <v>513</v>
      </c>
      <c r="M73" t="s">
        <v>323</v>
      </c>
      <c r="N73" t="s">
        <v>1282</v>
      </c>
      <c r="O73" t="s">
        <v>1283</v>
      </c>
      <c r="P73" t="s">
        <v>1284</v>
      </c>
      <c r="Q73">
        <v>222587</v>
      </c>
      <c r="R73">
        <v>4</v>
      </c>
      <c r="S73">
        <v>0</v>
      </c>
      <c r="T73">
        <v>0</v>
      </c>
      <c r="U73">
        <v>0</v>
      </c>
      <c r="V73">
        <v>1</v>
      </c>
    </row>
    <row r="74" spans="1:22">
      <c r="A74">
        <v>0.76600000000000001</v>
      </c>
      <c r="B74">
        <v>0.77200000000000002</v>
      </c>
      <c r="C74">
        <v>0</v>
      </c>
      <c r="D74">
        <v>-9362</v>
      </c>
      <c r="E74">
        <v>1</v>
      </c>
      <c r="F74">
        <v>3.5299999999999998E-2</v>
      </c>
      <c r="G74">
        <v>0.40300000000000002</v>
      </c>
      <c r="H74">
        <v>5.8400000000000001E-2</v>
      </c>
      <c r="I74">
        <v>0.183</v>
      </c>
      <c r="J74">
        <v>0.92</v>
      </c>
      <c r="K74">
        <v>128166</v>
      </c>
      <c r="L74" t="s">
        <v>513</v>
      </c>
      <c r="M74" t="s">
        <v>324</v>
      </c>
      <c r="N74" t="s">
        <v>1285</v>
      </c>
      <c r="O74" t="s">
        <v>1286</v>
      </c>
      <c r="P74" t="s">
        <v>1287</v>
      </c>
      <c r="Q74">
        <v>220893</v>
      </c>
      <c r="R74">
        <v>4</v>
      </c>
      <c r="S74">
        <v>0</v>
      </c>
      <c r="T74">
        <v>0</v>
      </c>
      <c r="U74">
        <v>0</v>
      </c>
      <c r="V74">
        <v>1</v>
      </c>
    </row>
    <row r="75" spans="1:22">
      <c r="A75">
        <v>0.433</v>
      </c>
      <c r="B75">
        <v>0.97</v>
      </c>
      <c r="C75">
        <v>6</v>
      </c>
      <c r="D75">
        <v>-3020</v>
      </c>
      <c r="E75">
        <v>1</v>
      </c>
      <c r="F75">
        <v>9.8799999999999999E-2</v>
      </c>
      <c r="G75">
        <v>1.14E-2</v>
      </c>
      <c r="H75">
        <v>2.65E-5</v>
      </c>
      <c r="I75">
        <v>0.159</v>
      </c>
      <c r="J75">
        <v>0.307</v>
      </c>
      <c r="K75">
        <v>95034</v>
      </c>
      <c r="L75" t="s">
        <v>513</v>
      </c>
      <c r="M75" t="s">
        <v>325</v>
      </c>
      <c r="N75" t="s">
        <v>1288</v>
      </c>
      <c r="O75" t="s">
        <v>1289</v>
      </c>
      <c r="P75" t="s">
        <v>1290</v>
      </c>
      <c r="Q75">
        <v>164728</v>
      </c>
      <c r="R75">
        <v>4</v>
      </c>
      <c r="S75">
        <v>0</v>
      </c>
      <c r="T75">
        <v>0</v>
      </c>
      <c r="U75">
        <v>0</v>
      </c>
      <c r="V75">
        <v>1</v>
      </c>
    </row>
    <row r="76" spans="1:22">
      <c r="A76">
        <v>0.97499999999999998</v>
      </c>
      <c r="B76">
        <v>0.71099999999999997</v>
      </c>
      <c r="C76">
        <v>8</v>
      </c>
      <c r="D76">
        <v>-3904</v>
      </c>
      <c r="E76">
        <v>1</v>
      </c>
      <c r="F76">
        <v>6.3200000000000006E-2</v>
      </c>
      <c r="G76">
        <v>0.16800000000000001</v>
      </c>
      <c r="H76">
        <v>5.5199999999999997E-4</v>
      </c>
      <c r="I76">
        <v>7.9899999999999999E-2</v>
      </c>
      <c r="J76">
        <v>0.81499999999999995</v>
      </c>
      <c r="K76">
        <v>110621</v>
      </c>
      <c r="L76" t="s">
        <v>513</v>
      </c>
      <c r="M76" t="s">
        <v>327</v>
      </c>
      <c r="N76" t="s">
        <v>1294</v>
      </c>
      <c r="O76" t="s">
        <v>1295</v>
      </c>
      <c r="P76" t="s">
        <v>1296</v>
      </c>
      <c r="Q76">
        <v>234027</v>
      </c>
      <c r="R76">
        <v>4</v>
      </c>
      <c r="S76">
        <v>0</v>
      </c>
      <c r="T76">
        <v>0</v>
      </c>
      <c r="U76">
        <v>0</v>
      </c>
      <c r="V76">
        <v>1</v>
      </c>
    </row>
    <row r="77" spans="1:22">
      <c r="A77">
        <v>0.57599999999999996</v>
      </c>
      <c r="B77">
        <v>0.28999999999999998</v>
      </c>
      <c r="C77">
        <v>4</v>
      </c>
      <c r="D77">
        <v>-10499</v>
      </c>
      <c r="E77">
        <v>0</v>
      </c>
      <c r="F77">
        <v>5.1299999999999998E-2</v>
      </c>
      <c r="G77">
        <v>0.86799999999999999</v>
      </c>
      <c r="H77">
        <v>0</v>
      </c>
      <c r="I77">
        <v>0.11600000000000001</v>
      </c>
      <c r="J77">
        <v>0.17</v>
      </c>
      <c r="K77">
        <v>93705</v>
      </c>
      <c r="L77" t="s">
        <v>513</v>
      </c>
      <c r="M77" t="s">
        <v>265</v>
      </c>
      <c r="N77" t="s">
        <v>1003</v>
      </c>
      <c r="O77" t="s">
        <v>1004</v>
      </c>
      <c r="P77" t="s">
        <v>1005</v>
      </c>
      <c r="Q77">
        <v>156122</v>
      </c>
      <c r="R77">
        <v>4</v>
      </c>
      <c r="S77">
        <v>0</v>
      </c>
      <c r="T77">
        <v>1</v>
      </c>
      <c r="U77">
        <v>0</v>
      </c>
      <c r="V77">
        <v>1</v>
      </c>
    </row>
    <row r="78" spans="1:22">
      <c r="A78">
        <v>0.72699999999999998</v>
      </c>
      <c r="B78">
        <v>0.70099999999999996</v>
      </c>
      <c r="C78">
        <v>5</v>
      </c>
      <c r="D78">
        <v>-5001</v>
      </c>
      <c r="E78">
        <v>1</v>
      </c>
      <c r="F78">
        <v>7.3999999999999996E-2</v>
      </c>
      <c r="G78">
        <v>0.13800000000000001</v>
      </c>
      <c r="H78">
        <v>1.9100000000000001E-4</v>
      </c>
      <c r="I78">
        <v>0.16800000000000001</v>
      </c>
      <c r="J78">
        <v>0.65300000000000002</v>
      </c>
      <c r="K78">
        <v>94027</v>
      </c>
      <c r="L78" t="s">
        <v>513</v>
      </c>
      <c r="M78" t="s">
        <v>124</v>
      </c>
      <c r="N78" t="s">
        <v>1309</v>
      </c>
      <c r="O78" t="s">
        <v>1310</v>
      </c>
      <c r="P78" t="s">
        <v>1311</v>
      </c>
      <c r="Q78">
        <v>218754</v>
      </c>
      <c r="R78">
        <v>4</v>
      </c>
      <c r="S78">
        <v>0</v>
      </c>
      <c r="T78">
        <v>0</v>
      </c>
      <c r="U78">
        <v>0</v>
      </c>
      <c r="V78">
        <v>1</v>
      </c>
    </row>
    <row r="79" spans="1:22">
      <c r="A79">
        <v>0.871</v>
      </c>
      <c r="B79">
        <v>0.78500000000000003</v>
      </c>
      <c r="C79">
        <v>1</v>
      </c>
      <c r="D79">
        <v>-4753</v>
      </c>
      <c r="E79">
        <v>1</v>
      </c>
      <c r="F79">
        <v>0.40200000000000002</v>
      </c>
      <c r="G79">
        <v>0.32200000000000001</v>
      </c>
      <c r="H79">
        <v>0</v>
      </c>
      <c r="I79">
        <v>0.318</v>
      </c>
      <c r="J79">
        <v>0.91600000000000004</v>
      </c>
      <c r="K79">
        <v>140034</v>
      </c>
      <c r="L79" t="s">
        <v>513</v>
      </c>
      <c r="M79" t="s">
        <v>471</v>
      </c>
      <c r="N79" t="s">
        <v>1312</v>
      </c>
      <c r="O79" t="s">
        <v>1313</v>
      </c>
      <c r="P79" t="s">
        <v>1314</v>
      </c>
      <c r="Q79">
        <v>209190</v>
      </c>
      <c r="R79">
        <v>4</v>
      </c>
      <c r="S79">
        <v>0</v>
      </c>
      <c r="T79">
        <v>0</v>
      </c>
      <c r="U79">
        <v>0</v>
      </c>
      <c r="V79">
        <v>1</v>
      </c>
    </row>
    <row r="80" spans="1:22">
      <c r="A80">
        <v>0.52</v>
      </c>
      <c r="B80">
        <v>0.83299999999999996</v>
      </c>
      <c r="C80">
        <v>7</v>
      </c>
      <c r="D80">
        <v>-5250</v>
      </c>
      <c r="E80">
        <v>1</v>
      </c>
      <c r="F80">
        <v>0.105</v>
      </c>
      <c r="G80">
        <v>5.9199999999999999E-3</v>
      </c>
      <c r="H80">
        <v>0</v>
      </c>
      <c r="I80">
        <v>0.42199999999999999</v>
      </c>
      <c r="J80">
        <v>0.66400000000000003</v>
      </c>
      <c r="K80">
        <v>159914</v>
      </c>
      <c r="L80" t="s">
        <v>513</v>
      </c>
      <c r="M80" t="s">
        <v>472</v>
      </c>
      <c r="N80" t="s">
        <v>1315</v>
      </c>
      <c r="O80" t="s">
        <v>1316</v>
      </c>
      <c r="P80" t="s">
        <v>1317</v>
      </c>
      <c r="Q80">
        <v>158880</v>
      </c>
      <c r="R80">
        <v>4</v>
      </c>
      <c r="S80">
        <v>0</v>
      </c>
      <c r="T80">
        <v>0</v>
      </c>
      <c r="U80">
        <v>0</v>
      </c>
      <c r="V80">
        <v>1</v>
      </c>
    </row>
    <row r="81" spans="1:22">
      <c r="A81">
        <v>0.53</v>
      </c>
      <c r="B81">
        <v>0.42199999999999999</v>
      </c>
      <c r="C81">
        <v>5</v>
      </c>
      <c r="D81">
        <v>-6262</v>
      </c>
      <c r="E81">
        <v>1</v>
      </c>
      <c r="F81">
        <v>3.4200000000000001E-2</v>
      </c>
      <c r="G81">
        <v>0.40699999999999997</v>
      </c>
      <c r="H81">
        <v>0</v>
      </c>
      <c r="I81">
        <v>0.107</v>
      </c>
      <c r="J81">
        <v>0.34899999999999998</v>
      </c>
      <c r="K81">
        <v>119964</v>
      </c>
      <c r="L81" t="s">
        <v>513</v>
      </c>
      <c r="M81" t="s">
        <v>334</v>
      </c>
      <c r="N81" t="s">
        <v>1318</v>
      </c>
      <c r="O81" t="s">
        <v>1319</v>
      </c>
      <c r="P81" t="s">
        <v>1320</v>
      </c>
      <c r="Q81">
        <v>221360</v>
      </c>
      <c r="R81">
        <v>4</v>
      </c>
      <c r="S81">
        <v>0</v>
      </c>
      <c r="T81">
        <v>0</v>
      </c>
      <c r="U81">
        <v>0</v>
      </c>
      <c r="V81">
        <v>1</v>
      </c>
    </row>
    <row r="82" spans="1:22">
      <c r="A82">
        <v>0.89200000000000002</v>
      </c>
      <c r="B82">
        <v>0.628</v>
      </c>
      <c r="C82">
        <v>1</v>
      </c>
      <c r="D82">
        <v>-3832</v>
      </c>
      <c r="E82">
        <v>1</v>
      </c>
      <c r="F82">
        <v>0.216</v>
      </c>
      <c r="G82">
        <v>0.16900000000000001</v>
      </c>
      <c r="H82">
        <v>0</v>
      </c>
      <c r="I82">
        <v>0.10199999999999999</v>
      </c>
      <c r="J82">
        <v>0.67600000000000005</v>
      </c>
      <c r="K82">
        <v>92063</v>
      </c>
      <c r="L82" t="s">
        <v>513</v>
      </c>
      <c r="M82" t="s">
        <v>335</v>
      </c>
      <c r="N82" t="s">
        <v>1324</v>
      </c>
      <c r="O82" t="s">
        <v>1325</v>
      </c>
      <c r="P82" t="s">
        <v>1326</v>
      </c>
      <c r="Q82">
        <v>266067</v>
      </c>
      <c r="R82">
        <v>4</v>
      </c>
      <c r="S82">
        <v>0</v>
      </c>
      <c r="T82">
        <v>0</v>
      </c>
      <c r="U82">
        <v>0</v>
      </c>
      <c r="V82">
        <v>1</v>
      </c>
    </row>
    <row r="83" spans="1:22">
      <c r="A83">
        <v>0.95799999999999996</v>
      </c>
      <c r="B83">
        <v>0.47899999999999998</v>
      </c>
      <c r="C83">
        <v>10</v>
      </c>
      <c r="D83">
        <v>-9134</v>
      </c>
      <c r="E83">
        <v>0</v>
      </c>
      <c r="F83">
        <v>0.27200000000000002</v>
      </c>
      <c r="G83">
        <v>0.16700000000000001</v>
      </c>
      <c r="H83">
        <v>5.5899999999999997E-5</v>
      </c>
      <c r="I83">
        <v>0.32600000000000001</v>
      </c>
      <c r="J83">
        <v>0.68799999999999994</v>
      </c>
      <c r="K83">
        <v>128984</v>
      </c>
      <c r="L83" t="s">
        <v>513</v>
      </c>
      <c r="M83" t="s">
        <v>474</v>
      </c>
      <c r="N83" t="s">
        <v>1330</v>
      </c>
      <c r="O83" t="s">
        <v>1331</v>
      </c>
      <c r="P83" t="s">
        <v>1332</v>
      </c>
      <c r="Q83">
        <v>284775</v>
      </c>
      <c r="R83">
        <v>4</v>
      </c>
      <c r="S83">
        <v>0</v>
      </c>
      <c r="T83">
        <v>0</v>
      </c>
      <c r="U83">
        <v>0</v>
      </c>
      <c r="V83">
        <v>1</v>
      </c>
    </row>
    <row r="84" spans="1:22">
      <c r="A84">
        <v>0.75</v>
      </c>
      <c r="B84">
        <v>0.40400000000000003</v>
      </c>
      <c r="C84">
        <v>2</v>
      </c>
      <c r="D84">
        <v>-11343</v>
      </c>
      <c r="E84">
        <v>1</v>
      </c>
      <c r="F84">
        <v>9.0300000000000005E-2</v>
      </c>
      <c r="G84">
        <v>0.161</v>
      </c>
      <c r="H84">
        <v>0</v>
      </c>
      <c r="I84">
        <v>8.6300000000000002E-2</v>
      </c>
      <c r="J84">
        <v>0.76300000000000001</v>
      </c>
      <c r="K84">
        <v>96965</v>
      </c>
      <c r="L84" t="s">
        <v>513</v>
      </c>
      <c r="M84" t="s">
        <v>469</v>
      </c>
      <c r="N84" t="s">
        <v>1333</v>
      </c>
      <c r="O84" t="s">
        <v>1334</v>
      </c>
      <c r="P84" t="s">
        <v>1335</v>
      </c>
      <c r="Q84">
        <v>195074</v>
      </c>
      <c r="R84">
        <v>4</v>
      </c>
      <c r="S84">
        <v>0</v>
      </c>
      <c r="T84">
        <v>0</v>
      </c>
      <c r="U84">
        <v>0</v>
      </c>
      <c r="V84">
        <v>1</v>
      </c>
    </row>
    <row r="85" spans="1:22">
      <c r="A85">
        <v>0.80500000000000005</v>
      </c>
      <c r="B85">
        <v>0.79800000000000004</v>
      </c>
      <c r="C85">
        <v>9</v>
      </c>
      <c r="D85">
        <v>-4395</v>
      </c>
      <c r="E85">
        <v>1</v>
      </c>
      <c r="F85">
        <v>0.114</v>
      </c>
      <c r="G85">
        <v>0.22700000000000001</v>
      </c>
      <c r="H85">
        <v>0</v>
      </c>
      <c r="I85">
        <v>6.4899999999999999E-2</v>
      </c>
      <c r="J85">
        <v>0.69299999999999995</v>
      </c>
      <c r="K85">
        <v>120009</v>
      </c>
      <c r="L85" t="s">
        <v>513</v>
      </c>
      <c r="M85" t="s">
        <v>475</v>
      </c>
      <c r="N85" t="s">
        <v>1336</v>
      </c>
      <c r="O85" t="s">
        <v>1337</v>
      </c>
      <c r="P85" t="s">
        <v>1338</v>
      </c>
      <c r="Q85">
        <v>210195</v>
      </c>
      <c r="R85">
        <v>4</v>
      </c>
      <c r="S85">
        <v>0</v>
      </c>
      <c r="T85">
        <v>0</v>
      </c>
      <c r="U85">
        <v>0</v>
      </c>
      <c r="V85">
        <v>1</v>
      </c>
    </row>
    <row r="86" spans="1:22">
      <c r="A86">
        <v>0.94699999999999995</v>
      </c>
      <c r="B86">
        <v>0.78800000000000003</v>
      </c>
      <c r="C86">
        <v>10</v>
      </c>
      <c r="D86">
        <v>-6138</v>
      </c>
      <c r="E86">
        <v>0</v>
      </c>
      <c r="F86">
        <v>0.124</v>
      </c>
      <c r="G86">
        <v>0.107</v>
      </c>
      <c r="H86">
        <v>6.9099999999999999E-4</v>
      </c>
      <c r="I86">
        <v>0.108</v>
      </c>
      <c r="J86">
        <v>0.45400000000000001</v>
      </c>
      <c r="K86">
        <v>129977</v>
      </c>
      <c r="L86" t="s">
        <v>513</v>
      </c>
      <c r="M86" t="s">
        <v>476</v>
      </c>
      <c r="N86" t="s">
        <v>1342</v>
      </c>
      <c r="O86" t="s">
        <v>1343</v>
      </c>
      <c r="P86" t="s">
        <v>1344</v>
      </c>
      <c r="Q86">
        <v>229005</v>
      </c>
      <c r="R86">
        <v>4</v>
      </c>
      <c r="S86">
        <v>0</v>
      </c>
      <c r="T86">
        <v>0</v>
      </c>
      <c r="U86">
        <v>0</v>
      </c>
      <c r="V86">
        <v>1</v>
      </c>
    </row>
    <row r="87" spans="1:22">
      <c r="A87">
        <v>0.59799999999999998</v>
      </c>
      <c r="B87">
        <v>0.42699999999999999</v>
      </c>
      <c r="C87">
        <v>7</v>
      </c>
      <c r="D87">
        <v>-8764</v>
      </c>
      <c r="E87">
        <v>0</v>
      </c>
      <c r="F87">
        <v>3.1699999999999999E-2</v>
      </c>
      <c r="G87">
        <v>5.4600000000000003E-2</v>
      </c>
      <c r="H87">
        <v>5.8300000000000001E-6</v>
      </c>
      <c r="I87">
        <v>0.21</v>
      </c>
      <c r="J87">
        <v>6.0499999999999998E-2</v>
      </c>
      <c r="K87">
        <v>76469</v>
      </c>
      <c r="L87" t="s">
        <v>513</v>
      </c>
      <c r="M87" t="s">
        <v>336</v>
      </c>
      <c r="N87" t="s">
        <v>1345</v>
      </c>
      <c r="O87" t="s">
        <v>1346</v>
      </c>
      <c r="P87" t="s">
        <v>1347</v>
      </c>
      <c r="Q87">
        <v>175721</v>
      </c>
      <c r="R87">
        <v>4</v>
      </c>
      <c r="S87">
        <v>0</v>
      </c>
      <c r="T87">
        <v>0</v>
      </c>
      <c r="U87">
        <v>0</v>
      </c>
      <c r="V87">
        <v>1</v>
      </c>
    </row>
    <row r="88" spans="1:22">
      <c r="A88">
        <v>0.53700000000000003</v>
      </c>
      <c r="B88">
        <v>0.78600000000000003</v>
      </c>
      <c r="C88">
        <v>7</v>
      </c>
      <c r="D88">
        <v>-6653</v>
      </c>
      <c r="E88">
        <v>1</v>
      </c>
      <c r="F88">
        <v>8.0199999999999994E-2</v>
      </c>
      <c r="G88">
        <v>0.13</v>
      </c>
      <c r="H88">
        <v>0.38500000000000001</v>
      </c>
      <c r="I88">
        <v>0.29599999999999999</v>
      </c>
      <c r="J88">
        <v>0.73599999999999999</v>
      </c>
      <c r="K88">
        <v>109388</v>
      </c>
      <c r="L88" t="s">
        <v>513</v>
      </c>
      <c r="M88" t="s">
        <v>478</v>
      </c>
      <c r="N88" t="s">
        <v>1348</v>
      </c>
      <c r="O88" t="s">
        <v>1349</v>
      </c>
      <c r="P88" t="s">
        <v>1350</v>
      </c>
      <c r="Q88">
        <v>301440</v>
      </c>
      <c r="R88">
        <v>4</v>
      </c>
      <c r="S88">
        <v>0</v>
      </c>
      <c r="T88">
        <v>0</v>
      </c>
      <c r="U88">
        <v>0</v>
      </c>
      <c r="V88">
        <v>1</v>
      </c>
    </row>
    <row r="89" spans="1:22">
      <c r="A89">
        <v>0.628</v>
      </c>
      <c r="B89">
        <v>0.95599999999999996</v>
      </c>
      <c r="C89">
        <v>8</v>
      </c>
      <c r="D89">
        <v>-5682</v>
      </c>
      <c r="E89">
        <v>1</v>
      </c>
      <c r="F89">
        <v>3.9800000000000002E-2</v>
      </c>
      <c r="G89">
        <v>0.17199999999999999</v>
      </c>
      <c r="H89">
        <v>9.2099999999999999E-6</v>
      </c>
      <c r="I89">
        <v>0.93799999999999994</v>
      </c>
      <c r="J89">
        <v>0.879</v>
      </c>
      <c r="K89">
        <v>154024</v>
      </c>
      <c r="L89" t="s">
        <v>513</v>
      </c>
      <c r="M89" t="s">
        <v>479</v>
      </c>
      <c r="N89" t="s">
        <v>1354</v>
      </c>
      <c r="O89" t="s">
        <v>1355</v>
      </c>
      <c r="P89" t="s">
        <v>1356</v>
      </c>
      <c r="Q89">
        <v>222929</v>
      </c>
      <c r="R89">
        <v>4</v>
      </c>
      <c r="S89">
        <v>0</v>
      </c>
      <c r="T89">
        <v>0</v>
      </c>
      <c r="U89">
        <v>0</v>
      </c>
      <c r="V89">
        <v>1</v>
      </c>
    </row>
    <row r="90" spans="1:22">
      <c r="A90">
        <v>0.79400000000000004</v>
      </c>
      <c r="B90">
        <v>0.79300000000000004</v>
      </c>
      <c r="C90">
        <v>11</v>
      </c>
      <c r="D90">
        <v>-4521</v>
      </c>
      <c r="E90">
        <v>0</v>
      </c>
      <c r="F90">
        <v>8.4199999999999997E-2</v>
      </c>
      <c r="G90">
        <v>1.2500000000000001E-2</v>
      </c>
      <c r="H90">
        <v>0</v>
      </c>
      <c r="I90">
        <v>9.5200000000000007E-2</v>
      </c>
      <c r="J90">
        <v>0.67700000000000005</v>
      </c>
      <c r="K90">
        <v>123941</v>
      </c>
      <c r="L90" t="s">
        <v>513</v>
      </c>
      <c r="M90" t="s">
        <v>339</v>
      </c>
      <c r="N90" t="s">
        <v>1357</v>
      </c>
      <c r="O90" t="s">
        <v>1358</v>
      </c>
      <c r="P90" t="s">
        <v>1359</v>
      </c>
      <c r="Q90">
        <v>183290</v>
      </c>
      <c r="R90">
        <v>4</v>
      </c>
      <c r="S90">
        <v>0</v>
      </c>
      <c r="T90">
        <v>0</v>
      </c>
      <c r="U90">
        <v>0</v>
      </c>
      <c r="V90">
        <v>1</v>
      </c>
    </row>
    <row r="91" spans="1:22">
      <c r="A91">
        <v>0.65900000000000003</v>
      </c>
      <c r="B91">
        <v>0.80200000000000005</v>
      </c>
      <c r="C91">
        <v>2</v>
      </c>
      <c r="D91">
        <v>-4790</v>
      </c>
      <c r="E91">
        <v>1</v>
      </c>
      <c r="F91">
        <v>0.14799999999999999</v>
      </c>
      <c r="G91">
        <v>0.20799999999999999</v>
      </c>
      <c r="H91">
        <v>0</v>
      </c>
      <c r="I91">
        <v>0.123</v>
      </c>
      <c r="J91">
        <v>0.86299999999999999</v>
      </c>
      <c r="K91">
        <v>177936</v>
      </c>
      <c r="L91" t="s">
        <v>513</v>
      </c>
      <c r="M91" t="s">
        <v>473</v>
      </c>
      <c r="N91" t="s">
        <v>1360</v>
      </c>
      <c r="O91" t="s">
        <v>1361</v>
      </c>
      <c r="P91" t="s">
        <v>1362</v>
      </c>
      <c r="Q91">
        <v>228200</v>
      </c>
      <c r="R91">
        <v>4</v>
      </c>
      <c r="S91">
        <v>0</v>
      </c>
      <c r="T91">
        <v>0</v>
      </c>
      <c r="U91">
        <v>0</v>
      </c>
      <c r="V91">
        <v>1</v>
      </c>
    </row>
    <row r="92" spans="1:22">
      <c r="A92">
        <v>0.54800000000000004</v>
      </c>
      <c r="B92">
        <v>0.84699999999999998</v>
      </c>
      <c r="C92">
        <v>1</v>
      </c>
      <c r="D92">
        <v>-3237</v>
      </c>
      <c r="E92">
        <v>1</v>
      </c>
      <c r="F92">
        <v>0.186</v>
      </c>
      <c r="G92">
        <v>6.2199999999999998E-2</v>
      </c>
      <c r="H92">
        <v>0</v>
      </c>
      <c r="I92">
        <v>8.1600000000000006E-2</v>
      </c>
      <c r="J92">
        <v>0.1</v>
      </c>
      <c r="K92">
        <v>171447</v>
      </c>
      <c r="L92" t="s">
        <v>513</v>
      </c>
      <c r="M92" t="s">
        <v>341</v>
      </c>
      <c r="N92" t="s">
        <v>1366</v>
      </c>
      <c r="O92" t="s">
        <v>1367</v>
      </c>
      <c r="P92" t="s">
        <v>1368</v>
      </c>
      <c r="Q92">
        <v>297787</v>
      </c>
      <c r="R92">
        <v>4</v>
      </c>
      <c r="S92">
        <v>0</v>
      </c>
      <c r="T92">
        <v>0</v>
      </c>
      <c r="U92">
        <v>0</v>
      </c>
      <c r="V92">
        <v>1</v>
      </c>
    </row>
    <row r="93" spans="1:22">
      <c r="A93">
        <v>0.82399999999999995</v>
      </c>
      <c r="B93">
        <v>0.58799999999999997</v>
      </c>
      <c r="C93">
        <v>6</v>
      </c>
      <c r="D93">
        <v>-6400</v>
      </c>
      <c r="E93">
        <v>0</v>
      </c>
      <c r="F93">
        <v>9.2399999999999996E-2</v>
      </c>
      <c r="G93">
        <v>0.69199999999999995</v>
      </c>
      <c r="H93">
        <v>1.0399999999999999E-4</v>
      </c>
      <c r="I93">
        <v>0.14899999999999999</v>
      </c>
      <c r="J93">
        <v>0.51300000000000001</v>
      </c>
      <c r="K93">
        <v>98027</v>
      </c>
      <c r="L93" t="s">
        <v>513</v>
      </c>
      <c r="M93" t="s">
        <v>342</v>
      </c>
      <c r="N93" t="s">
        <v>1372</v>
      </c>
      <c r="O93" t="s">
        <v>1373</v>
      </c>
      <c r="P93" t="s">
        <v>1374</v>
      </c>
      <c r="Q93">
        <v>209438</v>
      </c>
      <c r="R93">
        <v>4</v>
      </c>
      <c r="S93">
        <v>0</v>
      </c>
      <c r="T93">
        <v>0</v>
      </c>
      <c r="U93">
        <v>0</v>
      </c>
      <c r="V93">
        <v>1</v>
      </c>
    </row>
    <row r="94" spans="1:22">
      <c r="A94">
        <v>0.47599999999999998</v>
      </c>
      <c r="B94">
        <v>0.99099999999999999</v>
      </c>
      <c r="C94">
        <v>4</v>
      </c>
      <c r="D94">
        <v>-2855</v>
      </c>
      <c r="E94">
        <v>0</v>
      </c>
      <c r="F94">
        <v>0.15</v>
      </c>
      <c r="G94">
        <v>1.91E-3</v>
      </c>
      <c r="H94">
        <v>0</v>
      </c>
      <c r="I94">
        <v>0.121</v>
      </c>
      <c r="J94">
        <v>0.20200000000000001</v>
      </c>
      <c r="K94">
        <v>82997</v>
      </c>
      <c r="L94" t="s">
        <v>513</v>
      </c>
      <c r="M94" t="s">
        <v>477</v>
      </c>
      <c r="N94" t="s">
        <v>1375</v>
      </c>
      <c r="O94" t="s">
        <v>1376</v>
      </c>
      <c r="P94" t="s">
        <v>1377</v>
      </c>
      <c r="Q94">
        <v>226349</v>
      </c>
      <c r="R94">
        <v>4</v>
      </c>
      <c r="S94">
        <v>0</v>
      </c>
      <c r="T94">
        <v>0</v>
      </c>
      <c r="U94">
        <v>0</v>
      </c>
      <c r="V94">
        <v>1</v>
      </c>
    </row>
    <row r="95" spans="1:22">
      <c r="A95">
        <v>0.88400000000000001</v>
      </c>
      <c r="B95">
        <v>0.53400000000000003</v>
      </c>
      <c r="C95">
        <v>7</v>
      </c>
      <c r="D95">
        <v>-10853</v>
      </c>
      <c r="E95">
        <v>1</v>
      </c>
      <c r="F95">
        <v>0.17299999999999999</v>
      </c>
      <c r="G95">
        <v>1.7100000000000001E-2</v>
      </c>
      <c r="H95">
        <v>1.3100000000000001E-4</v>
      </c>
      <c r="I95">
        <v>9.4500000000000001E-2</v>
      </c>
      <c r="J95">
        <v>0.59099999999999997</v>
      </c>
      <c r="K95">
        <v>119915</v>
      </c>
      <c r="L95" t="s">
        <v>513</v>
      </c>
      <c r="M95" t="s">
        <v>344</v>
      </c>
      <c r="N95" t="s">
        <v>1381</v>
      </c>
      <c r="O95" t="s">
        <v>1382</v>
      </c>
      <c r="P95" t="s">
        <v>1383</v>
      </c>
      <c r="Q95">
        <v>220025</v>
      </c>
      <c r="R95">
        <v>4</v>
      </c>
      <c r="S95">
        <v>0</v>
      </c>
      <c r="T95">
        <v>0</v>
      </c>
      <c r="U95">
        <v>0</v>
      </c>
      <c r="V95">
        <v>1</v>
      </c>
    </row>
    <row r="96" spans="1:22">
      <c r="A96">
        <v>0.81699999999999995</v>
      </c>
      <c r="B96">
        <v>0.52600000000000002</v>
      </c>
      <c r="C96">
        <v>0</v>
      </c>
      <c r="D96">
        <v>-7426</v>
      </c>
      <c r="E96">
        <v>0</v>
      </c>
      <c r="F96">
        <v>0.127</v>
      </c>
      <c r="G96">
        <v>2.23E-2</v>
      </c>
      <c r="H96">
        <v>0</v>
      </c>
      <c r="I96">
        <v>0.192</v>
      </c>
      <c r="J96">
        <v>0.41899999999999998</v>
      </c>
      <c r="K96">
        <v>125014</v>
      </c>
      <c r="L96" t="s">
        <v>513</v>
      </c>
      <c r="M96" t="s">
        <v>345</v>
      </c>
      <c r="N96" t="s">
        <v>1384</v>
      </c>
      <c r="O96" t="s">
        <v>1385</v>
      </c>
      <c r="P96" t="s">
        <v>1386</v>
      </c>
      <c r="Q96">
        <v>270823</v>
      </c>
      <c r="R96">
        <v>4</v>
      </c>
      <c r="S96">
        <v>0</v>
      </c>
      <c r="T96">
        <v>0</v>
      </c>
      <c r="U96">
        <v>0</v>
      </c>
      <c r="V96">
        <v>1</v>
      </c>
    </row>
    <row r="97" spans="1:22">
      <c r="A97">
        <v>0.73699999999999999</v>
      </c>
      <c r="B97">
        <v>0.86</v>
      </c>
      <c r="C97">
        <v>8</v>
      </c>
      <c r="D97">
        <v>-2652</v>
      </c>
      <c r="E97">
        <v>0</v>
      </c>
      <c r="F97">
        <v>5.9299999999999999E-2</v>
      </c>
      <c r="G97">
        <v>0.11</v>
      </c>
      <c r="H97">
        <v>1.9400000000000001E-6</v>
      </c>
      <c r="I97">
        <v>5.74E-2</v>
      </c>
      <c r="J97">
        <v>0.65600000000000003</v>
      </c>
      <c r="K97">
        <v>93989</v>
      </c>
      <c r="L97" t="s">
        <v>513</v>
      </c>
      <c r="M97" t="s">
        <v>483</v>
      </c>
      <c r="N97" t="s">
        <v>1393</v>
      </c>
      <c r="O97" t="s">
        <v>1394</v>
      </c>
      <c r="P97" t="s">
        <v>1395</v>
      </c>
      <c r="Q97">
        <v>193227</v>
      </c>
      <c r="R97">
        <v>4</v>
      </c>
      <c r="S97">
        <v>0</v>
      </c>
      <c r="T97">
        <v>0</v>
      </c>
      <c r="U97">
        <v>0</v>
      </c>
      <c r="V97">
        <v>1</v>
      </c>
    </row>
    <row r="98" spans="1:22">
      <c r="A98">
        <v>0.67900000000000005</v>
      </c>
      <c r="B98">
        <v>0.58699999999999997</v>
      </c>
      <c r="C98">
        <v>7</v>
      </c>
      <c r="D98">
        <v>-7015</v>
      </c>
      <c r="E98">
        <v>1</v>
      </c>
      <c r="F98">
        <v>0.27600000000000002</v>
      </c>
      <c r="G98">
        <v>0.14099999999999999</v>
      </c>
      <c r="H98">
        <v>6.3500000000000002E-6</v>
      </c>
      <c r="I98">
        <v>0.13700000000000001</v>
      </c>
      <c r="J98">
        <v>0.48599999999999999</v>
      </c>
      <c r="K98">
        <v>186003</v>
      </c>
      <c r="L98" t="s">
        <v>513</v>
      </c>
      <c r="M98" t="s">
        <v>348</v>
      </c>
      <c r="N98" t="s">
        <v>1396</v>
      </c>
      <c r="O98" t="s">
        <v>1397</v>
      </c>
      <c r="P98" t="s">
        <v>1398</v>
      </c>
      <c r="Q98">
        <v>230453</v>
      </c>
      <c r="R98">
        <v>4</v>
      </c>
      <c r="S98">
        <v>0</v>
      </c>
      <c r="T98">
        <v>0</v>
      </c>
      <c r="U98">
        <v>0</v>
      </c>
      <c r="V98">
        <v>1</v>
      </c>
    </row>
    <row r="99" spans="1:22">
      <c r="A99">
        <v>0.79300000000000004</v>
      </c>
      <c r="B99">
        <v>0.875</v>
      </c>
      <c r="C99">
        <v>6</v>
      </c>
      <c r="D99">
        <v>-6872</v>
      </c>
      <c r="E99">
        <v>1</v>
      </c>
      <c r="F99">
        <v>0.124</v>
      </c>
      <c r="G99">
        <v>1.17E-2</v>
      </c>
      <c r="H99">
        <v>2.0099999999999998E-6</v>
      </c>
      <c r="I99">
        <v>7.5700000000000003E-2</v>
      </c>
      <c r="J99">
        <v>0.80800000000000005</v>
      </c>
      <c r="K99">
        <v>103022</v>
      </c>
      <c r="L99" t="s">
        <v>513</v>
      </c>
      <c r="M99" t="s">
        <v>351</v>
      </c>
      <c r="N99" t="s">
        <v>1399</v>
      </c>
      <c r="O99" t="s">
        <v>1400</v>
      </c>
      <c r="P99" t="s">
        <v>1401</v>
      </c>
      <c r="Q99">
        <v>200971</v>
      </c>
      <c r="R99">
        <v>4</v>
      </c>
      <c r="S99">
        <v>0</v>
      </c>
      <c r="T99">
        <v>0</v>
      </c>
      <c r="U99">
        <v>0</v>
      </c>
      <c r="V99">
        <v>1</v>
      </c>
    </row>
    <row r="100" spans="1:22">
      <c r="A100">
        <v>0.874</v>
      </c>
      <c r="B100">
        <v>0.67</v>
      </c>
      <c r="C100">
        <v>11</v>
      </c>
      <c r="D100">
        <v>-6064</v>
      </c>
      <c r="E100">
        <v>0</v>
      </c>
      <c r="F100">
        <v>0.126</v>
      </c>
      <c r="G100">
        <v>0.16500000000000001</v>
      </c>
      <c r="H100">
        <v>0</v>
      </c>
      <c r="I100">
        <v>0.185</v>
      </c>
      <c r="J100">
        <v>0.68</v>
      </c>
      <c r="K100">
        <v>124011</v>
      </c>
      <c r="L100" t="s">
        <v>513</v>
      </c>
      <c r="M100" t="s">
        <v>353</v>
      </c>
      <c r="N100" t="s">
        <v>1402</v>
      </c>
      <c r="O100" t="s">
        <v>1403</v>
      </c>
      <c r="P100" t="s">
        <v>1404</v>
      </c>
      <c r="Q100">
        <v>213947</v>
      </c>
      <c r="R100">
        <v>4</v>
      </c>
      <c r="S100">
        <v>0</v>
      </c>
      <c r="T100">
        <v>0</v>
      </c>
      <c r="U100">
        <v>0</v>
      </c>
      <c r="V100">
        <v>1</v>
      </c>
    </row>
    <row r="101" spans="1:22">
      <c r="A101">
        <v>0.70099999999999996</v>
      </c>
      <c r="B101">
        <v>0.48499999999999999</v>
      </c>
      <c r="C101">
        <v>11</v>
      </c>
      <c r="D101">
        <v>-10305</v>
      </c>
      <c r="E101">
        <v>0</v>
      </c>
      <c r="F101">
        <v>0.36399999999999999</v>
      </c>
      <c r="G101">
        <v>0.36699999999999999</v>
      </c>
      <c r="H101">
        <v>6.3100000000000002E-5</v>
      </c>
      <c r="I101">
        <v>8.5199999999999998E-2</v>
      </c>
      <c r="J101">
        <v>0.496</v>
      </c>
      <c r="K101">
        <v>78863</v>
      </c>
      <c r="L101" t="s">
        <v>513</v>
      </c>
      <c r="M101" t="s">
        <v>487</v>
      </c>
      <c r="N101" t="s">
        <v>1405</v>
      </c>
      <c r="O101" t="s">
        <v>1406</v>
      </c>
      <c r="P101" t="s">
        <v>1407</v>
      </c>
      <c r="Q101">
        <v>530253</v>
      </c>
      <c r="R101">
        <v>4</v>
      </c>
      <c r="S101">
        <v>0</v>
      </c>
      <c r="T101">
        <v>0</v>
      </c>
      <c r="U101">
        <v>0</v>
      </c>
      <c r="V101">
        <v>1</v>
      </c>
    </row>
    <row r="102" spans="1:22">
      <c r="A102">
        <v>0.65200000000000002</v>
      </c>
      <c r="B102">
        <v>0.59499999999999997</v>
      </c>
      <c r="C102">
        <v>11</v>
      </c>
      <c r="D102">
        <v>-4040</v>
      </c>
      <c r="E102">
        <v>1</v>
      </c>
      <c r="F102">
        <v>0.113</v>
      </c>
      <c r="G102">
        <v>0.15</v>
      </c>
      <c r="H102">
        <v>1.15E-4</v>
      </c>
      <c r="I102">
        <v>8.4199999999999997E-2</v>
      </c>
      <c r="J102">
        <v>0.44400000000000001</v>
      </c>
      <c r="K102">
        <v>172270</v>
      </c>
      <c r="L102" t="s">
        <v>513</v>
      </c>
      <c r="M102" t="s">
        <v>488</v>
      </c>
      <c r="N102" t="s">
        <v>1411</v>
      </c>
      <c r="O102" t="s">
        <v>1412</v>
      </c>
      <c r="P102" t="s">
        <v>1413</v>
      </c>
      <c r="Q102">
        <v>150853</v>
      </c>
      <c r="R102">
        <v>4</v>
      </c>
      <c r="S102">
        <v>0</v>
      </c>
      <c r="T102">
        <v>0</v>
      </c>
      <c r="U102">
        <v>0</v>
      </c>
      <c r="V102">
        <v>1</v>
      </c>
    </row>
    <row r="103" spans="1:22">
      <c r="A103">
        <v>0.41399999999999998</v>
      </c>
      <c r="B103">
        <v>0.40400000000000003</v>
      </c>
      <c r="C103">
        <v>0</v>
      </c>
      <c r="D103">
        <v>-9928</v>
      </c>
      <c r="E103">
        <v>0</v>
      </c>
      <c r="F103">
        <v>4.99E-2</v>
      </c>
      <c r="G103">
        <v>0.27100000000000002</v>
      </c>
      <c r="H103">
        <v>0</v>
      </c>
      <c r="I103">
        <v>0.3</v>
      </c>
      <c r="J103">
        <v>0.224</v>
      </c>
      <c r="K103">
        <v>71105</v>
      </c>
      <c r="L103" t="s">
        <v>513</v>
      </c>
      <c r="M103" t="s">
        <v>357</v>
      </c>
      <c r="N103" t="s">
        <v>1429</v>
      </c>
      <c r="O103" t="s">
        <v>1430</v>
      </c>
      <c r="P103" t="s">
        <v>1431</v>
      </c>
      <c r="Q103">
        <v>354320</v>
      </c>
      <c r="R103">
        <v>4</v>
      </c>
      <c r="S103">
        <v>0</v>
      </c>
      <c r="T103">
        <v>0</v>
      </c>
      <c r="U103">
        <v>0</v>
      </c>
      <c r="V103">
        <v>1</v>
      </c>
    </row>
    <row r="104" spans="1:22">
      <c r="A104">
        <v>0.57799999999999996</v>
      </c>
      <c r="B104">
        <v>0.98299999999999998</v>
      </c>
      <c r="C104">
        <v>7</v>
      </c>
      <c r="D104">
        <v>-3008</v>
      </c>
      <c r="E104">
        <v>1</v>
      </c>
      <c r="F104">
        <v>8.2400000000000001E-2</v>
      </c>
      <c r="G104">
        <v>3.7199999999999999E-4</v>
      </c>
      <c r="H104">
        <v>2.2100000000000002E-3</v>
      </c>
      <c r="I104">
        <v>0.32200000000000001</v>
      </c>
      <c r="J104">
        <v>0.39700000000000002</v>
      </c>
      <c r="K104">
        <v>105013</v>
      </c>
      <c r="L104" t="s">
        <v>513</v>
      </c>
      <c r="M104" t="s">
        <v>358</v>
      </c>
      <c r="N104" t="s">
        <v>1432</v>
      </c>
      <c r="O104" t="s">
        <v>1433</v>
      </c>
      <c r="P104" t="s">
        <v>1434</v>
      </c>
      <c r="Q104">
        <v>205126</v>
      </c>
      <c r="R104">
        <v>4</v>
      </c>
      <c r="S104">
        <v>0</v>
      </c>
      <c r="T104">
        <v>0</v>
      </c>
      <c r="U104">
        <v>0</v>
      </c>
      <c r="V104">
        <v>1</v>
      </c>
    </row>
    <row r="105" spans="1:22">
      <c r="A105">
        <v>0.61199999999999999</v>
      </c>
      <c r="B105">
        <v>0.27700000000000002</v>
      </c>
      <c r="C105">
        <v>2</v>
      </c>
      <c r="D105">
        <v>-11348</v>
      </c>
      <c r="E105">
        <v>0</v>
      </c>
      <c r="F105">
        <v>3.5499999999999997E-2</v>
      </c>
      <c r="G105">
        <v>0.59</v>
      </c>
      <c r="H105">
        <v>2.2399999999999999E-5</v>
      </c>
      <c r="I105">
        <v>0.11799999999999999</v>
      </c>
      <c r="J105">
        <v>0.44400000000000001</v>
      </c>
      <c r="K105">
        <v>98581</v>
      </c>
      <c r="L105" t="s">
        <v>513</v>
      </c>
      <c r="M105" t="s">
        <v>126</v>
      </c>
      <c r="N105" t="s">
        <v>1441</v>
      </c>
      <c r="O105" t="s">
        <v>1442</v>
      </c>
      <c r="P105" t="s">
        <v>1443</v>
      </c>
      <c r="Q105">
        <v>164467</v>
      </c>
      <c r="R105">
        <v>4</v>
      </c>
      <c r="S105">
        <v>0</v>
      </c>
      <c r="T105">
        <v>0</v>
      </c>
      <c r="U105">
        <v>0</v>
      </c>
      <c r="V105">
        <v>1</v>
      </c>
    </row>
    <row r="106" spans="1:22">
      <c r="A106">
        <v>0.68799999999999994</v>
      </c>
      <c r="B106">
        <v>0.68799999999999994</v>
      </c>
      <c r="C106">
        <v>6</v>
      </c>
      <c r="D106">
        <v>-4085</v>
      </c>
      <c r="E106">
        <v>1</v>
      </c>
      <c r="F106">
        <v>2.6800000000000001E-2</v>
      </c>
      <c r="G106">
        <v>0.44500000000000001</v>
      </c>
      <c r="H106">
        <v>0</v>
      </c>
      <c r="I106">
        <v>0.30599999999999999</v>
      </c>
      <c r="J106">
        <v>0.68700000000000006</v>
      </c>
      <c r="K106">
        <v>112028</v>
      </c>
      <c r="L106" t="s">
        <v>513</v>
      </c>
      <c r="M106" t="s">
        <v>127</v>
      </c>
      <c r="N106" t="s">
        <v>1447</v>
      </c>
      <c r="O106" t="s">
        <v>1448</v>
      </c>
      <c r="P106" t="s">
        <v>1449</v>
      </c>
      <c r="Q106">
        <v>167453</v>
      </c>
      <c r="R106">
        <v>4</v>
      </c>
      <c r="S106">
        <v>0</v>
      </c>
      <c r="T106">
        <v>0</v>
      </c>
      <c r="U106">
        <v>0</v>
      </c>
      <c r="V106">
        <v>1</v>
      </c>
    </row>
    <row r="107" spans="1:22">
      <c r="A107">
        <v>0.69499999999999995</v>
      </c>
      <c r="B107">
        <v>0.81799999999999995</v>
      </c>
      <c r="C107">
        <v>5</v>
      </c>
      <c r="D107">
        <v>-5379</v>
      </c>
      <c r="E107">
        <v>0</v>
      </c>
      <c r="F107">
        <v>3.3399999999999999E-2</v>
      </c>
      <c r="G107">
        <v>6.4700000000000001E-3</v>
      </c>
      <c r="H107">
        <v>4.87E-6</v>
      </c>
      <c r="I107">
        <v>2.1899999999999999E-2</v>
      </c>
      <c r="J107">
        <v>0.91600000000000004</v>
      </c>
      <c r="K107">
        <v>119965</v>
      </c>
      <c r="L107" t="s">
        <v>513</v>
      </c>
      <c r="M107" t="s">
        <v>359</v>
      </c>
      <c r="N107" t="s">
        <v>1450</v>
      </c>
      <c r="O107" t="s">
        <v>1451</v>
      </c>
      <c r="P107" t="s">
        <v>1452</v>
      </c>
      <c r="Q107">
        <v>182693</v>
      </c>
      <c r="R107">
        <v>4</v>
      </c>
      <c r="S107">
        <v>0</v>
      </c>
      <c r="T107">
        <v>0</v>
      </c>
      <c r="U107">
        <v>0</v>
      </c>
      <c r="V107">
        <v>1</v>
      </c>
    </row>
    <row r="108" spans="1:22">
      <c r="A108">
        <v>0.64300000000000002</v>
      </c>
      <c r="B108">
        <v>0.90900000000000003</v>
      </c>
      <c r="C108">
        <v>11</v>
      </c>
      <c r="D108">
        <v>-8467</v>
      </c>
      <c r="E108">
        <v>0</v>
      </c>
      <c r="F108">
        <v>9.5799999999999996E-2</v>
      </c>
      <c r="G108">
        <v>0.23300000000000001</v>
      </c>
      <c r="H108">
        <v>0</v>
      </c>
      <c r="I108">
        <v>8.1000000000000003E-2</v>
      </c>
      <c r="J108">
        <v>0.81899999999999995</v>
      </c>
      <c r="K108">
        <v>102203</v>
      </c>
      <c r="L108" t="s">
        <v>513</v>
      </c>
      <c r="M108" t="s">
        <v>486</v>
      </c>
      <c r="N108" t="s">
        <v>1456</v>
      </c>
      <c r="O108" t="s">
        <v>1457</v>
      </c>
      <c r="P108" t="s">
        <v>1458</v>
      </c>
      <c r="Q108">
        <v>209733</v>
      </c>
      <c r="R108">
        <v>4</v>
      </c>
      <c r="S108">
        <v>0</v>
      </c>
      <c r="T108">
        <v>0</v>
      </c>
      <c r="U108">
        <v>0</v>
      </c>
      <c r="V108">
        <v>1</v>
      </c>
    </row>
    <row r="109" spans="1:22">
      <c r="A109">
        <v>0.72599999999999998</v>
      </c>
      <c r="B109">
        <v>0.68400000000000005</v>
      </c>
      <c r="C109">
        <v>7</v>
      </c>
      <c r="D109">
        <v>-6252</v>
      </c>
      <c r="E109">
        <v>0</v>
      </c>
      <c r="F109">
        <v>5.1799999999999999E-2</v>
      </c>
      <c r="G109">
        <v>0.39700000000000002</v>
      </c>
      <c r="H109">
        <v>1.6699999999999999E-4</v>
      </c>
      <c r="I109">
        <v>0.115</v>
      </c>
      <c r="J109">
        <v>0.71799999999999997</v>
      </c>
      <c r="K109">
        <v>123986</v>
      </c>
      <c r="L109" t="s">
        <v>513</v>
      </c>
      <c r="M109" t="s">
        <v>360</v>
      </c>
      <c r="N109" t="s">
        <v>1462</v>
      </c>
      <c r="O109" t="s">
        <v>1463</v>
      </c>
      <c r="P109" t="s">
        <v>1464</v>
      </c>
      <c r="Q109">
        <v>213836</v>
      </c>
      <c r="R109">
        <v>4</v>
      </c>
      <c r="S109">
        <v>0</v>
      </c>
      <c r="T109">
        <v>0</v>
      </c>
      <c r="U109">
        <v>0</v>
      </c>
      <c r="V109">
        <v>1</v>
      </c>
    </row>
    <row r="110" spans="1:22">
      <c r="A110">
        <v>0.81599999999999995</v>
      </c>
      <c r="B110">
        <v>0.72599999999999998</v>
      </c>
      <c r="C110">
        <v>5</v>
      </c>
      <c r="D110">
        <v>-3998</v>
      </c>
      <c r="E110">
        <v>0</v>
      </c>
      <c r="F110">
        <v>0.129</v>
      </c>
      <c r="G110">
        <v>9.9000000000000005E-2</v>
      </c>
      <c r="H110">
        <v>0</v>
      </c>
      <c r="I110">
        <v>0.372</v>
      </c>
      <c r="J110">
        <v>0.65</v>
      </c>
      <c r="K110">
        <v>136048</v>
      </c>
      <c r="L110" t="s">
        <v>513</v>
      </c>
      <c r="M110" t="s">
        <v>361</v>
      </c>
      <c r="N110" t="s">
        <v>1465</v>
      </c>
      <c r="O110" t="s">
        <v>1466</v>
      </c>
      <c r="P110" t="s">
        <v>1467</v>
      </c>
      <c r="Q110">
        <v>253390</v>
      </c>
      <c r="R110">
        <v>4</v>
      </c>
      <c r="S110">
        <v>0</v>
      </c>
      <c r="T110">
        <v>0</v>
      </c>
      <c r="U110">
        <v>0</v>
      </c>
      <c r="V110">
        <v>1</v>
      </c>
    </row>
    <row r="111" spans="1:22">
      <c r="A111">
        <v>0.68200000000000005</v>
      </c>
      <c r="B111">
        <v>0.65300000000000002</v>
      </c>
      <c r="C111">
        <v>8</v>
      </c>
      <c r="D111">
        <v>-6062</v>
      </c>
      <c r="E111">
        <v>1</v>
      </c>
      <c r="F111">
        <v>0.33900000000000002</v>
      </c>
      <c r="G111">
        <v>0.13</v>
      </c>
      <c r="H111">
        <v>1.16E-3</v>
      </c>
      <c r="I111">
        <v>0.129</v>
      </c>
      <c r="J111">
        <v>0.42799999999999999</v>
      </c>
      <c r="K111">
        <v>188115</v>
      </c>
      <c r="L111" t="s">
        <v>513</v>
      </c>
      <c r="M111" t="s">
        <v>267</v>
      </c>
      <c r="N111" t="s">
        <v>1477</v>
      </c>
      <c r="O111" t="s">
        <v>1478</v>
      </c>
      <c r="P111" t="s">
        <v>1479</v>
      </c>
      <c r="Q111">
        <v>196267</v>
      </c>
      <c r="R111">
        <v>4</v>
      </c>
      <c r="S111">
        <v>0</v>
      </c>
      <c r="T111">
        <v>1</v>
      </c>
      <c r="U111">
        <v>0</v>
      </c>
      <c r="V111">
        <v>1</v>
      </c>
    </row>
    <row r="112" spans="1:22">
      <c r="A112">
        <v>0.68200000000000005</v>
      </c>
      <c r="B112">
        <v>0.65300000000000002</v>
      </c>
      <c r="C112">
        <v>8</v>
      </c>
      <c r="D112">
        <v>-6062</v>
      </c>
      <c r="E112">
        <v>1</v>
      </c>
      <c r="F112">
        <v>0.33900000000000002</v>
      </c>
      <c r="G112">
        <v>0.13</v>
      </c>
      <c r="H112">
        <v>1.16E-3</v>
      </c>
      <c r="I112">
        <v>0.129</v>
      </c>
      <c r="J112">
        <v>0.42799999999999999</v>
      </c>
      <c r="K112">
        <v>188115</v>
      </c>
      <c r="L112" t="s">
        <v>513</v>
      </c>
      <c r="M112" t="s">
        <v>267</v>
      </c>
      <c r="N112" t="s">
        <v>1477</v>
      </c>
      <c r="O112" t="s">
        <v>1478</v>
      </c>
      <c r="P112" t="s">
        <v>1479</v>
      </c>
      <c r="Q112">
        <v>196267</v>
      </c>
      <c r="R112">
        <v>4</v>
      </c>
      <c r="S112">
        <v>0</v>
      </c>
      <c r="T112">
        <v>1</v>
      </c>
      <c r="U112">
        <v>0</v>
      </c>
      <c r="V112">
        <v>1</v>
      </c>
    </row>
    <row r="113" spans="1:22">
      <c r="A113">
        <v>0.83399999999999996</v>
      </c>
      <c r="B113">
        <v>0.45400000000000001</v>
      </c>
      <c r="C113">
        <v>1</v>
      </c>
      <c r="D113">
        <v>-9750</v>
      </c>
      <c r="E113">
        <v>0</v>
      </c>
      <c r="F113">
        <v>0.20100000000000001</v>
      </c>
      <c r="G113">
        <v>0.32100000000000001</v>
      </c>
      <c r="H113">
        <v>6.1500000000000004E-6</v>
      </c>
      <c r="I113">
        <v>0.114</v>
      </c>
      <c r="J113">
        <v>0.83699999999999997</v>
      </c>
      <c r="K113">
        <v>81618</v>
      </c>
      <c r="L113" t="s">
        <v>513</v>
      </c>
      <c r="M113" t="s">
        <v>352</v>
      </c>
      <c r="N113" t="s">
        <v>1525</v>
      </c>
      <c r="O113" t="s">
        <v>1526</v>
      </c>
      <c r="P113" t="s">
        <v>1527</v>
      </c>
      <c r="Q113">
        <v>247059</v>
      </c>
      <c r="R113">
        <v>4</v>
      </c>
      <c r="S113">
        <v>0</v>
      </c>
      <c r="T113">
        <v>1</v>
      </c>
      <c r="U113">
        <v>0</v>
      </c>
      <c r="V113">
        <v>2</v>
      </c>
    </row>
    <row r="114" spans="1:22">
      <c r="A114">
        <v>0.83399999999999996</v>
      </c>
      <c r="B114">
        <v>0.45400000000000001</v>
      </c>
      <c r="C114">
        <v>1</v>
      </c>
      <c r="D114">
        <v>-9750</v>
      </c>
      <c r="E114">
        <v>0</v>
      </c>
      <c r="F114">
        <v>0.20100000000000001</v>
      </c>
      <c r="G114">
        <v>0.32100000000000001</v>
      </c>
      <c r="H114">
        <v>6.1500000000000004E-6</v>
      </c>
      <c r="I114">
        <v>0.114</v>
      </c>
      <c r="J114">
        <v>0.83699999999999997</v>
      </c>
      <c r="K114">
        <v>81618</v>
      </c>
      <c r="L114" t="s">
        <v>513</v>
      </c>
      <c r="M114" t="s">
        <v>352</v>
      </c>
      <c r="N114" t="s">
        <v>1525</v>
      </c>
      <c r="O114" t="s">
        <v>1526</v>
      </c>
      <c r="P114" t="s">
        <v>1527</v>
      </c>
      <c r="Q114">
        <v>247059</v>
      </c>
      <c r="R114">
        <v>4</v>
      </c>
      <c r="S114">
        <v>0</v>
      </c>
      <c r="T114">
        <v>1</v>
      </c>
      <c r="U114">
        <v>0</v>
      </c>
      <c r="V114">
        <v>2</v>
      </c>
    </row>
    <row r="115" spans="1:22">
      <c r="A115">
        <v>0.83399999999999996</v>
      </c>
      <c r="B115">
        <v>0.45400000000000001</v>
      </c>
      <c r="C115">
        <v>1</v>
      </c>
      <c r="D115">
        <v>-9750</v>
      </c>
      <c r="E115">
        <v>0</v>
      </c>
      <c r="F115">
        <v>0.20100000000000001</v>
      </c>
      <c r="G115">
        <v>0.32100000000000001</v>
      </c>
      <c r="H115">
        <v>6.1500000000000004E-6</v>
      </c>
      <c r="I115">
        <v>0.114</v>
      </c>
      <c r="J115">
        <v>0.83699999999999997</v>
      </c>
      <c r="K115">
        <v>81618</v>
      </c>
      <c r="L115" t="s">
        <v>513</v>
      </c>
      <c r="M115" t="s">
        <v>352</v>
      </c>
      <c r="N115" t="s">
        <v>1525</v>
      </c>
      <c r="O115" t="s">
        <v>1526</v>
      </c>
      <c r="P115" t="s">
        <v>1527</v>
      </c>
      <c r="Q115">
        <v>247059</v>
      </c>
      <c r="R115">
        <v>4</v>
      </c>
      <c r="S115">
        <v>0</v>
      </c>
      <c r="T115">
        <v>1</v>
      </c>
      <c r="U115">
        <v>0</v>
      </c>
      <c r="V115">
        <v>2</v>
      </c>
    </row>
    <row r="116" spans="1:22">
      <c r="A116">
        <v>0.66800000000000004</v>
      </c>
      <c r="B116">
        <v>0.89200000000000002</v>
      </c>
      <c r="C116">
        <v>5</v>
      </c>
      <c r="D116">
        <v>-3001</v>
      </c>
      <c r="E116">
        <v>0</v>
      </c>
      <c r="F116">
        <v>6.4500000000000002E-2</v>
      </c>
      <c r="G116">
        <v>0.29799999999999999</v>
      </c>
      <c r="H116">
        <v>0</v>
      </c>
      <c r="I116">
        <v>0.73499999999999999</v>
      </c>
      <c r="J116">
        <v>0.47799999999999998</v>
      </c>
      <c r="K116">
        <v>95927</v>
      </c>
      <c r="L116" t="s">
        <v>513</v>
      </c>
      <c r="M116" t="s">
        <v>326</v>
      </c>
      <c r="N116" t="s">
        <v>1486</v>
      </c>
      <c r="O116" t="s">
        <v>1487</v>
      </c>
      <c r="P116" t="s">
        <v>1488</v>
      </c>
      <c r="Q116">
        <v>159011</v>
      </c>
      <c r="R116">
        <v>4</v>
      </c>
      <c r="S116">
        <v>0</v>
      </c>
      <c r="T116">
        <v>0</v>
      </c>
      <c r="U116">
        <v>0</v>
      </c>
      <c r="V116">
        <v>2</v>
      </c>
    </row>
    <row r="117" spans="1:22">
      <c r="A117">
        <v>0.66800000000000004</v>
      </c>
      <c r="B117">
        <v>0.89200000000000002</v>
      </c>
      <c r="C117">
        <v>5</v>
      </c>
      <c r="D117">
        <v>-3001</v>
      </c>
      <c r="E117">
        <v>0</v>
      </c>
      <c r="F117">
        <v>6.4500000000000002E-2</v>
      </c>
      <c r="G117">
        <v>0.29799999999999999</v>
      </c>
      <c r="H117">
        <v>0</v>
      </c>
      <c r="I117">
        <v>0.73499999999999999</v>
      </c>
      <c r="J117">
        <v>0.47799999999999998</v>
      </c>
      <c r="K117">
        <v>95927</v>
      </c>
      <c r="L117" t="s">
        <v>513</v>
      </c>
      <c r="M117" t="s">
        <v>326</v>
      </c>
      <c r="N117" t="s">
        <v>1486</v>
      </c>
      <c r="O117" t="s">
        <v>1487</v>
      </c>
      <c r="P117" t="s">
        <v>1488</v>
      </c>
      <c r="Q117">
        <v>159011</v>
      </c>
      <c r="R117">
        <v>4</v>
      </c>
      <c r="S117">
        <v>0</v>
      </c>
      <c r="T117">
        <v>0</v>
      </c>
      <c r="U117">
        <v>0</v>
      </c>
      <c r="V117">
        <v>2</v>
      </c>
    </row>
    <row r="118" spans="1:22">
      <c r="A118">
        <v>0.83399999999999996</v>
      </c>
      <c r="B118">
        <v>0.45400000000000001</v>
      </c>
      <c r="C118">
        <v>1</v>
      </c>
      <c r="D118">
        <v>-9750</v>
      </c>
      <c r="E118">
        <v>0</v>
      </c>
      <c r="F118">
        <v>0.20100000000000001</v>
      </c>
      <c r="G118">
        <v>0.32100000000000001</v>
      </c>
      <c r="H118">
        <v>6.1500000000000004E-6</v>
      </c>
      <c r="I118">
        <v>0.114</v>
      </c>
      <c r="J118">
        <v>0.83699999999999997</v>
      </c>
      <c r="K118">
        <v>81618</v>
      </c>
      <c r="L118" t="s">
        <v>513</v>
      </c>
      <c r="M118" t="s">
        <v>352</v>
      </c>
      <c r="N118" t="s">
        <v>1525</v>
      </c>
      <c r="O118" t="s">
        <v>1526</v>
      </c>
      <c r="P118" t="s">
        <v>1527</v>
      </c>
      <c r="Q118">
        <v>247059</v>
      </c>
      <c r="R118">
        <v>4</v>
      </c>
      <c r="S118">
        <v>0</v>
      </c>
      <c r="T118">
        <v>1</v>
      </c>
      <c r="U118">
        <v>0</v>
      </c>
      <c r="V118">
        <v>2</v>
      </c>
    </row>
    <row r="119" spans="1:22">
      <c r="A119">
        <v>0.83399999999999996</v>
      </c>
      <c r="B119">
        <v>0.45400000000000001</v>
      </c>
      <c r="C119">
        <v>1</v>
      </c>
      <c r="D119">
        <v>-9750</v>
      </c>
      <c r="E119">
        <v>0</v>
      </c>
      <c r="F119">
        <v>0.20100000000000001</v>
      </c>
      <c r="G119">
        <v>0.32100000000000001</v>
      </c>
      <c r="H119">
        <v>6.1500000000000004E-6</v>
      </c>
      <c r="I119">
        <v>0.114</v>
      </c>
      <c r="J119">
        <v>0.83699999999999997</v>
      </c>
      <c r="K119">
        <v>81618</v>
      </c>
      <c r="L119" t="s">
        <v>513</v>
      </c>
      <c r="M119" t="s">
        <v>352</v>
      </c>
      <c r="N119" t="s">
        <v>1525</v>
      </c>
      <c r="O119" t="s">
        <v>1526</v>
      </c>
      <c r="P119" t="s">
        <v>1527</v>
      </c>
      <c r="Q119">
        <v>247059</v>
      </c>
      <c r="R119">
        <v>4</v>
      </c>
      <c r="S119">
        <v>0</v>
      </c>
      <c r="T119">
        <v>1</v>
      </c>
      <c r="U119">
        <v>0</v>
      </c>
      <c r="V119">
        <v>2</v>
      </c>
    </row>
    <row r="120" spans="1:22">
      <c r="A120">
        <v>0.83399999999999996</v>
      </c>
      <c r="B120">
        <v>0.45400000000000001</v>
      </c>
      <c r="C120">
        <v>1</v>
      </c>
      <c r="D120">
        <v>-9750</v>
      </c>
      <c r="E120">
        <v>0</v>
      </c>
      <c r="F120">
        <v>0.20100000000000001</v>
      </c>
      <c r="G120">
        <v>0.32100000000000001</v>
      </c>
      <c r="H120">
        <v>6.1500000000000004E-6</v>
      </c>
      <c r="I120">
        <v>0.114</v>
      </c>
      <c r="J120">
        <v>0.83699999999999997</v>
      </c>
      <c r="K120">
        <v>81618</v>
      </c>
      <c r="L120" t="s">
        <v>513</v>
      </c>
      <c r="M120" t="s">
        <v>352</v>
      </c>
      <c r="N120" t="s">
        <v>1525</v>
      </c>
      <c r="O120" t="s">
        <v>1526</v>
      </c>
      <c r="P120" t="s">
        <v>1527</v>
      </c>
      <c r="Q120">
        <v>247059</v>
      </c>
      <c r="R120">
        <v>4</v>
      </c>
      <c r="S120">
        <v>0</v>
      </c>
      <c r="T120">
        <v>1</v>
      </c>
      <c r="U120">
        <v>0</v>
      </c>
      <c r="V120">
        <v>2</v>
      </c>
    </row>
    <row r="121" spans="1:22">
      <c r="A121">
        <v>0.66800000000000004</v>
      </c>
      <c r="B121">
        <v>0.89200000000000002</v>
      </c>
      <c r="C121">
        <v>5</v>
      </c>
      <c r="D121">
        <v>-3001</v>
      </c>
      <c r="E121">
        <v>0</v>
      </c>
      <c r="F121">
        <v>6.4500000000000002E-2</v>
      </c>
      <c r="G121">
        <v>0.29799999999999999</v>
      </c>
      <c r="H121">
        <v>0</v>
      </c>
      <c r="I121">
        <v>0.73499999999999999</v>
      </c>
      <c r="J121">
        <v>0.47799999999999998</v>
      </c>
      <c r="K121">
        <v>95927</v>
      </c>
      <c r="L121" t="s">
        <v>513</v>
      </c>
      <c r="M121" t="s">
        <v>326</v>
      </c>
      <c r="N121" t="s">
        <v>1486</v>
      </c>
      <c r="O121" t="s">
        <v>1487</v>
      </c>
      <c r="P121" t="s">
        <v>1488</v>
      </c>
      <c r="Q121">
        <v>159011</v>
      </c>
      <c r="R121">
        <v>4</v>
      </c>
      <c r="S121">
        <v>0</v>
      </c>
      <c r="T121">
        <v>0</v>
      </c>
      <c r="U121">
        <v>0</v>
      </c>
      <c r="V121">
        <v>2</v>
      </c>
    </row>
    <row r="122" spans="1:22">
      <c r="A122">
        <v>0.66800000000000004</v>
      </c>
      <c r="B122">
        <v>0.89200000000000002</v>
      </c>
      <c r="C122">
        <v>5</v>
      </c>
      <c r="D122">
        <v>-3001</v>
      </c>
      <c r="E122">
        <v>0</v>
      </c>
      <c r="F122">
        <v>6.4500000000000002E-2</v>
      </c>
      <c r="G122">
        <v>0.29799999999999999</v>
      </c>
      <c r="H122">
        <v>0</v>
      </c>
      <c r="I122">
        <v>0.73499999999999999</v>
      </c>
      <c r="J122">
        <v>0.47799999999999998</v>
      </c>
      <c r="K122">
        <v>95927</v>
      </c>
      <c r="L122" t="s">
        <v>513</v>
      </c>
      <c r="M122" t="s">
        <v>326</v>
      </c>
      <c r="N122" t="s">
        <v>1486</v>
      </c>
      <c r="O122" t="s">
        <v>1487</v>
      </c>
      <c r="P122" t="s">
        <v>1488</v>
      </c>
      <c r="Q122">
        <v>159011</v>
      </c>
      <c r="R122">
        <v>4</v>
      </c>
      <c r="S122">
        <v>0</v>
      </c>
      <c r="T122">
        <v>0</v>
      </c>
      <c r="U122">
        <v>0</v>
      </c>
      <c r="V1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Responses</vt:lpstr>
      <vt:lpstr>AllSongs</vt:lpstr>
      <vt:lpstr>AllSongs_VALUES</vt:lpstr>
      <vt:lpstr>Male_st</vt:lpstr>
      <vt:lpstr>Male_ant</vt:lpstr>
      <vt:lpstr>Female_st</vt:lpstr>
      <vt:lpstr>Female_ant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Johny GerChuck</cp:lastModifiedBy>
  <dcterms:modified xsi:type="dcterms:W3CDTF">2020-05-06T09:29:28Z</dcterms:modified>
</cp:coreProperties>
</file>