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staley-robotics-fall2023\.game\"/>
    </mc:Choice>
  </mc:AlternateContent>
  <xr:revisionPtr revIDLastSave="0" documentId="13_ncr:1_{D1A53E11-AB39-47B9-AE80-1B856EE64F73}" xr6:coauthVersionLast="47" xr6:coauthVersionMax="47" xr10:uidLastSave="{00000000-0000-0000-0000-000000000000}"/>
  <bookViews>
    <workbookView xWindow="-98" yWindow="-98" windowWidth="24496" windowHeight="15675" xr2:uid="{7CAD7804-2248-4C45-B4F9-19EA080749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L27" i="1"/>
  <c r="O15" i="1"/>
  <c r="M22" i="1"/>
  <c r="K13" i="1"/>
  <c r="K24" i="1"/>
  <c r="J28" i="1"/>
  <c r="I28" i="1"/>
  <c r="J25" i="1"/>
  <c r="I25" i="1"/>
  <c r="J23" i="1"/>
  <c r="I23" i="1"/>
  <c r="J20" i="1"/>
  <c r="I20" i="1"/>
  <c r="J19" i="1"/>
  <c r="I19" i="1"/>
  <c r="J17" i="1"/>
  <c r="I17" i="1"/>
  <c r="J14" i="1"/>
  <c r="I14" i="1"/>
  <c r="J12" i="1"/>
  <c r="I12" i="1"/>
  <c r="J9" i="1"/>
  <c r="I9" i="1"/>
  <c r="D57" i="1"/>
  <c r="D56" i="1"/>
  <c r="D55" i="1"/>
  <c r="D51" i="1"/>
  <c r="D52" i="1"/>
  <c r="D53" i="1"/>
  <c r="D50" i="1"/>
  <c r="M2" i="1"/>
  <c r="M18" i="1" s="1"/>
  <c r="O2" i="1"/>
  <c r="O27" i="1" s="1"/>
  <c r="Q2" i="1"/>
  <c r="R6" i="1"/>
  <c r="L10" i="1"/>
  <c r="D4" i="1"/>
  <c r="D43" i="1" s="1"/>
  <c r="D48" i="1"/>
  <c r="D47" i="1"/>
  <c r="D45" i="1"/>
  <c r="U2" i="1"/>
  <c r="T2" i="1" s="1"/>
  <c r="T7" i="1" s="1"/>
  <c r="D35" i="1"/>
  <c r="D36" i="1"/>
  <c r="D37" i="1"/>
  <c r="D38" i="1"/>
  <c r="D39" i="1"/>
  <c r="D40" i="1"/>
  <c r="D41" i="1"/>
  <c r="D33" i="1"/>
  <c r="O18" i="1" l="1"/>
  <c r="O10" i="1"/>
  <c r="M15" i="1"/>
  <c r="T5" i="1"/>
  <c r="D46" i="1"/>
  <c r="D34" i="1"/>
  <c r="D42" i="1"/>
</calcChain>
</file>

<file path=xl/sharedStrings.xml><?xml version="1.0" encoding="utf-8"?>
<sst xmlns="http://schemas.openxmlformats.org/spreadsheetml/2006/main" count="123" uniqueCount="51">
  <si>
    <t>Blue</t>
  </si>
  <si>
    <t>Top</t>
  </si>
  <si>
    <t>Middle</t>
  </si>
  <si>
    <t>Low</t>
  </si>
  <si>
    <t>Edge</t>
  </si>
  <si>
    <t>Normal</t>
  </si>
  <si>
    <t>Red</t>
  </si>
  <si>
    <t>Max</t>
  </si>
  <si>
    <t>Wall</t>
  </si>
  <si>
    <t>Entry</t>
  </si>
  <si>
    <t>Pickup</t>
  </si>
  <si>
    <t>P-Entry</t>
  </si>
  <si>
    <t>L-Exit</t>
  </si>
  <si>
    <t>R-Exit</t>
  </si>
  <si>
    <t>Midpoint</t>
  </si>
  <si>
    <t>Chg Close Edge</t>
  </si>
  <si>
    <t>Chg Far Edge</t>
  </si>
  <si>
    <t>Safe Takeoff</t>
  </si>
  <si>
    <t>Against Wall</t>
  </si>
  <si>
    <t>Against Edge</t>
  </si>
  <si>
    <t>Charge Center</t>
  </si>
  <si>
    <t>Placement</t>
  </si>
  <si>
    <t>Dropoff</t>
  </si>
  <si>
    <t>Charge</t>
  </si>
  <si>
    <t>Placed</t>
  </si>
  <si>
    <t>Side Pickup</t>
  </si>
  <si>
    <t>Pickup Zone Entry</t>
  </si>
  <si>
    <t>Dropoff 1</t>
  </si>
  <si>
    <t>Left Safe Exit</t>
  </si>
  <si>
    <t>Right Safe Exit</t>
  </si>
  <si>
    <t>Charge Station Left Stop</t>
  </si>
  <si>
    <t>Charge Station Middle Stop</t>
  </si>
  <si>
    <t>Charge Station Right Stop</t>
  </si>
  <si>
    <t>Dropoff 2</t>
  </si>
  <si>
    <t>Dropoff 3</t>
  </si>
  <si>
    <t>Dropoff 4</t>
  </si>
  <si>
    <t>Dropoff 5</t>
  </si>
  <si>
    <t>Dropoff 6</t>
  </si>
  <si>
    <t>Dropoff 7</t>
  </si>
  <si>
    <t>Dropoff 8</t>
  </si>
  <si>
    <t>Dropoff 9</t>
  </si>
  <si>
    <t>Out of Zone 1</t>
  </si>
  <si>
    <t>Out of Zone 2</t>
  </si>
  <si>
    <t>Out of Zone 3</t>
  </si>
  <si>
    <t>Out of Zone 4</t>
  </si>
  <si>
    <t>Far Left Pickup (1)</t>
  </si>
  <si>
    <t>Far Right Pickup (2)</t>
  </si>
  <si>
    <t>Charge Station Left Edge</t>
  </si>
  <si>
    <t>Charge Station Right Edge</t>
  </si>
  <si>
    <t>Edge of Arena</t>
  </si>
  <si>
    <t>Dropoff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</si>
</sst>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3984-6888-4FF0-99D3-0596D396A677}">
  <dimension ref="A1:W57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K3" sqref="K3"/>
    </sheetView>
  </sheetViews>
  <sheetFormatPr defaultRowHeight="14.25" x14ac:dyDescent="0.45"/>
  <cols>
    <col min="1" max="1" width="5.33203125" bestFit="1" customWidth="1"/>
    <col min="2" max="2" width="21.796875" bestFit="1" customWidth="1"/>
    <col min="9" max="11" width="11.3984375" bestFit="1" customWidth="1"/>
    <col min="12" max="12" width="12.796875" bestFit="1" customWidth="1"/>
    <col min="13" max="13" width="12.796875" customWidth="1"/>
    <col min="14" max="14" width="10.73046875" bestFit="1" customWidth="1"/>
    <col min="15" max="15" width="10.1328125" bestFit="1" customWidth="1"/>
    <col min="16" max="16" width="10.1328125" customWidth="1"/>
    <col min="21" max="21" width="10.19921875" bestFit="1" customWidth="1"/>
  </cols>
  <sheetData>
    <row r="1" spans="1:23" x14ac:dyDescent="0.45">
      <c r="E1" t="s">
        <v>1</v>
      </c>
      <c r="F1" t="s">
        <v>2</v>
      </c>
      <c r="G1" t="s">
        <v>3</v>
      </c>
      <c r="H1" t="s">
        <v>4</v>
      </c>
      <c r="I1" t="s">
        <v>19</v>
      </c>
      <c r="J1" t="s">
        <v>5</v>
      </c>
      <c r="K1" t="s">
        <v>2</v>
      </c>
      <c r="L1" t="s">
        <v>15</v>
      </c>
      <c r="M1" t="s">
        <v>20</v>
      </c>
      <c r="N1" t="s">
        <v>16</v>
      </c>
      <c r="O1" t="s">
        <v>17</v>
      </c>
      <c r="P1" t="s">
        <v>21</v>
      </c>
      <c r="Q1" t="s">
        <v>14</v>
      </c>
      <c r="R1" t="s">
        <v>9</v>
      </c>
      <c r="S1" t="s">
        <v>10</v>
      </c>
      <c r="T1" t="s">
        <v>5</v>
      </c>
      <c r="U1" t="s">
        <v>18</v>
      </c>
      <c r="V1" t="s">
        <v>8</v>
      </c>
      <c r="W1" t="s">
        <v>7</v>
      </c>
    </row>
    <row r="2" spans="1:23" x14ac:dyDescent="0.45">
      <c r="E2">
        <v>0.38500000000000001</v>
      </c>
      <c r="F2">
        <v>0.81699999999999995</v>
      </c>
      <c r="G2">
        <v>1.175</v>
      </c>
      <c r="H2">
        <v>1.425</v>
      </c>
      <c r="I2">
        <v>1.831</v>
      </c>
      <c r="J2">
        <v>2.0339999999999998</v>
      </c>
      <c r="K2">
        <v>2.1749999999999998</v>
      </c>
      <c r="L2">
        <v>2.9249999999999998</v>
      </c>
      <c r="M2">
        <f>AVERAGE(L2,N2)</f>
        <v>3.9074999999999998</v>
      </c>
      <c r="N2">
        <v>4.8899999999999997</v>
      </c>
      <c r="O2">
        <f>N2+0.406</f>
        <v>5.2959999999999994</v>
      </c>
      <c r="P2">
        <v>7.0750000000000002</v>
      </c>
      <c r="Q2">
        <f>W2/2</f>
        <v>8.2614999999999998</v>
      </c>
      <c r="R2">
        <v>12.75</v>
      </c>
      <c r="S2">
        <v>14.225</v>
      </c>
      <c r="T2">
        <f>U2-0.203</f>
        <v>15.575999999999999</v>
      </c>
      <c r="U2">
        <f>V2-0.406</f>
        <v>15.778999999999998</v>
      </c>
      <c r="V2">
        <v>16.184999999999999</v>
      </c>
      <c r="W2">
        <v>16.523</v>
      </c>
    </row>
    <row r="3" spans="1:23" x14ac:dyDescent="0.45">
      <c r="A3" t="s">
        <v>0</v>
      </c>
      <c r="B3" t="s">
        <v>49</v>
      </c>
      <c r="D3">
        <v>8.0129999999999999</v>
      </c>
    </row>
    <row r="4" spans="1:23" x14ac:dyDescent="0.45">
      <c r="A4" t="s">
        <v>0</v>
      </c>
      <c r="B4" t="s">
        <v>25</v>
      </c>
      <c r="C4">
        <v>1</v>
      </c>
      <c r="D4">
        <f>8.013-0.406</f>
        <v>7.6070000000000002</v>
      </c>
    </row>
    <row r="5" spans="1:23" x14ac:dyDescent="0.45">
      <c r="A5" t="s">
        <v>0</v>
      </c>
      <c r="B5" t="s">
        <v>45</v>
      </c>
      <c r="C5">
        <v>2</v>
      </c>
      <c r="D5">
        <v>7.35</v>
      </c>
      <c r="T5" t="str">
        <f>_xlfn.CONCAT("(",T$2,", ",$D5,")")</f>
        <v>(15.576, 7.35)</v>
      </c>
    </row>
    <row r="6" spans="1:23" x14ac:dyDescent="0.45">
      <c r="A6" t="s">
        <v>0</v>
      </c>
      <c r="B6" t="s">
        <v>26</v>
      </c>
      <c r="C6" t="s">
        <v>11</v>
      </c>
      <c r="D6">
        <v>6.7750000000000004</v>
      </c>
      <c r="R6" t="str">
        <f>_xlfn.CONCAT("(",R$2,", ",$D6,")")</f>
        <v>(12.75, 6.775)</v>
      </c>
    </row>
    <row r="7" spans="1:23" x14ac:dyDescent="0.45">
      <c r="A7" t="s">
        <v>0</v>
      </c>
      <c r="B7" t="s">
        <v>46</v>
      </c>
      <c r="C7">
        <v>3</v>
      </c>
      <c r="D7">
        <v>6.2</v>
      </c>
      <c r="T7" t="str">
        <f>_xlfn.CONCAT("(",$D7,", ",T$2,")")</f>
        <v>(6.2, 15.576)</v>
      </c>
    </row>
    <row r="8" spans="1:23" x14ac:dyDescent="0.45">
      <c r="A8" t="s">
        <v>0</v>
      </c>
      <c r="B8" t="s">
        <v>50</v>
      </c>
      <c r="D8">
        <v>5.4749999999999996</v>
      </c>
      <c r="Q8" t="str">
        <f>_xlfn.CONCAT("(",Q$2,", ",$D8,")")</f>
        <v>(8.2615, 5.475)</v>
      </c>
    </row>
    <row r="9" spans="1:23" x14ac:dyDescent="0.45">
      <c r="A9" t="s">
        <v>0</v>
      </c>
      <c r="B9" t="s">
        <v>27</v>
      </c>
      <c r="C9">
        <v>1</v>
      </c>
      <c r="D9">
        <v>4.9800000000000004</v>
      </c>
      <c r="I9" t="str">
        <f>_xlfn.CONCAT("(",I$2,", ",$D9,")")</f>
        <v>(1.831, 4.98)</v>
      </c>
      <c r="J9" t="str">
        <f>_xlfn.CONCAT("(",J$2,", ",$D9,")")</f>
        <v>(2.034, 4.98)</v>
      </c>
    </row>
    <row r="10" spans="1:23" x14ac:dyDescent="0.45">
      <c r="A10" t="s">
        <v>0</v>
      </c>
      <c r="B10" t="s">
        <v>28</v>
      </c>
      <c r="C10" t="s">
        <v>12</v>
      </c>
      <c r="D10">
        <v>4.7249999999999996</v>
      </c>
      <c r="L10" t="str">
        <f>_xlfn.CONCAT("(",L$2,", ",$D10,")")</f>
        <v>(2.925, 4.725)</v>
      </c>
      <c r="O10" t="str">
        <f>_xlfn.CONCAT("(",O$2,", ",$D10,")")</f>
        <v>(5.296, 4.725)</v>
      </c>
    </row>
    <row r="11" spans="1:23" x14ac:dyDescent="0.45">
      <c r="A11" t="s">
        <v>0</v>
      </c>
      <c r="B11" t="s">
        <v>41</v>
      </c>
      <c r="C11">
        <v>1</v>
      </c>
      <c r="D11">
        <v>4.5750000000000002</v>
      </c>
    </row>
    <row r="12" spans="1:23" x14ac:dyDescent="0.45">
      <c r="A12" t="s">
        <v>0</v>
      </c>
      <c r="B12" t="s">
        <v>33</v>
      </c>
      <c r="C12">
        <v>2</v>
      </c>
      <c r="D12">
        <v>4.4249999999999998</v>
      </c>
      <c r="I12" t="str">
        <f t="shared" ref="I12:J12" si="0">_xlfn.CONCAT("(",I$2,", ",$D12,")")</f>
        <v>(1.831, 4.425)</v>
      </c>
      <c r="J12" t="str">
        <f t="shared" si="0"/>
        <v>(2.034, 4.425)</v>
      </c>
    </row>
    <row r="13" spans="1:23" x14ac:dyDescent="0.45">
      <c r="A13" t="s">
        <v>0</v>
      </c>
      <c r="B13" t="s">
        <v>47</v>
      </c>
      <c r="D13">
        <v>3.9750000000000001</v>
      </c>
      <c r="K13" t="str">
        <f>_xlfn.CONCAT("(",K$2,", ",$D13,")")</f>
        <v>(2.175, 3.975)</v>
      </c>
    </row>
    <row r="14" spans="1:23" x14ac:dyDescent="0.45">
      <c r="A14" t="s">
        <v>0</v>
      </c>
      <c r="B14" t="s">
        <v>34</v>
      </c>
      <c r="C14">
        <v>3</v>
      </c>
      <c r="D14">
        <v>3.8650000000000002</v>
      </c>
      <c r="I14" t="str">
        <f t="shared" ref="I14:J14" si="1">_xlfn.CONCAT("(",I$2,", ",$D14,")")</f>
        <v>(1.831, 3.865)</v>
      </c>
      <c r="J14" t="str">
        <f t="shared" si="1"/>
        <v>(2.034, 3.865)</v>
      </c>
    </row>
    <row r="15" spans="1:23" x14ac:dyDescent="0.45">
      <c r="A15" t="s">
        <v>0</v>
      </c>
      <c r="B15" t="s">
        <v>30</v>
      </c>
      <c r="C15">
        <v>1</v>
      </c>
      <c r="D15">
        <v>3.5249999999999999</v>
      </c>
      <c r="M15" t="str">
        <f>_xlfn.CONCAT("(",M$2,", ",$D15,")")</f>
        <v>(3.9075, 3.525)</v>
      </c>
      <c r="O15" t="str">
        <f>_xlfn.CONCAT("(",O$2,", ",$D15,")")</f>
        <v>(5.296, 3.525)</v>
      </c>
    </row>
    <row r="16" spans="1:23" x14ac:dyDescent="0.45">
      <c r="A16" t="s">
        <v>0</v>
      </c>
      <c r="B16" t="s">
        <v>42</v>
      </c>
      <c r="C16">
        <v>2</v>
      </c>
      <c r="D16">
        <v>3.3650000000000002</v>
      </c>
    </row>
    <row r="17" spans="1:15" x14ac:dyDescent="0.45">
      <c r="A17" t="s">
        <v>0</v>
      </c>
      <c r="B17" t="s">
        <v>35</v>
      </c>
      <c r="C17">
        <v>4</v>
      </c>
      <c r="D17">
        <v>3.3050000000000002</v>
      </c>
      <c r="I17" t="str">
        <f t="shared" ref="I17:J17" si="2">_xlfn.CONCAT("(",I$2,", ",$D17,")")</f>
        <v>(1.831, 3.305)</v>
      </c>
      <c r="J17" t="str">
        <f t="shared" si="2"/>
        <v>(2.034, 3.305)</v>
      </c>
    </row>
    <row r="18" spans="1:15" x14ac:dyDescent="0.45">
      <c r="A18" t="s">
        <v>0</v>
      </c>
      <c r="B18" t="s">
        <v>31</v>
      </c>
      <c r="C18">
        <v>2</v>
      </c>
      <c r="D18">
        <v>2.75</v>
      </c>
      <c r="M18" t="str">
        <f>_xlfn.CONCAT("(",M$2,", ",$D18,")")</f>
        <v>(3.9075, 2.75)</v>
      </c>
      <c r="O18" t="str">
        <f>_xlfn.CONCAT("(",O$2,", ",$D18,")")</f>
        <v>(5.296, 2.75)</v>
      </c>
    </row>
    <row r="19" spans="1:15" x14ac:dyDescent="0.45">
      <c r="A19" t="s">
        <v>0</v>
      </c>
      <c r="B19" t="s">
        <v>36</v>
      </c>
      <c r="C19">
        <v>5</v>
      </c>
      <c r="D19">
        <v>2.7349999999999999</v>
      </c>
      <c r="I19" t="str">
        <f t="shared" ref="I19:J20" si="3">_xlfn.CONCAT("(",I$2,", ",$D19,")")</f>
        <v>(1.831, 2.735)</v>
      </c>
      <c r="J19" t="str">
        <f t="shared" si="3"/>
        <v>(2.034, 2.735)</v>
      </c>
    </row>
    <row r="20" spans="1:15" x14ac:dyDescent="0.45">
      <c r="A20" t="s">
        <v>0</v>
      </c>
      <c r="B20" t="s">
        <v>37</v>
      </c>
      <c r="C20">
        <v>6</v>
      </c>
      <c r="D20">
        <v>2.1800000000000002</v>
      </c>
      <c r="I20" t="str">
        <f t="shared" si="3"/>
        <v>(1.831, 2.18)</v>
      </c>
      <c r="J20" t="str">
        <f t="shared" si="3"/>
        <v>(2.034, 2.18)</v>
      </c>
    </row>
    <row r="21" spans="1:15" x14ac:dyDescent="0.45">
      <c r="A21" t="s">
        <v>0</v>
      </c>
      <c r="B21" t="s">
        <v>43</v>
      </c>
      <c r="C21">
        <v>3</v>
      </c>
      <c r="D21">
        <v>2.1349999999999998</v>
      </c>
    </row>
    <row r="22" spans="1:15" x14ac:dyDescent="0.45">
      <c r="A22" t="s">
        <v>0</v>
      </c>
      <c r="B22" t="s">
        <v>32</v>
      </c>
      <c r="C22">
        <v>3</v>
      </c>
      <c r="D22">
        <v>1.95</v>
      </c>
      <c r="M22" t="str">
        <f>_xlfn.CONCAT("(",M$2,", ",$D22,")")</f>
        <v>(3.9075, 1.95)</v>
      </c>
    </row>
    <row r="23" spans="1:15" x14ac:dyDescent="0.45">
      <c r="A23" t="s">
        <v>0</v>
      </c>
      <c r="B23" t="s">
        <v>38</v>
      </c>
      <c r="C23">
        <v>7</v>
      </c>
      <c r="D23">
        <v>1.625</v>
      </c>
      <c r="I23" t="str">
        <f t="shared" ref="I23:J23" si="4">_xlfn.CONCAT("(",I$2,", ",$D23,")")</f>
        <v>(1.831, 1.625)</v>
      </c>
      <c r="J23" t="str">
        <f t="shared" si="4"/>
        <v>(2.034, 1.625)</v>
      </c>
    </row>
    <row r="24" spans="1:15" x14ac:dyDescent="0.45">
      <c r="A24" t="s">
        <v>0</v>
      </c>
      <c r="B24" t="s">
        <v>48</v>
      </c>
      <c r="D24">
        <v>1.5249999999999999</v>
      </c>
      <c r="K24" t="str">
        <f>_xlfn.CONCAT("(",K$2,", ",$D24,")")</f>
        <v>(2.175, 1.525)</v>
      </c>
    </row>
    <row r="25" spans="1:15" x14ac:dyDescent="0.45">
      <c r="A25" t="s">
        <v>0</v>
      </c>
      <c r="B25" t="s">
        <v>39</v>
      </c>
      <c r="C25">
        <v>8</v>
      </c>
      <c r="D25">
        <v>1.075</v>
      </c>
      <c r="I25" t="str">
        <f t="shared" ref="I25:J25" si="5">_xlfn.CONCAT("(",I$2,", ",$D25,")")</f>
        <v>(1.831, 1.075)</v>
      </c>
      <c r="J25" t="str">
        <f t="shared" si="5"/>
        <v>(2.034, 1.075)</v>
      </c>
    </row>
    <row r="26" spans="1:15" x14ac:dyDescent="0.45">
      <c r="A26" t="s">
        <v>0</v>
      </c>
      <c r="B26" t="s">
        <v>44</v>
      </c>
      <c r="C26">
        <v>4</v>
      </c>
      <c r="D26">
        <v>0.92500000000000004</v>
      </c>
    </row>
    <row r="27" spans="1:15" x14ac:dyDescent="0.45">
      <c r="A27" t="s">
        <v>0</v>
      </c>
      <c r="B27" t="s">
        <v>29</v>
      </c>
      <c r="C27" t="s">
        <v>13</v>
      </c>
      <c r="D27">
        <v>0.76249999999999996</v>
      </c>
      <c r="L27" t="str">
        <f>_xlfn.CONCAT("(",L$2,", ",$D27,")")</f>
        <v>(2.925, 0.7625)</v>
      </c>
      <c r="O27" t="str">
        <f>_xlfn.CONCAT("(",O$2,", ",$D27,")")</f>
        <v>(5.296, 0.7625)</v>
      </c>
    </row>
    <row r="28" spans="1:15" x14ac:dyDescent="0.45">
      <c r="A28" t="s">
        <v>0</v>
      </c>
      <c r="B28" t="s">
        <v>40</v>
      </c>
      <c r="C28">
        <v>9</v>
      </c>
      <c r="D28">
        <v>0.5</v>
      </c>
      <c r="I28" t="str">
        <f t="shared" ref="I28:J28" si="6">_xlfn.CONCAT("(",I$2,", ",$D28,")")</f>
        <v>(1.831, 0.5)</v>
      </c>
      <c r="J28" t="str">
        <f t="shared" si="6"/>
        <v>(2.034, 0.5)</v>
      </c>
    </row>
    <row r="29" spans="1:15" x14ac:dyDescent="0.45">
      <c r="A29" t="s">
        <v>0</v>
      </c>
      <c r="B29" t="s">
        <v>49</v>
      </c>
      <c r="D29">
        <v>0</v>
      </c>
    </row>
    <row r="33" spans="1:4" x14ac:dyDescent="0.45">
      <c r="A33" t="s">
        <v>6</v>
      </c>
      <c r="B33" t="s">
        <v>22</v>
      </c>
      <c r="C33">
        <v>1</v>
      </c>
      <c r="D33" t="e">
        <f>$D$3-VLOOKUP(10-$C33,$C$4:$D$16,2,FALSE)</f>
        <v>#N/A</v>
      </c>
    </row>
    <row r="34" spans="1:4" x14ac:dyDescent="0.45">
      <c r="A34" t="s">
        <v>6</v>
      </c>
      <c r="B34" t="s">
        <v>22</v>
      </c>
      <c r="C34" t="s">
        <v>12</v>
      </c>
      <c r="D34" t="e">
        <f>AVERAGE(D33,D35)</f>
        <v>#N/A</v>
      </c>
    </row>
    <row r="35" spans="1:4" x14ac:dyDescent="0.45">
      <c r="A35" t="s">
        <v>6</v>
      </c>
      <c r="B35" t="s">
        <v>22</v>
      </c>
      <c r="C35">
        <v>2</v>
      </c>
      <c r="D35" t="e">
        <f t="shared" ref="D35:D43" si="7">$D$3-VLOOKUP(10-$C35,$C$4:$D$16,2,FALSE)</f>
        <v>#N/A</v>
      </c>
    </row>
    <row r="36" spans="1:4" x14ac:dyDescent="0.45">
      <c r="A36" t="s">
        <v>6</v>
      </c>
      <c r="B36" t="s">
        <v>22</v>
      </c>
      <c r="C36">
        <v>3</v>
      </c>
      <c r="D36" t="e">
        <f t="shared" si="7"/>
        <v>#N/A</v>
      </c>
    </row>
    <row r="37" spans="1:4" x14ac:dyDescent="0.45">
      <c r="A37" t="s">
        <v>6</v>
      </c>
      <c r="B37" t="s">
        <v>22</v>
      </c>
      <c r="C37">
        <v>4</v>
      </c>
      <c r="D37" t="e">
        <f t="shared" si="7"/>
        <v>#N/A</v>
      </c>
    </row>
    <row r="38" spans="1:4" x14ac:dyDescent="0.45">
      <c r="A38" t="s">
        <v>6</v>
      </c>
      <c r="B38" t="s">
        <v>22</v>
      </c>
      <c r="C38">
        <v>5</v>
      </c>
      <c r="D38" t="e">
        <f t="shared" si="7"/>
        <v>#N/A</v>
      </c>
    </row>
    <row r="39" spans="1:4" x14ac:dyDescent="0.45">
      <c r="A39" t="s">
        <v>6</v>
      </c>
      <c r="B39" t="s">
        <v>22</v>
      </c>
      <c r="C39">
        <v>6</v>
      </c>
      <c r="D39" t="e">
        <f t="shared" si="7"/>
        <v>#N/A</v>
      </c>
    </row>
    <row r="40" spans="1:4" x14ac:dyDescent="0.45">
      <c r="A40" t="s">
        <v>6</v>
      </c>
      <c r="B40" t="s">
        <v>22</v>
      </c>
      <c r="C40">
        <v>7</v>
      </c>
      <c r="D40">
        <f t="shared" si="7"/>
        <v>1.8129999999999997</v>
      </c>
    </row>
    <row r="41" spans="1:4" x14ac:dyDescent="0.45">
      <c r="A41" t="s">
        <v>6</v>
      </c>
      <c r="B41" t="s">
        <v>22</v>
      </c>
      <c r="C41">
        <v>8</v>
      </c>
      <c r="D41">
        <f t="shared" si="7"/>
        <v>0.66300000000000026</v>
      </c>
    </row>
    <row r="42" spans="1:4" x14ac:dyDescent="0.45">
      <c r="A42" t="s">
        <v>6</v>
      </c>
      <c r="B42" t="s">
        <v>22</v>
      </c>
      <c r="C42" t="s">
        <v>13</v>
      </c>
      <c r="D42">
        <f>AVERAGE(D41,D43)</f>
        <v>0.53449999999999998</v>
      </c>
    </row>
    <row r="43" spans="1:4" x14ac:dyDescent="0.45">
      <c r="A43" t="s">
        <v>6</v>
      </c>
      <c r="B43" t="s">
        <v>22</v>
      </c>
      <c r="C43">
        <v>9</v>
      </c>
      <c r="D43">
        <f t="shared" si="7"/>
        <v>0.40599999999999969</v>
      </c>
    </row>
    <row r="45" spans="1:4" x14ac:dyDescent="0.45">
      <c r="A45" t="s">
        <v>6</v>
      </c>
      <c r="B45" t="s">
        <v>10</v>
      </c>
      <c r="C45">
        <v>1</v>
      </c>
      <c r="D45">
        <f>$D$3-VLOOKUP(4-$C45,$C$18:$D$21,2,FALSE)</f>
        <v>5.8780000000000001</v>
      </c>
    </row>
    <row r="46" spans="1:4" x14ac:dyDescent="0.45">
      <c r="A46" t="s">
        <v>6</v>
      </c>
      <c r="B46" t="s">
        <v>10</v>
      </c>
      <c r="C46" t="s">
        <v>11</v>
      </c>
      <c r="D46">
        <f>AVERAGE(D45,D47)</f>
        <v>5.5705</v>
      </c>
    </row>
    <row r="47" spans="1:4" x14ac:dyDescent="0.45">
      <c r="A47" t="s">
        <v>6</v>
      </c>
      <c r="B47" t="s">
        <v>10</v>
      </c>
      <c r="C47">
        <v>2</v>
      </c>
      <c r="D47">
        <f>$D$3-VLOOKUP(4-$C47,$C$18:$D$21,2,FALSE)</f>
        <v>5.2629999999999999</v>
      </c>
    </row>
    <row r="48" spans="1:4" x14ac:dyDescent="0.45">
      <c r="A48" t="s">
        <v>6</v>
      </c>
      <c r="B48" t="s">
        <v>10</v>
      </c>
      <c r="C48">
        <v>3</v>
      </c>
      <c r="D48" t="e">
        <f>$D$3-VLOOKUP(4-$C48,$C$18:$D$21,2,FALSE)</f>
        <v>#N/A</v>
      </c>
    </row>
    <row r="50" spans="1:4" x14ac:dyDescent="0.45">
      <c r="A50" t="s">
        <v>6</v>
      </c>
      <c r="B50" t="s">
        <v>24</v>
      </c>
      <c r="C50">
        <v>1</v>
      </c>
      <c r="D50">
        <f>$D$3-VLOOKUP(5-$C50,$C$23:$D$27,2,FALSE)</f>
        <v>7.0880000000000001</v>
      </c>
    </row>
    <row r="51" spans="1:4" x14ac:dyDescent="0.45">
      <c r="A51" t="s">
        <v>6</v>
      </c>
      <c r="B51" t="s">
        <v>24</v>
      </c>
      <c r="C51">
        <v>2</v>
      </c>
      <c r="D51" t="e">
        <f>$D$3-VLOOKUP(5-$C51,$C$23:$D$27,2,FALSE)</f>
        <v>#N/A</v>
      </c>
    </row>
    <row r="52" spans="1:4" x14ac:dyDescent="0.45">
      <c r="A52" t="s">
        <v>6</v>
      </c>
      <c r="B52" t="s">
        <v>24</v>
      </c>
      <c r="C52">
        <v>3</v>
      </c>
      <c r="D52" t="e">
        <f>$D$3-VLOOKUP(5-$C52,$C$23:$D$27,2,FALSE)</f>
        <v>#N/A</v>
      </c>
    </row>
    <row r="53" spans="1:4" x14ac:dyDescent="0.45">
      <c r="A53" t="s">
        <v>6</v>
      </c>
      <c r="B53" t="s">
        <v>24</v>
      </c>
      <c r="C53">
        <v>4</v>
      </c>
      <c r="D53" t="e">
        <f>$D$3-VLOOKUP(5-$C53,$C$23:$D$27,2,FALSE)</f>
        <v>#N/A</v>
      </c>
    </row>
    <row r="55" spans="1:4" x14ac:dyDescent="0.45">
      <c r="A55" t="s">
        <v>6</v>
      </c>
      <c r="B55" t="s">
        <v>23</v>
      </c>
      <c r="C55">
        <v>1</v>
      </c>
      <c r="D55" t="e">
        <f>$D$3-VLOOKUP(4-$C55,$C$29:$D$31,2,FALSE)</f>
        <v>#N/A</v>
      </c>
    </row>
    <row r="56" spans="1:4" x14ac:dyDescent="0.45">
      <c r="A56" t="s">
        <v>6</v>
      </c>
      <c r="B56" t="s">
        <v>23</v>
      </c>
      <c r="C56">
        <v>2</v>
      </c>
      <c r="D56" t="e">
        <f>$D$3-VLOOKUP(4-$C56,$C$29:$D$31,2,FALSE)</f>
        <v>#N/A</v>
      </c>
    </row>
    <row r="57" spans="1:4" x14ac:dyDescent="0.45">
      <c r="A57" t="s">
        <v>6</v>
      </c>
      <c r="B57" t="s">
        <v>23</v>
      </c>
      <c r="C57">
        <v>3</v>
      </c>
      <c r="D57" t="e">
        <f>$D$3-VLOOKUP(4-$C57,$C$29:$D$31,2,FALSE)</f>
        <v>#N/A</v>
      </c>
    </row>
  </sheetData>
  <sortState xmlns:xlrd2="http://schemas.microsoft.com/office/spreadsheetml/2017/richdata2" ref="B3:Q31">
    <sortCondition descending="1" ref="D3:D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Rindels</dc:creator>
  <cp:lastModifiedBy>Tyler Rindels</cp:lastModifiedBy>
  <dcterms:created xsi:type="dcterms:W3CDTF">2023-10-20T16:55:31Z</dcterms:created>
  <dcterms:modified xsi:type="dcterms:W3CDTF">2023-10-21T07:53:54Z</dcterms:modified>
</cp:coreProperties>
</file>