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sstamj\Desktop\Data Science\"/>
    </mc:Choice>
  </mc:AlternateContent>
  <xr:revisionPtr revIDLastSave="0" documentId="13_ncr:1_{6B82A156-B65E-4C78-87AC-463DA7308C5C}" xr6:coauthVersionLast="43" xr6:coauthVersionMax="45" xr10:uidLastSave="{00000000-0000-0000-0000-000000000000}"/>
  <bookViews>
    <workbookView xWindow="-120" yWindow="-120" windowWidth="20730" windowHeight="11160" xr2:uid="{F5212DCC-51A2-4880-A155-364C2085E0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E18" i="1"/>
  <c r="B18" i="1"/>
  <c r="F17" i="1"/>
  <c r="G17" i="1" s="1"/>
  <c r="E17" i="1"/>
  <c r="C17" i="1"/>
  <c r="B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<sst xmlns="http://schemas.openxmlformats.org/spreadsheetml/2006/main" count="52" uniqueCount="25">
  <si>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</si>
  <si>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</si>
  <si>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</si>
  <si>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</si>
  <si>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</si>
  <si>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</si>
  <si>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</si>
  <si>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</si>
  <si>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</si>
  <si>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</si>
  <si>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</si>
  <si>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</si>
  <si>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</si>
  <si>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</si>
  <si>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</si>
  <si>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</si>
  <si>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</si>
  <si>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r>
      <t> </t>
    </r>
    <r>
      <rPr>
        <b/>
        <i/>
        <sz val="7"/>
        <rFont val="Arial"/>
        <family val="2"/>
      </rPr>
      <t>Strike rate =  ( Runs scored / No.of balls faced ) * 100</t>
    </r>
  </si>
  <si>
    <t>South Africa</t>
  </si>
  <si>
    <t>Strike Rate K</t>
  </si>
  <si>
    <t>Strike Rate R</t>
  </si>
  <si>
    <t>Sum</t>
  </si>
  <si>
    <t>Batting Average</t>
  </si>
  <si>
    <t>Conclusion from Graph :</t>
  </si>
  <si>
    <t>Virat is having a better striking rate that sharma against more number of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</si>
</sst>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name val="Segoe UI"/>
      <family val="2"/>
    </font>
    <font>
      <b/>
      <sz val="7"/>
      <name val="Arial"/>
      <family val="2"/>
    </font>
    <font>
      <b/>
      <i/>
      <sz val="7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Kholi</a:t>
            </a:r>
            <a:r>
              <a:rPr lang="en-US" baseline="0"/>
              <a:t> Batting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Virat Kholi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102</c:v>
                </c:pt>
                <c:pt idx="1">
                  <c:v>47</c:v>
                </c:pt>
                <c:pt idx="2">
                  <c:v>56</c:v>
                </c:pt>
                <c:pt idx="3">
                  <c:v>43</c:v>
                </c:pt>
                <c:pt idx="4">
                  <c:v>21</c:v>
                </c:pt>
                <c:pt idx="6">
                  <c:v>59</c:v>
                </c:pt>
                <c:pt idx="7">
                  <c:v>66</c:v>
                </c:pt>
                <c:pt idx="8">
                  <c:v>39</c:v>
                </c:pt>
                <c:pt idx="9">
                  <c:v>60</c:v>
                </c:pt>
                <c:pt idx="10">
                  <c:v>112</c:v>
                </c:pt>
                <c:pt idx="12">
                  <c:v>73</c:v>
                </c:pt>
                <c:pt idx="13">
                  <c:v>24</c:v>
                </c:pt>
                <c:pt idx="1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D-4EB3-B790-A0DE0E80A5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 Balls Faced 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80</c:v>
                </c:pt>
                <c:pt idx="1">
                  <c:v>21</c:v>
                </c:pt>
                <c:pt idx="2">
                  <c:v>49</c:v>
                </c:pt>
                <c:pt idx="3">
                  <c:v>52</c:v>
                </c:pt>
                <c:pt idx="4">
                  <c:v>33</c:v>
                </c:pt>
                <c:pt idx="6">
                  <c:v>50</c:v>
                </c:pt>
                <c:pt idx="7">
                  <c:v>101</c:v>
                </c:pt>
                <c:pt idx="8">
                  <c:v>25</c:v>
                </c:pt>
                <c:pt idx="9">
                  <c:v>56</c:v>
                </c:pt>
                <c:pt idx="10">
                  <c:v>95</c:v>
                </c:pt>
                <c:pt idx="12">
                  <c:v>53</c:v>
                </c:pt>
                <c:pt idx="13">
                  <c:v>12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D-4EB3-B790-A0DE0E80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87688"/>
        <c:axId val="548684080"/>
      </c:barChart>
      <c:catAx>
        <c:axId val="54868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4080"/>
        <c:crosses val="autoZero"/>
        <c:auto val="1"/>
        <c:lblAlgn val="ctr"/>
        <c:lblOffset val="100"/>
        <c:noMultiLvlLbl val="0"/>
      </c:catAx>
      <c:valAx>
        <c:axId val="5486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Rohit</a:t>
            </a:r>
            <a:r>
              <a:rPr lang="en-US" baseline="0"/>
              <a:t> Batting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Rohit Sharma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3</c:v>
                </c:pt>
                <c:pt idx="1">
                  <c:v>20</c:v>
                </c:pt>
                <c:pt idx="2">
                  <c:v>0</c:v>
                </c:pt>
                <c:pt idx="3">
                  <c:v>141</c:v>
                </c:pt>
                <c:pt idx="5">
                  <c:v>15</c:v>
                </c:pt>
                <c:pt idx="6">
                  <c:v>101</c:v>
                </c:pt>
                <c:pt idx="7">
                  <c:v>18</c:v>
                </c:pt>
                <c:pt idx="8">
                  <c:v>114</c:v>
                </c:pt>
                <c:pt idx="10">
                  <c:v>7</c:v>
                </c:pt>
                <c:pt idx="11">
                  <c:v>264</c:v>
                </c:pt>
                <c:pt idx="12">
                  <c:v>30</c:v>
                </c:pt>
                <c:pt idx="13">
                  <c:v>12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1-4AF1-BA61-4427AA89771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# Balls Faced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5</c:v>
                </c:pt>
                <c:pt idx="1">
                  <c:v>24</c:v>
                </c:pt>
                <c:pt idx="2">
                  <c:v>2</c:v>
                </c:pt>
                <c:pt idx="3">
                  <c:v>123</c:v>
                </c:pt>
                <c:pt idx="5">
                  <c:v>12</c:v>
                </c:pt>
                <c:pt idx="6">
                  <c:v>100</c:v>
                </c:pt>
                <c:pt idx="7">
                  <c:v>22</c:v>
                </c:pt>
                <c:pt idx="8">
                  <c:v>119</c:v>
                </c:pt>
                <c:pt idx="10">
                  <c:v>12</c:v>
                </c:pt>
                <c:pt idx="11">
                  <c:v>173</c:v>
                </c:pt>
                <c:pt idx="12">
                  <c:v>50</c:v>
                </c:pt>
                <c:pt idx="13">
                  <c:v>10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1-4AF1-BA61-4427AA89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51176"/>
        <c:axId val="594351504"/>
      </c:barChart>
      <c:catAx>
        <c:axId val="59435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51504"/>
        <c:crosses val="autoZero"/>
        <c:auto val="1"/>
        <c:lblAlgn val="ctr"/>
        <c:lblOffset val="100"/>
        <c:noMultiLvlLbl val="0"/>
      </c:catAx>
      <c:valAx>
        <c:axId val="594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5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</a:t>
            </a:r>
            <a:r>
              <a:rPr lang="en-US" baseline="0"/>
              <a:t> Rate </a:t>
            </a:r>
          </a:p>
          <a:p>
            <a:pPr>
              <a:defRPr/>
            </a:pPr>
            <a:r>
              <a:rPr lang="en-US" baseline="0"/>
              <a:t>Virat vs Sharma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Strike Rate 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Sheet2!$A$2:$A$16</c:f>
              <c:strCache>
                <c:ptCount val="15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</c:strCache>
            </c:strRef>
          </c:cat>
          <c:val>
            <c:numRef>
              <c:f>Sheet2!$D$2:$D$16</c:f>
              <c:numCache>
                <c:formatCode>General</c:formatCode>
                <c:ptCount val="15"/>
                <c:pt idx="0">
                  <c:v>127.49999999999999</c:v>
                </c:pt>
                <c:pt idx="1">
                  <c:v>223.80952380952382</c:v>
                </c:pt>
                <c:pt idx="2">
                  <c:v>114.28571428571428</c:v>
                </c:pt>
                <c:pt idx="3">
                  <c:v>82.692307692307693</c:v>
                </c:pt>
                <c:pt idx="4">
                  <c:v>63.636363636363633</c:v>
                </c:pt>
                <c:pt idx="5">
                  <c:v>0</c:v>
                </c:pt>
                <c:pt idx="6">
                  <c:v>118</c:v>
                </c:pt>
                <c:pt idx="7">
                  <c:v>65.346534653465355</c:v>
                </c:pt>
                <c:pt idx="8">
                  <c:v>156</c:v>
                </c:pt>
                <c:pt idx="9">
                  <c:v>107.14285714285714</c:v>
                </c:pt>
                <c:pt idx="10">
                  <c:v>117.89473684210525</c:v>
                </c:pt>
                <c:pt idx="11">
                  <c:v>0</c:v>
                </c:pt>
                <c:pt idx="12">
                  <c:v>137.73584905660377</c:v>
                </c:pt>
                <c:pt idx="13">
                  <c:v>200</c:v>
                </c:pt>
                <c:pt idx="14">
                  <c:v>144.82758620689654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D-419A-9F4F-9532C3DFEF62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Strike Rate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Sheet2!$A$2:$A$16</c:f>
              <c:strCache>
                <c:ptCount val="15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</c:strCache>
            </c:strRef>
          </c:cat>
          <c:val>
            <c:numRef>
              <c:f>Sheet2!$G$2:$G$16</c:f>
              <c:numCache>
                <c:formatCode>General</c:formatCode>
                <c:ptCount val="15"/>
                <c:pt idx="0">
                  <c:v>60</c:v>
                </c:pt>
                <c:pt idx="1">
                  <c:v>83.333333333333343</c:v>
                </c:pt>
                <c:pt idx="2">
                  <c:v>0</c:v>
                </c:pt>
                <c:pt idx="3">
                  <c:v>114.63414634146341</c:v>
                </c:pt>
                <c:pt idx="4">
                  <c:v>0</c:v>
                </c:pt>
                <c:pt idx="5">
                  <c:v>125</c:v>
                </c:pt>
                <c:pt idx="6">
                  <c:v>101</c:v>
                </c:pt>
                <c:pt idx="7">
                  <c:v>81.818181818181827</c:v>
                </c:pt>
                <c:pt idx="8">
                  <c:v>95.798319327731093</c:v>
                </c:pt>
                <c:pt idx="9">
                  <c:v>0</c:v>
                </c:pt>
                <c:pt idx="10">
                  <c:v>58.333333333333336</c:v>
                </c:pt>
                <c:pt idx="11">
                  <c:v>152.60115606936415</c:v>
                </c:pt>
                <c:pt idx="12">
                  <c:v>60</c:v>
                </c:pt>
                <c:pt idx="13">
                  <c:v>120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D-419A-9F4F-9532C3DF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089720"/>
        <c:axId val="597090376"/>
      </c:barChart>
      <c:catAx>
        <c:axId val="59708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0376"/>
        <c:crosses val="autoZero"/>
        <c:auto val="1"/>
        <c:lblAlgn val="ctr"/>
        <c:lblOffset val="100"/>
        <c:noMultiLvlLbl val="0"/>
      </c:catAx>
      <c:valAx>
        <c:axId val="5970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185737</xdr:rowOff>
    </xdr:from>
    <xdr:to>
      <xdr:col>4</xdr:col>
      <xdr:colOff>266700</xdr:colOff>
      <xdr:row>34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F5B99-F311-4337-BA6C-7B7B19386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20</xdr:row>
      <xdr:rowOff>14287</xdr:rowOff>
    </xdr:from>
    <xdr:to>
      <xdr:col>8</xdr:col>
      <xdr:colOff>962025</xdr:colOff>
      <xdr:row>34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82CA6-AF21-49E3-9F86-1B946C1C5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4762</xdr:rowOff>
    </xdr:from>
    <xdr:to>
      <xdr:col>15</xdr:col>
      <xdr:colOff>323850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608E8-754C-4223-B297-40DEF3CF6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8D6B2-76E9-4872-BBDC-90CD017BAF0F}" name="Table2" displayName="Table2" ref="A1:G18" totalsRowShown="0" headerRowDxfId="2" dataDxfId="11" headerRowBorderDxfId="9" tableBorderDxfId="10" totalsRowBorderDxfId="8">
  <autoFilter ref="A1:G18" xr:uid="{2B6AE638-1322-4A7E-A7B8-23062B05F4A5}"/>
  <tableColumns count="7">
    <tableColumn id="1" xr3:uid="{D3CBE612-1B40-4F04-8765-4144A7CF9FB0}" name="Against" dataDxfId="7"/>
    <tableColumn id="2" xr3:uid="{BA57D891-D4E2-4E26-8BF9-B3F6FDBFB0AA}" name="Virat Kholi" dataDxfId="6"/>
    <tableColumn id="3" xr3:uid="{C3D9EE9D-4A21-4E97-8736-32033E107E4F}" name="# Balls Faced K" dataDxfId="5"/>
    <tableColumn id="6" xr3:uid="{4C7D610B-C1D5-4CE1-A277-7E8FDB9E187D}" name="Strike Rate K" dataDxfId="1">
      <calculatedColumnFormula>Table2[[#This Row],[Virat Kholi]]/Table2[[#This Row],['# Balls Faced K]]*100</calculatedColumnFormula>
    </tableColumn>
    <tableColumn id="4" xr3:uid="{280F5E3D-509A-4164-B5B6-C591344FFF0C}" name="Rohit Sharma" dataDxfId="4"/>
    <tableColumn id="5" xr3:uid="{9EC6643B-E33C-4D8D-BA61-1FFF96F92836}" name="# Balls Faced R" dataDxfId="3"/>
    <tableColumn id="7" xr3:uid="{3BBD2CB3-792D-4212-9253-CA68A31F4845}" name="Strike Rate R" dataDxfId="0">
      <calculatedColumnFormula>Table2[[#This Row],[Rohit Sharma]]/Table2[[#This Row],['# Balls Faced R]]*100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B87F-045D-4281-B155-092AF9456CAC}">
  <dimension ref="A1:I20"/>
  <sheetViews>
    <sheetView tabSelected="1" workbookViewId="0">
      <selection activeCell="A19" sqref="A19"/>
    </sheetView>
  </sheetViews>
  <sheetFormatPr defaultRowHeight="15" x14ac:dyDescent="0.25"/>
  <cols>
    <col min="1" max="1" width="15.140625" style="1" bestFit="1" customWidth="1"/>
    <col min="2" max="2" width="14.85546875" style="1" bestFit="1" customWidth="1"/>
    <col min="3" max="3" width="18.42578125" style="1" bestFit="1" customWidth="1"/>
    <col min="4" max="4" width="16.7109375" style="1" bestFit="1" customWidth="1"/>
    <col min="5" max="5" width="17.28515625" style="1" bestFit="1" customWidth="1"/>
    <col min="6" max="6" width="18.42578125" style="1" bestFit="1" customWidth="1"/>
    <col min="7" max="7" width="16.7109375" bestFit="1" customWidth="1"/>
    <col min="8" max="8" width="10.5703125" style="1" bestFit="1" customWidth="1"/>
    <col min="9" max="9" width="73" style="1" bestFit="1" customWidth="1"/>
    <col min="10" max="16384" width="9.140625" style="1"/>
  </cols>
  <sheetData>
    <row r="1" spans="1:7" x14ac:dyDescent="0.25">
      <c r="A1" s="5" t="s">
        <v>0</v>
      </c>
      <c r="B1" s="6" t="s">
        <v>10</v>
      </c>
      <c r="C1" s="6" t="s">
        <v>13</v>
      </c>
      <c r="D1" s="7" t="s">
        <v>19</v>
      </c>
      <c r="E1" s="6" t="s">
        <v>11</v>
      </c>
      <c r="F1" s="6" t="s">
        <v>12</v>
      </c>
      <c r="G1" s="8" t="s">
        <v>20</v>
      </c>
    </row>
    <row r="2" spans="1:7" x14ac:dyDescent="0.25">
      <c r="A2" s="9" t="s">
        <v>1</v>
      </c>
      <c r="B2" s="10">
        <v>102</v>
      </c>
      <c r="C2" s="11">
        <v>80</v>
      </c>
      <c r="D2" s="11">
        <f>Table2[[#This Row],[Virat Kholi]]/Table2[[#This Row],['# Balls Faced K]]*100</f>
        <v>127.49999999999999</v>
      </c>
      <c r="E2" s="11">
        <v>3</v>
      </c>
      <c r="F2" s="11">
        <v>5</v>
      </c>
      <c r="G2" s="12">
        <f>Table2[[#This Row],[Rohit Sharma]]/Table2[[#This Row],['# Balls Faced R]]*100</f>
        <v>60</v>
      </c>
    </row>
    <row r="3" spans="1:7" x14ac:dyDescent="0.25">
      <c r="A3" s="9" t="s">
        <v>3</v>
      </c>
      <c r="B3" s="11">
        <v>47</v>
      </c>
      <c r="C3" s="11">
        <v>21</v>
      </c>
      <c r="D3" s="11">
        <f>Table2[[#This Row],[Virat Kholi]]/Table2[[#This Row],['# Balls Faced K]]*100</f>
        <v>223.80952380952382</v>
      </c>
      <c r="E3" s="11">
        <v>20</v>
      </c>
      <c r="F3" s="11">
        <v>24</v>
      </c>
      <c r="G3" s="12">
        <f>Table2[[#This Row],[Rohit Sharma]]/Table2[[#This Row],['# Balls Faced R]]*100</f>
        <v>83.333333333333343</v>
      </c>
    </row>
    <row r="4" spans="1:7" x14ac:dyDescent="0.25">
      <c r="A4" s="9" t="s">
        <v>6</v>
      </c>
      <c r="B4" s="11">
        <v>56</v>
      </c>
      <c r="C4" s="11">
        <v>49</v>
      </c>
      <c r="D4" s="11">
        <f>Table2[[#This Row],[Virat Kholi]]/Table2[[#This Row],['# Balls Faced K]]*100</f>
        <v>114.28571428571428</v>
      </c>
      <c r="E4" s="11">
        <v>0</v>
      </c>
      <c r="F4" s="11">
        <v>2</v>
      </c>
      <c r="G4" s="12">
        <f>Table2[[#This Row],[Rohit Sharma]]/Table2[[#This Row],['# Balls Faced R]]*100</f>
        <v>0</v>
      </c>
    </row>
    <row r="5" spans="1:7" x14ac:dyDescent="0.25">
      <c r="A5" s="9" t="s">
        <v>2</v>
      </c>
      <c r="B5" s="11">
        <v>43</v>
      </c>
      <c r="C5" s="11">
        <v>52</v>
      </c>
      <c r="D5" s="11">
        <f>Table2[[#This Row],[Virat Kholi]]/Table2[[#This Row],['# Balls Faced K]]*100</f>
        <v>82.692307692307693</v>
      </c>
      <c r="E5" s="10">
        <v>141</v>
      </c>
      <c r="F5" s="11">
        <v>123</v>
      </c>
      <c r="G5" s="12">
        <f>Table2[[#This Row],[Rohit Sharma]]/Table2[[#This Row],['# Balls Faced R]]*100</f>
        <v>114.63414634146341</v>
      </c>
    </row>
    <row r="6" spans="1:7" x14ac:dyDescent="0.25">
      <c r="A6" s="9" t="s">
        <v>18</v>
      </c>
      <c r="B6" s="11">
        <v>21</v>
      </c>
      <c r="C6" s="11">
        <v>33</v>
      </c>
      <c r="D6" s="11">
        <f>Table2[[#This Row],[Virat Kholi]]/Table2[[#This Row],['# Balls Faced K]]*100</f>
        <v>63.636363636363633</v>
      </c>
      <c r="E6" s="13"/>
      <c r="F6" s="13"/>
      <c r="G6" s="12" t="e">
        <f>Table2[[#This Row],[Rohit Sharma]]/Table2[[#This Row],['# Balls Faced R]]*100</f>
        <v>#DIV/0!</v>
      </c>
    </row>
    <row r="7" spans="1:7" x14ac:dyDescent="0.25">
      <c r="A7" s="9" t="s">
        <v>4</v>
      </c>
      <c r="B7" s="13"/>
      <c r="C7" s="13"/>
      <c r="D7" s="11" t="e">
        <f>Table2[[#This Row],[Virat Kholi]]/Table2[[#This Row],['# Balls Faced K]]*100</f>
        <v>#DIV/0!</v>
      </c>
      <c r="E7" s="11">
        <v>15</v>
      </c>
      <c r="F7" s="11">
        <v>12</v>
      </c>
      <c r="G7" s="12">
        <f>Table2[[#This Row],[Rohit Sharma]]/Table2[[#This Row],['# Balls Faced R]]*100</f>
        <v>125</v>
      </c>
    </row>
    <row r="8" spans="1:7" x14ac:dyDescent="0.25">
      <c r="A8" s="9" t="s">
        <v>5</v>
      </c>
      <c r="B8" s="10">
        <v>59</v>
      </c>
      <c r="C8" s="11">
        <v>50</v>
      </c>
      <c r="D8" s="11">
        <f>Table2[[#This Row],[Virat Kholi]]/Table2[[#This Row],['# Balls Faced K]]*100</f>
        <v>118</v>
      </c>
      <c r="E8" s="10">
        <v>101</v>
      </c>
      <c r="F8" s="11">
        <v>100</v>
      </c>
      <c r="G8" s="12">
        <f>Table2[[#This Row],[Rohit Sharma]]/Table2[[#This Row],['# Balls Faced R]]*100</f>
        <v>101</v>
      </c>
    </row>
    <row r="9" spans="1:7" x14ac:dyDescent="0.25">
      <c r="A9" s="9" t="s">
        <v>18</v>
      </c>
      <c r="B9" s="11">
        <v>66</v>
      </c>
      <c r="C9" s="11">
        <v>101</v>
      </c>
      <c r="D9" s="11">
        <f>Table2[[#This Row],[Virat Kholi]]/Table2[[#This Row],['# Balls Faced K]]*100</f>
        <v>65.346534653465355</v>
      </c>
      <c r="E9" s="11">
        <v>18</v>
      </c>
      <c r="F9" s="11">
        <v>22</v>
      </c>
      <c r="G9" s="12">
        <f>Table2[[#This Row],[Rohit Sharma]]/Table2[[#This Row],['# Balls Faced R]]*100</f>
        <v>81.818181818181827</v>
      </c>
    </row>
    <row r="10" spans="1:7" x14ac:dyDescent="0.25">
      <c r="A10" s="9" t="s">
        <v>6</v>
      </c>
      <c r="B10" s="10">
        <v>39</v>
      </c>
      <c r="C10" s="11">
        <v>25</v>
      </c>
      <c r="D10" s="11">
        <f>Table2[[#This Row],[Virat Kholi]]/Table2[[#This Row],['# Balls Faced K]]*100</f>
        <v>156</v>
      </c>
      <c r="E10" s="11">
        <v>114</v>
      </c>
      <c r="F10" s="11">
        <v>119</v>
      </c>
      <c r="G10" s="12">
        <f>Table2[[#This Row],[Rohit Sharma]]/Table2[[#This Row],['# Balls Faced R]]*100</f>
        <v>95.798319327731093</v>
      </c>
    </row>
    <row r="11" spans="1:7" x14ac:dyDescent="0.25">
      <c r="A11" s="9" t="s">
        <v>7</v>
      </c>
      <c r="B11" s="11">
        <v>60</v>
      </c>
      <c r="C11" s="11">
        <v>56</v>
      </c>
      <c r="D11" s="11">
        <f>Table2[[#This Row],[Virat Kholi]]/Table2[[#This Row],['# Balls Faced K]]*100</f>
        <v>107.14285714285714</v>
      </c>
      <c r="E11" s="13"/>
      <c r="F11" s="13"/>
      <c r="G11" s="12" t="e">
        <f>Table2[[#This Row],[Rohit Sharma]]/Table2[[#This Row],['# Balls Faced R]]*100</f>
        <v>#DIV/0!</v>
      </c>
    </row>
    <row r="12" spans="1:7" x14ac:dyDescent="0.25">
      <c r="A12" s="9" t="s">
        <v>9</v>
      </c>
      <c r="B12" s="10">
        <v>112</v>
      </c>
      <c r="C12" s="11">
        <v>95</v>
      </c>
      <c r="D12" s="11">
        <f>Table2[[#This Row],[Virat Kholi]]/Table2[[#This Row],['# Balls Faced K]]*100</f>
        <v>117.89473684210525</v>
      </c>
      <c r="E12" s="11">
        <v>7</v>
      </c>
      <c r="F12" s="11">
        <v>12</v>
      </c>
      <c r="G12" s="12">
        <f>Table2[[#This Row],[Rohit Sharma]]/Table2[[#This Row],['# Balls Faced R]]*100</f>
        <v>58.333333333333336</v>
      </c>
    </row>
    <row r="13" spans="1:7" x14ac:dyDescent="0.25">
      <c r="A13" s="9" t="s">
        <v>8</v>
      </c>
      <c r="B13" s="13"/>
      <c r="C13" s="13"/>
      <c r="D13" s="11" t="e">
        <f>Table2[[#This Row],[Virat Kholi]]/Table2[[#This Row],['# Balls Faced K]]*100</f>
        <v>#DIV/0!</v>
      </c>
      <c r="E13" s="11">
        <v>264</v>
      </c>
      <c r="F13" s="11">
        <v>173</v>
      </c>
      <c r="G13" s="12">
        <f>Table2[[#This Row],[Rohit Sharma]]/Table2[[#This Row],['# Balls Faced R]]*100</f>
        <v>152.60115606936415</v>
      </c>
    </row>
    <row r="14" spans="1:7" x14ac:dyDescent="0.25">
      <c r="A14" s="9" t="s">
        <v>4</v>
      </c>
      <c r="B14" s="11">
        <v>73</v>
      </c>
      <c r="C14" s="11">
        <v>53</v>
      </c>
      <c r="D14" s="11">
        <f>Table2[[#This Row],[Virat Kholi]]/Table2[[#This Row],['# Balls Faced K]]*100</f>
        <v>137.73584905660377</v>
      </c>
      <c r="E14" s="11">
        <v>30</v>
      </c>
      <c r="F14" s="11">
        <v>50</v>
      </c>
      <c r="G14" s="12">
        <f>Table2[[#This Row],[Rohit Sharma]]/Table2[[#This Row],['# Balls Faced R]]*100</f>
        <v>60</v>
      </c>
    </row>
    <row r="15" spans="1:7" x14ac:dyDescent="0.25">
      <c r="A15" s="9" t="s">
        <v>3</v>
      </c>
      <c r="B15" s="11">
        <v>24</v>
      </c>
      <c r="C15" s="11">
        <v>12</v>
      </c>
      <c r="D15" s="11">
        <f>Table2[[#This Row],[Virat Kholi]]/Table2[[#This Row],['# Balls Faced K]]*100</f>
        <v>200</v>
      </c>
      <c r="E15" s="11">
        <v>12</v>
      </c>
      <c r="F15" s="11">
        <v>10</v>
      </c>
      <c r="G15" s="12">
        <f>Table2[[#This Row],[Rohit Sharma]]/Table2[[#This Row],['# Balls Faced R]]*100</f>
        <v>120</v>
      </c>
    </row>
    <row r="16" spans="1:7" x14ac:dyDescent="0.25">
      <c r="A16" s="9" t="s">
        <v>2</v>
      </c>
      <c r="B16" s="11">
        <v>42</v>
      </c>
      <c r="C16" s="11">
        <v>29</v>
      </c>
      <c r="D16" s="11">
        <f>Table2[[#This Row],[Virat Kholi]]/Table2[[#This Row],['# Balls Faced K]]*100</f>
        <v>144.82758620689654</v>
      </c>
      <c r="E16" s="11">
        <v>14</v>
      </c>
      <c r="F16" s="11">
        <v>20</v>
      </c>
      <c r="G16" s="12">
        <f>Table2[[#This Row],[Rohit Sharma]]/Table2[[#This Row],['# Balls Faced R]]*100</f>
        <v>70</v>
      </c>
    </row>
    <row r="17" spans="1:9" x14ac:dyDescent="0.25">
      <c r="A17" s="14" t="s">
        <v>21</v>
      </c>
      <c r="B17" s="11">
        <f>SUM(B2:B16)</f>
        <v>744</v>
      </c>
      <c r="C17" s="11">
        <f>SUM(C2:C16)</f>
        <v>656</v>
      </c>
      <c r="D17" s="11">
        <f>Table2[[#This Row],[Virat Kholi]]/Table2[[#This Row],['# Balls Faced K]]*100</f>
        <v>113.41463414634146</v>
      </c>
      <c r="E17" s="11">
        <f>SUBTOTAL(109,E2:E16)</f>
        <v>739</v>
      </c>
      <c r="F17" s="11">
        <f>SUBTOTAL(109,F2:F16)</f>
        <v>672</v>
      </c>
      <c r="G17" s="12">
        <f>Table2[[#This Row],[Rohit Sharma]]/Table2[[#This Row],['# Balls Faced R]]*100</f>
        <v>109.97023809523809</v>
      </c>
    </row>
    <row r="18" spans="1:9" x14ac:dyDescent="0.25">
      <c r="A18" s="15" t="s">
        <v>22</v>
      </c>
      <c r="B18" s="16">
        <f>B17/(13-4)</f>
        <v>82.666666666666671</v>
      </c>
      <c r="C18" s="16"/>
      <c r="D18" s="16" t="e">
        <f>Table2[[#This Row],[Virat Kholi]]/Table2[[#This Row],['# Balls Faced K]]*100</f>
        <v>#DIV/0!</v>
      </c>
      <c r="E18" s="16">
        <f>E17/(13-2)</f>
        <v>67.181818181818187</v>
      </c>
      <c r="F18" s="16"/>
      <c r="G18" s="17" t="e">
        <f>Table2[[#This Row],[Rohit Sharma]]/Table2[[#This Row],['# Balls Faced R]]*100</f>
        <v>#DIV/0!</v>
      </c>
    </row>
    <row r="19" spans="1:9" x14ac:dyDescent="0.25">
      <c r="H19" s="2" t="s">
        <v>14</v>
      </c>
      <c r="I19" s="3" t="s">
        <v>17</v>
      </c>
    </row>
    <row r="20" spans="1:9" x14ac:dyDescent="0.25">
      <c r="H20" s="2" t="s">
        <v>15</v>
      </c>
      <c r="I20" s="4" t="s">
        <v>16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25B0-D052-4F69-9DCC-ECB9AD9181C8}">
  <dimension ref="A1:I21"/>
  <sheetViews>
    <sheetView topLeftCell="A2" workbookViewId="0">
      <selection activeCell="I22" sqref="I22"/>
    </sheetView>
  </sheetViews>
  <sheetFormatPr defaultRowHeight="15" x14ac:dyDescent="0.25"/>
  <cols>
    <col min="1" max="1" width="12.140625" bestFit="1" customWidth="1"/>
    <col min="2" max="2" width="10.28515625" bestFit="1" customWidth="1"/>
    <col min="3" max="3" width="13.85546875" bestFit="1" customWidth="1"/>
    <col min="4" max="4" width="12.140625" bestFit="1" customWidth="1"/>
    <col min="5" max="5" width="12.7109375" bestFit="1" customWidth="1"/>
    <col min="6" max="6" width="13.85546875" bestFit="1" customWidth="1"/>
    <col min="7" max="7" width="12.140625" bestFit="1" customWidth="1"/>
  </cols>
  <sheetData>
    <row r="1" spans="1:7" x14ac:dyDescent="0.25">
      <c r="A1" s="18" t="s">
        <v>0</v>
      </c>
      <c r="B1" s="18" t="s">
        <v>10</v>
      </c>
      <c r="C1" s="18" t="s">
        <v>13</v>
      </c>
      <c r="D1" s="18" t="s">
        <v>19</v>
      </c>
      <c r="E1" s="18" t="s">
        <v>11</v>
      </c>
      <c r="F1" s="18" t="s">
        <v>12</v>
      </c>
      <c r="G1" s="18" t="s">
        <v>20</v>
      </c>
    </row>
    <row r="2" spans="1:7" x14ac:dyDescent="0.25">
      <c r="A2" s="19" t="s">
        <v>1</v>
      </c>
      <c r="B2" s="20">
        <v>102</v>
      </c>
      <c r="C2" s="19">
        <v>80</v>
      </c>
      <c r="D2" s="19">
        <f>Table2[[#This Row],[Virat Kholi]]/Table2[[#This Row],['# Balls Faced K]]*100</f>
        <v>127.49999999999999</v>
      </c>
      <c r="E2" s="19">
        <v>3</v>
      </c>
      <c r="F2" s="19">
        <v>5</v>
      </c>
      <c r="G2" s="19">
        <f>Table2[[#This Row],[Rohit Sharma]]/Table2[[#This Row],['# Balls Faced R]]*100</f>
        <v>60</v>
      </c>
    </row>
    <row r="3" spans="1:7" x14ac:dyDescent="0.25">
      <c r="A3" s="21" t="s">
        <v>3</v>
      </c>
      <c r="B3" s="21">
        <v>47</v>
      </c>
      <c r="C3" s="21">
        <v>21</v>
      </c>
      <c r="D3" s="21">
        <f>Table2[[#This Row],[Virat Kholi]]/Table2[[#This Row],['# Balls Faced K]]*100</f>
        <v>223.80952380952382</v>
      </c>
      <c r="E3" s="21">
        <v>20</v>
      </c>
      <c r="F3" s="21">
        <v>24</v>
      </c>
      <c r="G3" s="21">
        <f>Table2[[#This Row],[Rohit Sharma]]/Table2[[#This Row],['# Balls Faced R]]*100</f>
        <v>83.333333333333343</v>
      </c>
    </row>
    <row r="4" spans="1:7" x14ac:dyDescent="0.25">
      <c r="A4" s="19" t="s">
        <v>6</v>
      </c>
      <c r="B4" s="19">
        <v>56</v>
      </c>
      <c r="C4" s="19">
        <v>49</v>
      </c>
      <c r="D4" s="19">
        <f>Table2[[#This Row],[Virat Kholi]]/Table2[[#This Row],['# Balls Faced K]]*100</f>
        <v>114.28571428571428</v>
      </c>
      <c r="E4" s="19">
        <v>0</v>
      </c>
      <c r="F4" s="19">
        <v>2</v>
      </c>
      <c r="G4" s="19">
        <f>Table2[[#This Row],[Rohit Sharma]]/Table2[[#This Row],['# Balls Faced R]]*100</f>
        <v>0</v>
      </c>
    </row>
    <row r="5" spans="1:7" x14ac:dyDescent="0.25">
      <c r="A5" s="21" t="s">
        <v>2</v>
      </c>
      <c r="B5" s="21">
        <v>43</v>
      </c>
      <c r="C5" s="21">
        <v>52</v>
      </c>
      <c r="D5" s="21">
        <f>Table2[[#This Row],[Virat Kholi]]/Table2[[#This Row],['# Balls Faced K]]*100</f>
        <v>82.692307692307693</v>
      </c>
      <c r="E5" s="20">
        <v>141</v>
      </c>
      <c r="F5" s="21">
        <v>123</v>
      </c>
      <c r="G5" s="21">
        <f>Table2[[#This Row],[Rohit Sharma]]/Table2[[#This Row],['# Balls Faced R]]*100</f>
        <v>114.63414634146341</v>
      </c>
    </row>
    <row r="6" spans="1:7" x14ac:dyDescent="0.25">
      <c r="A6" s="19" t="s">
        <v>18</v>
      </c>
      <c r="B6" s="19">
        <v>21</v>
      </c>
      <c r="C6" s="19">
        <v>33</v>
      </c>
      <c r="D6" s="19">
        <f>Table2[[#This Row],[Virat Kholi]]/Table2[[#This Row],['# Balls Faced K]]*100</f>
        <v>63.636363636363633</v>
      </c>
      <c r="E6" s="22"/>
      <c r="F6" s="22"/>
      <c r="G6" s="19" t="e">
        <f>Table2[[#This Row],[Rohit Sharma]]/Table2[[#This Row],['# Balls Faced R]]*100</f>
        <v>#DIV/0!</v>
      </c>
    </row>
    <row r="7" spans="1:7" x14ac:dyDescent="0.25">
      <c r="A7" s="21" t="s">
        <v>4</v>
      </c>
      <c r="B7" s="22"/>
      <c r="C7" s="22"/>
      <c r="D7" s="21" t="e">
        <f>Table2[[#This Row],[Virat Kholi]]/Table2[[#This Row],['# Balls Faced K]]*100</f>
        <v>#DIV/0!</v>
      </c>
      <c r="E7" s="21">
        <v>15</v>
      </c>
      <c r="F7" s="21">
        <v>12</v>
      </c>
      <c r="G7" s="21">
        <f>Table2[[#This Row],[Rohit Sharma]]/Table2[[#This Row],['# Balls Faced R]]*100</f>
        <v>125</v>
      </c>
    </row>
    <row r="8" spans="1:7" x14ac:dyDescent="0.25">
      <c r="A8" s="19" t="s">
        <v>5</v>
      </c>
      <c r="B8" s="20">
        <v>59</v>
      </c>
      <c r="C8" s="19">
        <v>50</v>
      </c>
      <c r="D8" s="19">
        <f>Table2[[#This Row],[Virat Kholi]]/Table2[[#This Row],['# Balls Faced K]]*100</f>
        <v>118</v>
      </c>
      <c r="E8" s="20">
        <v>101</v>
      </c>
      <c r="F8" s="19">
        <v>100</v>
      </c>
      <c r="G8" s="19">
        <f>Table2[[#This Row],[Rohit Sharma]]/Table2[[#This Row],['# Balls Faced R]]*100</f>
        <v>101</v>
      </c>
    </row>
    <row r="9" spans="1:7" x14ac:dyDescent="0.25">
      <c r="A9" s="21" t="s">
        <v>18</v>
      </c>
      <c r="B9" s="21">
        <v>66</v>
      </c>
      <c r="C9" s="21">
        <v>101</v>
      </c>
      <c r="D9" s="21">
        <f>Table2[[#This Row],[Virat Kholi]]/Table2[[#This Row],['# Balls Faced K]]*100</f>
        <v>65.346534653465355</v>
      </c>
      <c r="E9" s="21">
        <v>18</v>
      </c>
      <c r="F9" s="21">
        <v>22</v>
      </c>
      <c r="G9" s="21">
        <f>Table2[[#This Row],[Rohit Sharma]]/Table2[[#This Row],['# Balls Faced R]]*100</f>
        <v>81.818181818181827</v>
      </c>
    </row>
    <row r="10" spans="1:7" x14ac:dyDescent="0.25">
      <c r="A10" s="19" t="s">
        <v>6</v>
      </c>
      <c r="B10" s="20">
        <v>39</v>
      </c>
      <c r="C10" s="19">
        <v>25</v>
      </c>
      <c r="D10" s="19">
        <f>Table2[[#This Row],[Virat Kholi]]/Table2[[#This Row],['# Balls Faced K]]*100</f>
        <v>156</v>
      </c>
      <c r="E10" s="19">
        <v>114</v>
      </c>
      <c r="F10" s="19">
        <v>119</v>
      </c>
      <c r="G10" s="19">
        <f>Table2[[#This Row],[Rohit Sharma]]/Table2[[#This Row],['# Balls Faced R]]*100</f>
        <v>95.798319327731093</v>
      </c>
    </row>
    <row r="11" spans="1:7" x14ac:dyDescent="0.25">
      <c r="A11" s="21" t="s">
        <v>7</v>
      </c>
      <c r="B11" s="21">
        <v>60</v>
      </c>
      <c r="C11" s="21">
        <v>56</v>
      </c>
      <c r="D11" s="21">
        <f>Table2[[#This Row],[Virat Kholi]]/Table2[[#This Row],['# Balls Faced K]]*100</f>
        <v>107.14285714285714</v>
      </c>
      <c r="E11" s="22"/>
      <c r="F11" s="22"/>
      <c r="G11" s="21" t="e">
        <f>Table2[[#This Row],[Rohit Sharma]]/Table2[[#This Row],['# Balls Faced R]]*100</f>
        <v>#DIV/0!</v>
      </c>
    </row>
    <row r="12" spans="1:7" x14ac:dyDescent="0.25">
      <c r="A12" s="19" t="s">
        <v>9</v>
      </c>
      <c r="B12" s="20">
        <v>112</v>
      </c>
      <c r="C12" s="19">
        <v>95</v>
      </c>
      <c r="D12" s="19">
        <f>Table2[[#This Row],[Virat Kholi]]/Table2[[#This Row],['# Balls Faced K]]*100</f>
        <v>117.89473684210525</v>
      </c>
      <c r="E12" s="19">
        <v>7</v>
      </c>
      <c r="F12" s="19">
        <v>12</v>
      </c>
      <c r="G12" s="19">
        <f>Table2[[#This Row],[Rohit Sharma]]/Table2[[#This Row],['# Balls Faced R]]*100</f>
        <v>58.333333333333336</v>
      </c>
    </row>
    <row r="13" spans="1:7" x14ac:dyDescent="0.25">
      <c r="A13" s="21" t="s">
        <v>8</v>
      </c>
      <c r="B13" s="22"/>
      <c r="C13" s="22"/>
      <c r="D13" s="21" t="e">
        <f>Table2[[#This Row],[Virat Kholi]]/Table2[[#This Row],['# Balls Faced K]]*100</f>
        <v>#DIV/0!</v>
      </c>
      <c r="E13" s="21">
        <v>264</v>
      </c>
      <c r="F13" s="21">
        <v>173</v>
      </c>
      <c r="G13" s="21">
        <f>Table2[[#This Row],[Rohit Sharma]]/Table2[[#This Row],['# Balls Faced R]]*100</f>
        <v>152.60115606936415</v>
      </c>
    </row>
    <row r="14" spans="1:7" x14ac:dyDescent="0.25">
      <c r="A14" s="19" t="s">
        <v>4</v>
      </c>
      <c r="B14" s="19">
        <v>73</v>
      </c>
      <c r="C14" s="19">
        <v>53</v>
      </c>
      <c r="D14" s="19">
        <f>Table2[[#This Row],[Virat Kholi]]/Table2[[#This Row],['# Balls Faced K]]*100</f>
        <v>137.73584905660377</v>
      </c>
      <c r="E14" s="19">
        <v>30</v>
      </c>
      <c r="F14" s="19">
        <v>50</v>
      </c>
      <c r="G14" s="19">
        <f>Table2[[#This Row],[Rohit Sharma]]/Table2[[#This Row],['# Balls Faced R]]*100</f>
        <v>60</v>
      </c>
    </row>
    <row r="15" spans="1:7" x14ac:dyDescent="0.25">
      <c r="A15" s="21" t="s">
        <v>3</v>
      </c>
      <c r="B15" s="21">
        <v>24</v>
      </c>
      <c r="C15" s="21">
        <v>12</v>
      </c>
      <c r="D15" s="21">
        <f>Table2[[#This Row],[Virat Kholi]]/Table2[[#This Row],['# Balls Faced K]]*100</f>
        <v>200</v>
      </c>
      <c r="E15" s="21">
        <v>12</v>
      </c>
      <c r="F15" s="21">
        <v>10</v>
      </c>
      <c r="G15" s="21">
        <f>Table2[[#This Row],[Rohit Sharma]]/Table2[[#This Row],['# Balls Faced R]]*100</f>
        <v>120</v>
      </c>
    </row>
    <row r="16" spans="1:7" x14ac:dyDescent="0.25">
      <c r="A16" s="19" t="s">
        <v>2</v>
      </c>
      <c r="B16" s="19">
        <v>42</v>
      </c>
      <c r="C16" s="19">
        <v>29</v>
      </c>
      <c r="D16" s="19">
        <f>Table2[[#This Row],[Virat Kholi]]/Table2[[#This Row],['# Balls Faced K]]*100</f>
        <v>144.82758620689654</v>
      </c>
      <c r="E16" s="19">
        <v>14</v>
      </c>
      <c r="F16" s="19">
        <v>20</v>
      </c>
      <c r="G16" s="19">
        <f>Table2[[#This Row],[Rohit Sharma]]/Table2[[#This Row],['# Balls Faced R]]*100</f>
        <v>70</v>
      </c>
    </row>
    <row r="19" spans="9:9" x14ac:dyDescent="0.25">
      <c r="I19" t="s">
        <v>23</v>
      </c>
    </row>
    <row r="21" spans="9:9" x14ac:dyDescent="0.25">
      <c r="I21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Stalin Mj</cp:lastModifiedBy>
  <dcterms:created xsi:type="dcterms:W3CDTF">2020-02-29T01:13:29Z</dcterms:created>
  <dcterms:modified xsi:type="dcterms:W3CDTF">2020-03-07T15:28:04Z</dcterms:modified>
</cp:coreProperties>
</file>