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hTJOqWL746PKEQ5ZnEqNrw/WxSBw=="/>
    </ext>
  </extLst>
</workbook>
</file>

<file path=xl/sharedStrings.xml><?xml version="1.0" encoding="utf-8"?>
<sst xmlns="http://schemas.openxmlformats.org/spreadsheetml/2006/main" count="112" uniqueCount="24">
  <si>
    <t>ЗМК1</t>
  </si>
  <si>
    <t>ЗМК2</t>
  </si>
  <si>
    <t>№</t>
  </si>
  <si>
    <t>Дата</t>
  </si>
  <si>
    <t>Объект1</t>
  </si>
  <si>
    <t>Объект2</t>
  </si>
  <si>
    <t>Вес(тн)</t>
  </si>
  <si>
    <t>Статус</t>
  </si>
  <si>
    <t>Дата выгрузки</t>
  </si>
  <si>
    <t>№ УПД</t>
  </si>
  <si>
    <t xml:space="preserve">Выгрузился </t>
  </si>
  <si>
    <t>Выгрузился</t>
  </si>
  <si>
    <t>1716/1717</t>
  </si>
  <si>
    <t>1768/1769</t>
  </si>
  <si>
    <t>1776/1777</t>
  </si>
  <si>
    <t>126/127</t>
  </si>
  <si>
    <t>188/189</t>
  </si>
  <si>
    <t>194/195</t>
  </si>
  <si>
    <t>231/232</t>
  </si>
  <si>
    <t>233/234</t>
  </si>
  <si>
    <t>246/247</t>
  </si>
  <si>
    <t>289/290</t>
  </si>
  <si>
    <t>Возврат</t>
  </si>
  <si>
    <t>Вырузился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</si>
</sst>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&quot;₽&quot;"/>
  </numFmts>
  <fonts count="7">
    <font>
      <sz val="11.0"/>
      <color theme="1"/>
      <name val="Calibri"/>
    </font>
    <font>
      <color theme="1"/>
      <name val="Calibri"/>
    </font>
    <font>
      <b/>
      <sz val="10.0"/>
      <color theme="1"/>
      <name val="Calibri"/>
    </font>
    <font>
      <b/>
      <sz val="16.0"/>
      <color theme="1"/>
      <name val="Calibri"/>
    </font>
    <font/>
    <font>
      <b/>
      <sz val="11.0"/>
      <color theme="1"/>
      <name val="Calibri"/>
    </font>
    <font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horizontal="left" vertical="center"/>
    </xf>
    <xf borderId="1" fillId="2" fontId="3" numFmtId="0" xfId="0" applyAlignment="1" applyBorder="1" applyFont="1">
      <alignment horizontal="center" readingOrder="0"/>
    </xf>
    <xf borderId="2" fillId="0" fontId="4" numFmtId="0" xfId="0" applyBorder="1" applyFont="1"/>
    <xf borderId="3" fillId="0" fontId="4" numFmtId="0" xfId="0" applyBorder="1" applyFont="1"/>
    <xf borderId="1" fillId="2" fontId="0" numFmtId="0" xfId="0" applyAlignment="1" applyBorder="1" applyFont="1">
      <alignment horizontal="left"/>
    </xf>
    <xf borderId="4" fillId="2" fontId="0" numFmtId="9" xfId="0" applyBorder="1" applyFont="1" applyNumberFormat="1"/>
    <xf borderId="4" fillId="2" fontId="0" numFmtId="0" xfId="0" applyBorder="1" applyFont="1"/>
    <xf borderId="4" fillId="2" fontId="5" numFmtId="0" xfId="0" applyAlignment="1" applyBorder="1" applyFont="1">
      <alignment horizontal="center"/>
    </xf>
    <xf borderId="4" fillId="2" fontId="5" numFmtId="0" xfId="0" applyAlignment="1" applyBorder="1" applyFont="1">
      <alignment horizontal="center" readingOrder="0"/>
    </xf>
    <xf borderId="0" fillId="2" fontId="0" numFmtId="0" xfId="0" applyAlignment="1" applyFont="1">
      <alignment horizontal="center"/>
    </xf>
    <xf borderId="4" fillId="2" fontId="0" numFmtId="0" xfId="0" applyAlignment="1" applyBorder="1" applyFont="1">
      <alignment horizontal="center"/>
    </xf>
    <xf borderId="4" fillId="2" fontId="0" numFmtId="14" xfId="0" applyBorder="1" applyFont="1" applyNumberFormat="1"/>
    <xf borderId="4" fillId="2" fontId="6" numFmtId="0" xfId="0" applyAlignment="1" applyBorder="1" applyFont="1">
      <alignment horizontal="left" vertical="center"/>
    </xf>
    <xf borderId="4" fillId="2" fontId="6" numFmtId="14" xfId="0" applyAlignment="1" applyBorder="1" applyFont="1" applyNumberFormat="1">
      <alignment horizontal="left" vertical="center"/>
    </xf>
    <xf borderId="4" fillId="2" fontId="1" numFmtId="0" xfId="0" applyBorder="1" applyFont="1"/>
    <xf borderId="4" fillId="2" fontId="0" numFmtId="164" xfId="0" applyAlignment="1" applyBorder="1" applyFont="1" applyNumberFormat="1">
      <alignment horizontal="center"/>
    </xf>
    <xf borderId="0" fillId="2" fontId="0" numFmtId="0" xfId="0" applyFont="1"/>
    <xf borderId="0" fillId="2" fontId="0" numFmtId="14" xfId="0" applyFont="1" applyNumberFormat="1"/>
    <xf borderId="0" fillId="2" fontId="0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.43"/>
    <col customWidth="1" min="2" max="2" width="4.0"/>
    <col customWidth="1" min="3" max="5" width="12.0"/>
    <col customWidth="1" min="6" max="6" width="12.29"/>
    <col customWidth="1" min="7" max="7" width="13.86"/>
    <col customWidth="1" min="8" max="8" width="14.14"/>
    <col customWidth="1" min="9" max="9" width="2.43"/>
    <col customWidth="1" min="10" max="10" width="4.0"/>
    <col customWidth="1" min="11" max="13" width="13.86"/>
    <col customWidth="1" min="14" max="14" width="9.86"/>
    <col customWidth="1" min="15" max="15" width="11.71"/>
    <col customWidth="1" min="16" max="16" width="14.14"/>
    <col customWidth="1" min="17" max="17" width="2.29"/>
  </cols>
  <sheetData>
    <row r="1" ht="14.25" customHeight="1">
      <c r="A1" s="1"/>
      <c r="B1" s="1"/>
      <c r="C1" s="2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ht="14.25" customHeight="1">
      <c r="A3" s="1"/>
      <c r="B3" s="3" t="s">
        <v>0</v>
      </c>
      <c r="C3" s="4"/>
      <c r="D3" s="4"/>
      <c r="E3" s="4"/>
      <c r="F3" s="4"/>
      <c r="G3" s="4"/>
      <c r="H3" s="5"/>
      <c r="I3" s="1"/>
      <c r="J3" s="3" t="s">
        <v>1</v>
      </c>
      <c r="K3" s="4"/>
      <c r="L3" s="4"/>
      <c r="M3" s="4"/>
      <c r="N3" s="4"/>
      <c r="O3" s="4"/>
      <c r="P3" s="5"/>
      <c r="Q3" s="1"/>
    </row>
    <row r="4" ht="14.25" customHeight="1">
      <c r="A4" s="1"/>
      <c r="B4" s="6"/>
      <c r="C4" s="4"/>
      <c r="D4" s="4"/>
      <c r="E4" s="4"/>
      <c r="F4" s="5"/>
      <c r="G4" s="7"/>
      <c r="H4" s="7"/>
      <c r="I4" s="1"/>
      <c r="J4" s="6"/>
      <c r="K4" s="4"/>
      <c r="L4" s="4"/>
      <c r="M4" s="4"/>
      <c r="N4" s="5"/>
      <c r="O4" s="7"/>
      <c r="P4" s="7"/>
      <c r="Q4" s="1"/>
    </row>
    <row r="5" ht="14.25" customHeight="1">
      <c r="A5" s="1"/>
      <c r="B5" s="8" t="s">
        <v>2</v>
      </c>
      <c r="C5" s="9" t="s">
        <v>3</v>
      </c>
      <c r="D5" s="10" t="s">
        <v>4</v>
      </c>
      <c r="E5" s="10" t="s">
        <v>5</v>
      </c>
      <c r="F5" s="9" t="s">
        <v>6</v>
      </c>
      <c r="G5" s="9" t="s">
        <v>7</v>
      </c>
      <c r="H5" s="9" t="s">
        <v>8</v>
      </c>
      <c r="I5" s="11"/>
      <c r="J5" s="12" t="s">
        <v>2</v>
      </c>
      <c r="K5" s="9" t="s">
        <v>3</v>
      </c>
      <c r="L5" s="10" t="s">
        <v>4</v>
      </c>
      <c r="M5" s="10" t="s">
        <v>5</v>
      </c>
      <c r="N5" s="9" t="s">
        <v>6</v>
      </c>
      <c r="O5" s="9" t="s">
        <v>9</v>
      </c>
      <c r="P5" s="9" t="s">
        <v>8</v>
      </c>
      <c r="Q5" s="11"/>
    </row>
    <row r="6" ht="14.25" customHeight="1">
      <c r="A6" s="1"/>
      <c r="B6" s="8">
        <v>1.0</v>
      </c>
      <c r="C6" s="13">
        <v>44535.0</v>
      </c>
      <c r="D6" s="12">
        <v>19.105</v>
      </c>
      <c r="E6" s="12"/>
      <c r="F6" s="12">
        <v>19.105</v>
      </c>
      <c r="G6" s="14" t="s">
        <v>10</v>
      </c>
      <c r="H6" s="15">
        <v>44541.0</v>
      </c>
      <c r="I6" s="1"/>
      <c r="J6" s="8">
        <v>1.0</v>
      </c>
      <c r="K6" s="13">
        <v>44534.0</v>
      </c>
      <c r="L6" s="12">
        <v>10.401</v>
      </c>
      <c r="M6" s="12"/>
      <c r="N6" s="8">
        <v>10.401</v>
      </c>
      <c r="O6" s="12">
        <v>1452.0</v>
      </c>
      <c r="P6" s="15">
        <v>44539.0</v>
      </c>
      <c r="Q6" s="1"/>
    </row>
    <row r="7" ht="14.25" customHeight="1">
      <c r="A7" s="1"/>
      <c r="B7" s="8">
        <v>2.0</v>
      </c>
      <c r="C7" s="13">
        <v>44536.0</v>
      </c>
      <c r="D7" s="12">
        <v>18.825</v>
      </c>
      <c r="E7" s="12"/>
      <c r="F7" s="12">
        <v>18.825</v>
      </c>
      <c r="G7" s="14" t="s">
        <v>10</v>
      </c>
      <c r="H7" s="15">
        <v>44542.0</v>
      </c>
      <c r="I7" s="1"/>
      <c r="J7" s="8">
        <v>2.0</v>
      </c>
      <c r="K7" s="13">
        <v>44537.0</v>
      </c>
      <c r="L7" s="12">
        <v>10.827</v>
      </c>
      <c r="M7" s="12"/>
      <c r="N7" s="8">
        <v>10.827</v>
      </c>
      <c r="O7" s="12">
        <v>1523.0</v>
      </c>
      <c r="P7" s="15">
        <v>44544.0</v>
      </c>
      <c r="Q7" s="1"/>
    </row>
    <row r="8" ht="14.25" customHeight="1">
      <c r="A8" s="1"/>
      <c r="B8" s="8">
        <v>3.0</v>
      </c>
      <c r="C8" s="13">
        <v>44536.0</v>
      </c>
      <c r="D8" s="12">
        <v>19.037</v>
      </c>
      <c r="E8" s="12"/>
      <c r="F8" s="12">
        <v>19.037</v>
      </c>
      <c r="G8" s="14" t="s">
        <v>10</v>
      </c>
      <c r="H8" s="15">
        <v>44543.0</v>
      </c>
      <c r="I8" s="1"/>
      <c r="J8" s="8">
        <v>3.0</v>
      </c>
      <c r="K8" s="13">
        <v>44539.0</v>
      </c>
      <c r="L8" s="12">
        <v>14.671</v>
      </c>
      <c r="M8" s="12"/>
      <c r="N8" s="16">
        <v>14.671</v>
      </c>
      <c r="O8" s="12">
        <v>1525.0</v>
      </c>
      <c r="P8" s="15">
        <v>44544.0</v>
      </c>
      <c r="Q8" s="1"/>
    </row>
    <row r="9" ht="14.25" customHeight="1">
      <c r="A9" s="1"/>
      <c r="B9" s="8">
        <v>4.0</v>
      </c>
      <c r="C9" s="13">
        <v>44537.0</v>
      </c>
      <c r="D9" s="12">
        <v>18.909</v>
      </c>
      <c r="E9" s="12"/>
      <c r="F9" s="12">
        <v>18.909</v>
      </c>
      <c r="G9" s="14" t="s">
        <v>11</v>
      </c>
      <c r="H9" s="15">
        <v>44545.0</v>
      </c>
      <c r="I9" s="1"/>
      <c r="J9" s="8">
        <v>4.0</v>
      </c>
      <c r="K9" s="13">
        <v>44544.0</v>
      </c>
      <c r="L9" s="12">
        <v>12.165</v>
      </c>
      <c r="M9" s="12"/>
      <c r="N9" s="8">
        <v>12.165</v>
      </c>
      <c r="O9" s="12">
        <v>1557.0</v>
      </c>
      <c r="P9" s="15">
        <v>44547.0</v>
      </c>
      <c r="Q9" s="1"/>
    </row>
    <row r="10" ht="14.25" customHeight="1">
      <c r="A10" s="1"/>
      <c r="B10" s="8">
        <v>5.0</v>
      </c>
      <c r="C10" s="13">
        <v>44539.0</v>
      </c>
      <c r="D10" s="12">
        <v>18.792</v>
      </c>
      <c r="E10" s="12"/>
      <c r="F10" s="12">
        <v>18.792</v>
      </c>
      <c r="G10" s="14" t="s">
        <v>11</v>
      </c>
      <c r="H10" s="15">
        <v>44545.0</v>
      </c>
      <c r="I10" s="1"/>
      <c r="J10" s="8">
        <v>5.0</v>
      </c>
      <c r="K10" s="13">
        <v>44545.0</v>
      </c>
      <c r="L10" s="12">
        <v>14.827</v>
      </c>
      <c r="M10" s="12"/>
      <c r="N10" s="8">
        <v>14.827</v>
      </c>
      <c r="O10" s="12">
        <v>1582.0</v>
      </c>
      <c r="P10" s="15">
        <v>44551.0</v>
      </c>
      <c r="Q10" s="1"/>
    </row>
    <row r="11" ht="14.25" customHeight="1">
      <c r="A11" s="1"/>
      <c r="B11" s="8">
        <v>6.0</v>
      </c>
      <c r="C11" s="13">
        <v>44540.0</v>
      </c>
      <c r="D11" s="12">
        <v>17.083</v>
      </c>
      <c r="E11" s="12"/>
      <c r="F11" s="12">
        <v>17.083</v>
      </c>
      <c r="G11" s="14" t="s">
        <v>10</v>
      </c>
      <c r="H11" s="15">
        <v>44547.0</v>
      </c>
      <c r="I11" s="1"/>
      <c r="J11" s="8">
        <v>6.0</v>
      </c>
      <c r="K11" s="13">
        <v>44547.0</v>
      </c>
      <c r="L11" s="12">
        <v>11.296</v>
      </c>
      <c r="M11" s="12"/>
      <c r="N11" s="16">
        <v>11.296</v>
      </c>
      <c r="O11" s="12">
        <v>1595.0</v>
      </c>
      <c r="P11" s="15">
        <v>44552.0</v>
      </c>
      <c r="Q11" s="1"/>
    </row>
    <row r="12" ht="14.25" customHeight="1">
      <c r="A12" s="1"/>
      <c r="B12" s="8">
        <v>7.0</v>
      </c>
      <c r="C12" s="13">
        <v>44541.0</v>
      </c>
      <c r="D12" s="12">
        <v>18.12</v>
      </c>
      <c r="E12" s="12"/>
      <c r="F12" s="12">
        <v>18.12</v>
      </c>
      <c r="G12" s="14" t="s">
        <v>11</v>
      </c>
      <c r="H12" s="15">
        <v>44546.0</v>
      </c>
      <c r="I12" s="1"/>
      <c r="J12" s="8">
        <v>7.0</v>
      </c>
      <c r="K12" s="13">
        <v>44550.0</v>
      </c>
      <c r="L12" s="12">
        <v>13.179</v>
      </c>
      <c r="M12" s="12"/>
      <c r="N12" s="8">
        <v>13.179</v>
      </c>
      <c r="O12" s="12">
        <v>1653.0</v>
      </c>
      <c r="P12" s="15">
        <v>44559.0</v>
      </c>
      <c r="Q12" s="1"/>
    </row>
    <row r="13" ht="14.25" customHeight="1">
      <c r="A13" s="1"/>
      <c r="B13" s="8">
        <v>8.0</v>
      </c>
      <c r="C13" s="13">
        <v>44542.0</v>
      </c>
      <c r="D13" s="12">
        <v>20.512</v>
      </c>
      <c r="E13" s="12"/>
      <c r="F13" s="12">
        <v>20.512</v>
      </c>
      <c r="G13" s="14" t="s">
        <v>11</v>
      </c>
      <c r="H13" s="15">
        <v>44547.0</v>
      </c>
      <c r="I13" s="1"/>
      <c r="J13" s="8">
        <v>8.0</v>
      </c>
      <c r="K13" s="13">
        <v>44557.0</v>
      </c>
      <c r="L13" s="12">
        <v>12.841</v>
      </c>
      <c r="M13" s="12"/>
      <c r="N13" s="8">
        <v>12.841</v>
      </c>
      <c r="O13" s="12">
        <v>1701.0</v>
      </c>
      <c r="P13" s="15">
        <v>44571.0</v>
      </c>
      <c r="Q13" s="1"/>
    </row>
    <row r="14" ht="14.25" customHeight="1">
      <c r="A14" s="1"/>
      <c r="B14" s="8">
        <v>9.0</v>
      </c>
      <c r="C14" s="13">
        <v>44543.0</v>
      </c>
      <c r="D14" s="12">
        <v>18.963</v>
      </c>
      <c r="E14" s="12"/>
      <c r="F14" s="12">
        <v>18.963</v>
      </c>
      <c r="G14" s="14" t="s">
        <v>11</v>
      </c>
      <c r="H14" s="15">
        <v>44550.0</v>
      </c>
      <c r="I14" s="1"/>
      <c r="J14" s="8">
        <v>9.0</v>
      </c>
      <c r="K14" s="13">
        <v>44557.0</v>
      </c>
      <c r="L14" s="12">
        <v>14.45</v>
      </c>
      <c r="M14" s="12">
        <v>4.327</v>
      </c>
      <c r="N14" s="8">
        <f>14.45+4.327</f>
        <v>18.777</v>
      </c>
      <c r="O14" s="12" t="s">
        <v>12</v>
      </c>
      <c r="P14" s="15">
        <v>44572.0</v>
      </c>
      <c r="Q14" s="1"/>
    </row>
    <row r="15" ht="14.25" customHeight="1">
      <c r="A15" s="1"/>
      <c r="B15" s="8">
        <v>10.0</v>
      </c>
      <c r="C15" s="13">
        <v>44544.0</v>
      </c>
      <c r="D15" s="12">
        <v>20.451</v>
      </c>
      <c r="E15" s="12"/>
      <c r="F15" s="12">
        <v>20.451</v>
      </c>
      <c r="G15" s="14" t="s">
        <v>10</v>
      </c>
      <c r="H15" s="15">
        <v>44550.0</v>
      </c>
      <c r="I15" s="1"/>
      <c r="J15" s="8">
        <v>10.0</v>
      </c>
      <c r="K15" s="13">
        <v>44558.0</v>
      </c>
      <c r="L15" s="12">
        <v>19.622</v>
      </c>
      <c r="M15" s="12"/>
      <c r="N15" s="8">
        <v>19.622</v>
      </c>
      <c r="O15" s="12">
        <v>1718.0</v>
      </c>
      <c r="P15" s="14"/>
      <c r="Q15" s="1"/>
    </row>
    <row r="16" ht="14.25" customHeight="1">
      <c r="A16" s="1"/>
      <c r="B16" s="8">
        <v>11.0</v>
      </c>
      <c r="C16" s="13">
        <v>44544.0</v>
      </c>
      <c r="D16" s="12">
        <v>18.823</v>
      </c>
      <c r="E16" s="12"/>
      <c r="F16" s="12">
        <v>18.823</v>
      </c>
      <c r="G16" s="14" t="s">
        <v>10</v>
      </c>
      <c r="H16" s="15">
        <v>44549.0</v>
      </c>
      <c r="I16" s="1"/>
      <c r="J16" s="8">
        <v>11.0</v>
      </c>
      <c r="K16" s="13">
        <v>44559.0</v>
      </c>
      <c r="L16" s="12">
        <v>15.198</v>
      </c>
      <c r="M16" s="12">
        <v>2.357</v>
      </c>
      <c r="N16" s="8">
        <f>15.198+2.357</f>
        <v>17.555</v>
      </c>
      <c r="O16" s="12" t="s">
        <v>13</v>
      </c>
      <c r="P16" s="14"/>
      <c r="Q16" s="1"/>
    </row>
    <row r="17" ht="14.25" customHeight="1">
      <c r="A17" s="1"/>
      <c r="B17" s="8">
        <v>12.0</v>
      </c>
      <c r="C17" s="13">
        <v>44545.0</v>
      </c>
      <c r="D17" s="12">
        <v>19.686</v>
      </c>
      <c r="E17" s="12"/>
      <c r="F17" s="12">
        <v>19.686</v>
      </c>
      <c r="G17" s="14" t="s">
        <v>11</v>
      </c>
      <c r="H17" s="15">
        <v>44551.0</v>
      </c>
      <c r="I17" s="1"/>
      <c r="J17" s="8">
        <v>12.0</v>
      </c>
      <c r="K17" s="13">
        <v>44560.0</v>
      </c>
      <c r="L17" s="12">
        <v>17.827</v>
      </c>
      <c r="M17" s="12">
        <v>1.903</v>
      </c>
      <c r="N17" s="8">
        <f>17.827+1.903</f>
        <v>19.73</v>
      </c>
      <c r="O17" s="12" t="s">
        <v>14</v>
      </c>
      <c r="P17" s="15">
        <v>44570.0</v>
      </c>
      <c r="Q17" s="1"/>
    </row>
    <row r="18" ht="14.25" customHeight="1">
      <c r="A18" s="1"/>
      <c r="B18" s="8">
        <v>13.0</v>
      </c>
      <c r="C18" s="13">
        <v>44545.0</v>
      </c>
      <c r="D18" s="12">
        <v>19.384</v>
      </c>
      <c r="E18" s="12"/>
      <c r="F18" s="12">
        <v>19.384</v>
      </c>
      <c r="G18" s="14" t="s">
        <v>11</v>
      </c>
      <c r="H18" s="15">
        <v>44551.0</v>
      </c>
      <c r="I18" s="1"/>
      <c r="J18" s="8">
        <v>13.0</v>
      </c>
      <c r="K18" s="13">
        <v>44567.0</v>
      </c>
      <c r="L18" s="12">
        <v>17.411</v>
      </c>
      <c r="M18" s="12"/>
      <c r="N18" s="8">
        <v>17.411</v>
      </c>
      <c r="O18" s="12">
        <v>63.0</v>
      </c>
      <c r="P18" s="15">
        <v>44576.0</v>
      </c>
      <c r="Q18" s="1"/>
    </row>
    <row r="19" ht="14.25" customHeight="1">
      <c r="A19" s="1"/>
      <c r="B19" s="8">
        <v>14.0</v>
      </c>
      <c r="C19" s="13">
        <v>44545.0</v>
      </c>
      <c r="D19" s="12">
        <v>19.312</v>
      </c>
      <c r="E19" s="12"/>
      <c r="F19" s="12">
        <v>19.312</v>
      </c>
      <c r="G19" s="14" t="s">
        <v>11</v>
      </c>
      <c r="H19" s="15">
        <v>44542.0</v>
      </c>
      <c r="I19" s="1"/>
      <c r="J19" s="8">
        <v>14.0</v>
      </c>
      <c r="K19" s="13">
        <v>44573.0</v>
      </c>
      <c r="L19" s="12">
        <v>19.867</v>
      </c>
      <c r="M19" s="12"/>
      <c r="N19" s="8">
        <v>19.867</v>
      </c>
      <c r="O19" s="12">
        <v>76.0</v>
      </c>
      <c r="P19" s="15">
        <v>44579.0</v>
      </c>
      <c r="Q19" s="1"/>
    </row>
    <row r="20" ht="14.25" customHeight="1">
      <c r="A20" s="1"/>
      <c r="B20" s="8">
        <v>15.0</v>
      </c>
      <c r="C20" s="13">
        <v>44546.0</v>
      </c>
      <c r="D20" s="12">
        <v>19.624</v>
      </c>
      <c r="E20" s="12"/>
      <c r="F20" s="12">
        <v>19.624</v>
      </c>
      <c r="G20" s="14" t="s">
        <v>11</v>
      </c>
      <c r="H20" s="15">
        <v>44552.0</v>
      </c>
      <c r="I20" s="1"/>
      <c r="J20" s="8">
        <v>15.0</v>
      </c>
      <c r="K20" s="13">
        <v>44575.0</v>
      </c>
      <c r="L20" s="12">
        <v>16.992</v>
      </c>
      <c r="M20" s="12">
        <v>2.857</v>
      </c>
      <c r="N20" s="8">
        <f>2.857 +16.992</f>
        <v>19.849</v>
      </c>
      <c r="O20" s="12" t="s">
        <v>15</v>
      </c>
      <c r="P20" s="14"/>
      <c r="Q20" s="1"/>
    </row>
    <row r="21" ht="14.25" customHeight="1">
      <c r="A21" s="1"/>
      <c r="B21" s="8">
        <v>16.0</v>
      </c>
      <c r="C21" s="13">
        <v>44546.0</v>
      </c>
      <c r="D21" s="12">
        <v>18.771</v>
      </c>
      <c r="E21" s="12"/>
      <c r="F21" s="12">
        <v>18.771</v>
      </c>
      <c r="G21" s="14" t="s">
        <v>11</v>
      </c>
      <c r="H21" s="15">
        <v>44552.0</v>
      </c>
      <c r="I21" s="1"/>
      <c r="J21" s="8">
        <v>16.0</v>
      </c>
      <c r="K21" s="13">
        <v>44578.0</v>
      </c>
      <c r="L21" s="12">
        <v>19.835</v>
      </c>
      <c r="M21" s="12"/>
      <c r="N21" s="8">
        <v>19.835</v>
      </c>
      <c r="O21" s="12">
        <v>128.0</v>
      </c>
      <c r="P21" s="15">
        <v>44584.0</v>
      </c>
      <c r="Q21" s="1"/>
    </row>
    <row r="22" ht="14.25" customHeight="1">
      <c r="A22" s="1"/>
      <c r="B22" s="8">
        <v>17.0</v>
      </c>
      <c r="C22" s="13">
        <v>44546.0</v>
      </c>
      <c r="D22" s="12">
        <v>19.398</v>
      </c>
      <c r="E22" s="12"/>
      <c r="F22" s="12">
        <v>19.398</v>
      </c>
      <c r="G22" s="14" t="s">
        <v>11</v>
      </c>
      <c r="H22" s="15">
        <v>44553.0</v>
      </c>
      <c r="I22" s="1"/>
      <c r="J22" s="8">
        <v>17.0</v>
      </c>
      <c r="K22" s="13">
        <v>44579.0</v>
      </c>
      <c r="L22" s="12">
        <v>19.718</v>
      </c>
      <c r="M22" s="12"/>
      <c r="N22" s="8">
        <v>19.718</v>
      </c>
      <c r="O22" s="12">
        <v>156.0</v>
      </c>
      <c r="P22" s="15">
        <v>44585.0</v>
      </c>
      <c r="Q22" s="1"/>
    </row>
    <row r="23" ht="14.25" customHeight="1">
      <c r="A23" s="1"/>
      <c r="B23" s="8">
        <v>18.0</v>
      </c>
      <c r="C23" s="13">
        <v>44547.0</v>
      </c>
      <c r="D23" s="12">
        <v>18.747</v>
      </c>
      <c r="E23" s="12"/>
      <c r="F23" s="12">
        <v>18.747</v>
      </c>
      <c r="G23" s="14" t="s">
        <v>11</v>
      </c>
      <c r="H23" s="15">
        <v>44554.0</v>
      </c>
      <c r="I23" s="1"/>
      <c r="J23" s="8">
        <v>18.0</v>
      </c>
      <c r="K23" s="13">
        <v>44581.0</v>
      </c>
      <c r="L23" s="12">
        <v>4.986</v>
      </c>
      <c r="M23" s="12">
        <v>14.569</v>
      </c>
      <c r="N23" s="8">
        <f>4.986+14.569</f>
        <v>19.555</v>
      </c>
      <c r="O23" s="12" t="s">
        <v>16</v>
      </c>
      <c r="P23" s="15">
        <v>44588.0</v>
      </c>
      <c r="Q23" s="1"/>
    </row>
    <row r="24" ht="14.25" customHeight="1">
      <c r="A24" s="1"/>
      <c r="B24" s="8">
        <v>19.0</v>
      </c>
      <c r="C24" s="13">
        <v>44547.0</v>
      </c>
      <c r="D24" s="12">
        <v>19.177</v>
      </c>
      <c r="E24" s="12"/>
      <c r="F24" s="12">
        <v>19.177</v>
      </c>
      <c r="G24" s="14" t="s">
        <v>11</v>
      </c>
      <c r="H24" s="15">
        <v>44554.0</v>
      </c>
      <c r="I24" s="1"/>
      <c r="J24" s="8">
        <v>19.0</v>
      </c>
      <c r="K24" s="13">
        <v>44582.0</v>
      </c>
      <c r="L24" s="12">
        <v>8.442</v>
      </c>
      <c r="M24" s="12">
        <v>10.764</v>
      </c>
      <c r="N24" s="8">
        <f>8.442+10.764</f>
        <v>19.206</v>
      </c>
      <c r="O24" s="12" t="s">
        <v>17</v>
      </c>
      <c r="P24" s="15">
        <v>44590.0</v>
      </c>
      <c r="Q24" s="1"/>
    </row>
    <row r="25" ht="14.25" customHeight="1">
      <c r="A25" s="1"/>
      <c r="B25" s="8">
        <v>20.0</v>
      </c>
      <c r="C25" s="13">
        <v>44548.0</v>
      </c>
      <c r="D25" s="12">
        <v>19.346</v>
      </c>
      <c r="E25" s="12"/>
      <c r="F25" s="12">
        <v>19.346</v>
      </c>
      <c r="G25" s="14" t="s">
        <v>11</v>
      </c>
      <c r="H25" s="15">
        <v>44554.0</v>
      </c>
      <c r="I25" s="1"/>
      <c r="J25" s="8">
        <v>20.0</v>
      </c>
      <c r="K25" s="13">
        <v>44583.0</v>
      </c>
      <c r="L25" s="12">
        <v>2.134</v>
      </c>
      <c r="M25" s="12">
        <v>16.293</v>
      </c>
      <c r="N25" s="8">
        <f>2.134+16.293</f>
        <v>18.427</v>
      </c>
      <c r="O25" s="12" t="s">
        <v>18</v>
      </c>
      <c r="P25" s="15">
        <v>44590.0</v>
      </c>
      <c r="Q25" s="1"/>
    </row>
    <row r="26" ht="14.25" customHeight="1">
      <c r="A26" s="1"/>
      <c r="B26" s="8">
        <v>21.0</v>
      </c>
      <c r="C26" s="13">
        <v>44548.0</v>
      </c>
      <c r="D26" s="12">
        <v>17.925</v>
      </c>
      <c r="E26" s="12"/>
      <c r="F26" s="12">
        <v>17.925</v>
      </c>
      <c r="G26" s="14" t="s">
        <v>11</v>
      </c>
      <c r="H26" s="15">
        <v>44554.0</v>
      </c>
      <c r="I26" s="1"/>
      <c r="J26" s="8">
        <v>21.0</v>
      </c>
      <c r="K26" s="13">
        <v>44585.0</v>
      </c>
      <c r="L26" s="12">
        <v>14.679</v>
      </c>
      <c r="M26" s="12">
        <v>4.937</v>
      </c>
      <c r="N26" s="8">
        <f t="shared" ref="N26:N31" si="1">L26+M26</f>
        <v>19.616</v>
      </c>
      <c r="O26" s="12" t="s">
        <v>19</v>
      </c>
      <c r="P26" s="17"/>
      <c r="Q26" s="1"/>
    </row>
    <row r="27" ht="14.25" customHeight="1">
      <c r="A27" s="1"/>
      <c r="B27" s="8">
        <v>22.0</v>
      </c>
      <c r="C27" s="13">
        <v>44550.0</v>
      </c>
      <c r="D27" s="12">
        <v>19.052</v>
      </c>
      <c r="E27" s="12"/>
      <c r="F27" s="12">
        <v>19.052</v>
      </c>
      <c r="G27" s="14" t="s">
        <v>11</v>
      </c>
      <c r="H27" s="15">
        <v>44558.0</v>
      </c>
      <c r="I27" s="1"/>
      <c r="J27" s="8">
        <v>22.0</v>
      </c>
      <c r="K27" s="13">
        <v>44586.0</v>
      </c>
      <c r="L27" s="12">
        <v>5.732</v>
      </c>
      <c r="M27" s="12">
        <v>13.279</v>
      </c>
      <c r="N27" s="8">
        <f t="shared" si="1"/>
        <v>19.011</v>
      </c>
      <c r="O27" s="12" t="s">
        <v>20</v>
      </c>
      <c r="P27" s="17"/>
      <c r="Q27" s="1"/>
    </row>
    <row r="28" ht="14.25" customHeight="1">
      <c r="A28" s="1"/>
      <c r="B28" s="8">
        <v>23.0</v>
      </c>
      <c r="C28" s="13">
        <v>44551.0</v>
      </c>
      <c r="D28" s="12">
        <v>18.828</v>
      </c>
      <c r="E28" s="12"/>
      <c r="F28" s="12">
        <v>18.828</v>
      </c>
      <c r="G28" s="14" t="s">
        <v>11</v>
      </c>
      <c r="H28" s="15">
        <v>44555.0</v>
      </c>
      <c r="I28" s="1"/>
      <c r="J28" s="8">
        <v>23.0</v>
      </c>
      <c r="K28" s="13">
        <v>44588.0</v>
      </c>
      <c r="L28" s="12">
        <v>13.007</v>
      </c>
      <c r="M28" s="12">
        <v>5.916</v>
      </c>
      <c r="N28" s="8">
        <f t="shared" si="1"/>
        <v>18.923</v>
      </c>
      <c r="O28" s="12" t="s">
        <v>21</v>
      </c>
      <c r="P28" s="17"/>
      <c r="Q28" s="1"/>
    </row>
    <row r="29" ht="14.25" customHeight="1">
      <c r="A29" s="1"/>
      <c r="B29" s="8">
        <v>24.0</v>
      </c>
      <c r="C29" s="13">
        <v>44551.0</v>
      </c>
      <c r="D29" s="12">
        <v>18.525</v>
      </c>
      <c r="E29" s="12"/>
      <c r="F29" s="12">
        <v>18.525</v>
      </c>
      <c r="G29" s="14" t="s">
        <v>11</v>
      </c>
      <c r="H29" s="15">
        <v>44559.0</v>
      </c>
      <c r="I29" s="1"/>
      <c r="J29" s="8">
        <v>24.0</v>
      </c>
      <c r="K29" s="13">
        <v>44590.0</v>
      </c>
      <c r="L29" s="12">
        <v>12.771</v>
      </c>
      <c r="M29" s="12">
        <v>5.556</v>
      </c>
      <c r="N29" s="8">
        <f t="shared" si="1"/>
        <v>18.327</v>
      </c>
      <c r="O29" s="12"/>
      <c r="P29" s="17"/>
      <c r="Q29" s="1"/>
    </row>
    <row r="30" ht="14.25" customHeight="1">
      <c r="A30" s="1"/>
      <c r="B30" s="8">
        <v>25.0</v>
      </c>
      <c r="C30" s="13">
        <v>44553.0</v>
      </c>
      <c r="D30" s="12">
        <v>19.693</v>
      </c>
      <c r="E30" s="12"/>
      <c r="F30" s="12">
        <v>19.693</v>
      </c>
      <c r="G30" s="14" t="s">
        <v>11</v>
      </c>
      <c r="H30" s="15">
        <v>44559.0</v>
      </c>
      <c r="I30" s="1"/>
      <c r="J30" s="8">
        <v>25.0</v>
      </c>
      <c r="K30" s="13">
        <v>44591.0</v>
      </c>
      <c r="L30" s="12">
        <v>15.166</v>
      </c>
      <c r="M30" s="12">
        <v>4.397</v>
      </c>
      <c r="N30" s="8">
        <f t="shared" si="1"/>
        <v>19.563</v>
      </c>
      <c r="O30" s="12"/>
      <c r="P30" s="17"/>
      <c r="Q30" s="1"/>
    </row>
    <row r="31" ht="14.25" customHeight="1">
      <c r="A31" s="1"/>
      <c r="B31" s="8">
        <v>26.0</v>
      </c>
      <c r="C31" s="13">
        <v>44553.0</v>
      </c>
      <c r="D31" s="12">
        <v>18.489</v>
      </c>
      <c r="E31" s="12"/>
      <c r="F31" s="12">
        <v>18.489</v>
      </c>
      <c r="G31" s="14" t="s">
        <v>11</v>
      </c>
      <c r="H31" s="15">
        <v>44572.0</v>
      </c>
      <c r="I31" s="1"/>
      <c r="J31" s="8">
        <v>26.0</v>
      </c>
      <c r="K31" s="13">
        <v>44592.0</v>
      </c>
      <c r="L31" s="12">
        <v>16.145</v>
      </c>
      <c r="M31" s="12">
        <v>1.843</v>
      </c>
      <c r="N31" s="8">
        <f t="shared" si="1"/>
        <v>17.988</v>
      </c>
      <c r="O31" s="12"/>
      <c r="P31" s="17"/>
      <c r="Q31" s="1"/>
    </row>
    <row r="32" ht="14.25" customHeight="1">
      <c r="A32" s="1"/>
      <c r="B32" s="8">
        <v>27.0</v>
      </c>
      <c r="C32" s="13">
        <v>44553.0</v>
      </c>
      <c r="D32" s="12">
        <v>19.289</v>
      </c>
      <c r="E32" s="12"/>
      <c r="F32" s="12">
        <v>19.289</v>
      </c>
      <c r="G32" s="14" t="s">
        <v>11</v>
      </c>
      <c r="H32" s="15">
        <v>44559.0</v>
      </c>
      <c r="I32" s="1"/>
      <c r="J32" s="18"/>
      <c r="K32" s="19"/>
      <c r="L32" s="11"/>
      <c r="M32" s="11"/>
      <c r="N32" s="18"/>
      <c r="O32" s="11"/>
      <c r="P32" s="20"/>
      <c r="Q32" s="1"/>
    </row>
    <row r="33" ht="14.25" customHeight="1">
      <c r="A33" s="1"/>
      <c r="B33" s="8">
        <v>28.0</v>
      </c>
      <c r="C33" s="13">
        <v>44556.0</v>
      </c>
      <c r="D33" s="12">
        <v>19.219</v>
      </c>
      <c r="E33" s="12"/>
      <c r="F33" s="12">
        <v>19.219</v>
      </c>
      <c r="G33" s="14" t="s">
        <v>11</v>
      </c>
      <c r="H33" s="15">
        <v>44564.0</v>
      </c>
      <c r="I33" s="1"/>
      <c r="J33" s="18"/>
      <c r="K33" s="19"/>
      <c r="L33" s="11"/>
      <c r="M33" s="11"/>
      <c r="N33" s="18"/>
      <c r="O33" s="11"/>
      <c r="P33" s="20"/>
      <c r="Q33" s="1"/>
    </row>
    <row r="34" ht="14.25" customHeight="1">
      <c r="A34" s="1"/>
      <c r="B34" s="8">
        <v>29.0</v>
      </c>
      <c r="C34" s="13">
        <v>44556.0</v>
      </c>
      <c r="D34" s="12">
        <v>17.453</v>
      </c>
      <c r="E34" s="12"/>
      <c r="F34" s="12">
        <v>17.453</v>
      </c>
      <c r="G34" s="14" t="s">
        <v>11</v>
      </c>
      <c r="H34" s="15">
        <v>44572.0</v>
      </c>
      <c r="I34" s="1"/>
      <c r="J34" s="18"/>
      <c r="K34" s="19"/>
      <c r="L34" s="11"/>
      <c r="M34" s="11"/>
      <c r="N34" s="18"/>
      <c r="O34" s="11"/>
      <c r="P34" s="20"/>
      <c r="Q34" s="1"/>
    </row>
    <row r="35" ht="14.25" customHeight="1">
      <c r="A35" s="1"/>
      <c r="B35" s="8">
        <v>30.0</v>
      </c>
      <c r="C35" s="13">
        <v>44557.0</v>
      </c>
      <c r="D35" s="12">
        <v>19.394</v>
      </c>
      <c r="E35" s="12"/>
      <c r="F35" s="12">
        <v>19.394</v>
      </c>
      <c r="G35" s="14" t="s">
        <v>11</v>
      </c>
      <c r="H35" s="15">
        <v>44567.0</v>
      </c>
      <c r="I35" s="1"/>
      <c r="J35" s="18"/>
      <c r="K35" s="19"/>
      <c r="L35" s="11"/>
      <c r="M35" s="11"/>
      <c r="N35" s="18"/>
      <c r="O35" s="11"/>
      <c r="P35" s="20"/>
      <c r="Q35" s="1"/>
    </row>
    <row r="36" ht="14.25" customHeight="1">
      <c r="A36" s="1"/>
      <c r="B36" s="8">
        <v>31.0</v>
      </c>
      <c r="C36" s="13">
        <v>44557.0</v>
      </c>
      <c r="D36" s="12">
        <v>19.9</v>
      </c>
      <c r="E36" s="12"/>
      <c r="F36" s="12">
        <v>19.9</v>
      </c>
      <c r="G36" s="14" t="s">
        <v>11</v>
      </c>
      <c r="H36" s="15">
        <v>44572.0</v>
      </c>
      <c r="I36" s="1"/>
      <c r="J36" s="18"/>
      <c r="K36" s="19"/>
      <c r="L36" s="11"/>
      <c r="M36" s="11"/>
      <c r="N36" s="18"/>
      <c r="O36" s="11"/>
      <c r="P36" s="20"/>
      <c r="Q36" s="1"/>
    </row>
    <row r="37" ht="14.25" customHeight="1">
      <c r="A37" s="1"/>
      <c r="B37" s="8">
        <v>32.0</v>
      </c>
      <c r="C37" s="13">
        <v>44558.0</v>
      </c>
      <c r="D37" s="12">
        <v>18.784</v>
      </c>
      <c r="E37" s="12"/>
      <c r="F37" s="12">
        <v>18.784</v>
      </c>
      <c r="G37" s="14" t="s">
        <v>11</v>
      </c>
      <c r="H37" s="15">
        <v>44571.0</v>
      </c>
      <c r="I37" s="1"/>
      <c r="J37" s="18"/>
      <c r="K37" s="19"/>
      <c r="L37" s="11"/>
      <c r="M37" s="11"/>
      <c r="N37" s="18"/>
      <c r="O37" s="11"/>
      <c r="P37" s="20"/>
      <c r="Q37" s="1"/>
    </row>
    <row r="38" ht="14.25" customHeight="1">
      <c r="A38" s="1"/>
      <c r="B38" s="8">
        <v>33.0</v>
      </c>
      <c r="C38" s="13">
        <v>44558.0</v>
      </c>
      <c r="D38" s="12">
        <v>18.748</v>
      </c>
      <c r="E38" s="12"/>
      <c r="F38" s="12">
        <v>18.748</v>
      </c>
      <c r="G38" s="14" t="s">
        <v>11</v>
      </c>
      <c r="H38" s="15">
        <v>44571.0</v>
      </c>
      <c r="I38" s="1"/>
      <c r="J38" s="18"/>
      <c r="K38" s="19"/>
      <c r="L38" s="11"/>
      <c r="M38" s="11"/>
      <c r="N38" s="18"/>
      <c r="O38" s="11"/>
      <c r="P38" s="20"/>
      <c r="Q38" s="1"/>
    </row>
    <row r="39" ht="14.25" customHeight="1">
      <c r="A39" s="1"/>
      <c r="B39" s="8">
        <v>34.0</v>
      </c>
      <c r="C39" s="13">
        <v>44558.0</v>
      </c>
      <c r="D39" s="12">
        <v>17.289</v>
      </c>
      <c r="E39" s="12">
        <v>2.051</v>
      </c>
      <c r="F39" s="12">
        <f>17.289+2.051</f>
        <v>19.34</v>
      </c>
      <c r="G39" s="14" t="s">
        <v>11</v>
      </c>
      <c r="H39" s="15">
        <v>44576.0</v>
      </c>
      <c r="I39" s="1"/>
      <c r="J39" s="18"/>
      <c r="K39" s="19"/>
      <c r="L39" s="11"/>
      <c r="M39" s="11"/>
      <c r="N39" s="18"/>
      <c r="O39" s="11"/>
      <c r="P39" s="20"/>
      <c r="Q39" s="1"/>
    </row>
    <row r="40" ht="14.25" customHeight="1">
      <c r="A40" s="1"/>
      <c r="B40" s="8">
        <v>35.0</v>
      </c>
      <c r="C40" s="13">
        <v>44559.0</v>
      </c>
      <c r="D40" s="12">
        <v>10.549</v>
      </c>
      <c r="E40" s="12">
        <v>8.867</v>
      </c>
      <c r="F40" s="12">
        <f>10.549+8.867</f>
        <v>19.416</v>
      </c>
      <c r="G40" s="14" t="s">
        <v>11</v>
      </c>
      <c r="H40" s="15">
        <v>44571.0</v>
      </c>
      <c r="I40" s="1"/>
      <c r="J40" s="18"/>
      <c r="K40" s="19"/>
      <c r="L40" s="11"/>
      <c r="M40" s="11"/>
      <c r="N40" s="18"/>
      <c r="O40" s="11"/>
      <c r="P40" s="20"/>
      <c r="Q40" s="1"/>
    </row>
    <row r="41" ht="14.25" customHeight="1">
      <c r="A41" s="1"/>
      <c r="B41" s="8">
        <v>36.0</v>
      </c>
      <c r="C41" s="13">
        <v>44559.0</v>
      </c>
      <c r="D41" s="12">
        <v>12.008</v>
      </c>
      <c r="E41" s="12">
        <v>6.786</v>
      </c>
      <c r="F41" s="12">
        <f>12.008+2.06+4.726</f>
        <v>18.794</v>
      </c>
      <c r="G41" s="14" t="s">
        <v>11</v>
      </c>
      <c r="H41" s="15">
        <v>44569.0</v>
      </c>
      <c r="I41" s="1"/>
      <c r="J41" s="18"/>
      <c r="K41" s="19"/>
      <c r="L41" s="11"/>
      <c r="M41" s="11"/>
      <c r="N41" s="18"/>
      <c r="O41" s="11"/>
      <c r="P41" s="20"/>
      <c r="Q41" s="1"/>
    </row>
    <row r="42" ht="14.25" customHeight="1">
      <c r="A42" s="1"/>
      <c r="B42" s="8">
        <v>37.0</v>
      </c>
      <c r="C42" s="13">
        <v>44559.0</v>
      </c>
      <c r="D42" s="12">
        <v>14.466</v>
      </c>
      <c r="E42" s="12">
        <v>4.824</v>
      </c>
      <c r="F42" s="12">
        <f>14.466+4.824</f>
        <v>19.29</v>
      </c>
      <c r="G42" s="14" t="s">
        <v>11</v>
      </c>
      <c r="H42" s="15">
        <v>44571.0</v>
      </c>
      <c r="I42" s="1"/>
      <c r="J42" s="18"/>
      <c r="K42" s="19"/>
      <c r="L42" s="11"/>
      <c r="M42" s="11"/>
      <c r="N42" s="18"/>
      <c r="O42" s="11"/>
      <c r="P42" s="20"/>
      <c r="Q42" s="1"/>
    </row>
    <row r="43" ht="14.25" customHeight="1">
      <c r="A43" s="1"/>
      <c r="B43" s="8">
        <v>38.0</v>
      </c>
      <c r="C43" s="13">
        <v>44559.0</v>
      </c>
      <c r="D43" s="12">
        <v>4.191</v>
      </c>
      <c r="E43" s="12">
        <v>15.177</v>
      </c>
      <c r="F43" s="12">
        <f>4.191+7.414+7.763</f>
        <v>19.368</v>
      </c>
      <c r="G43" s="14" t="s">
        <v>11</v>
      </c>
      <c r="H43" s="15">
        <v>44570.0</v>
      </c>
      <c r="I43" s="1"/>
      <c r="J43" s="18"/>
      <c r="K43" s="19"/>
      <c r="L43" s="11"/>
      <c r="M43" s="11"/>
      <c r="N43" s="18"/>
      <c r="O43" s="11"/>
      <c r="P43" s="20"/>
      <c r="Q43" s="1"/>
    </row>
    <row r="44" ht="14.25" customHeight="1">
      <c r="A44" s="1"/>
      <c r="B44" s="8">
        <v>39.0</v>
      </c>
      <c r="C44" s="13">
        <v>44560.0</v>
      </c>
      <c r="D44" s="12">
        <v>5.454</v>
      </c>
      <c r="E44" s="12">
        <v>12.858</v>
      </c>
      <c r="F44" s="12">
        <f>5.454+6.637+6.221</f>
        <v>18.312</v>
      </c>
      <c r="G44" s="14" t="s">
        <v>11</v>
      </c>
      <c r="H44" s="14"/>
      <c r="I44" s="1"/>
      <c r="J44" s="18"/>
      <c r="K44" s="19"/>
      <c r="L44" s="11"/>
      <c r="M44" s="11"/>
      <c r="N44" s="18"/>
      <c r="O44" s="11"/>
      <c r="P44" s="20"/>
      <c r="Q44" s="1"/>
    </row>
    <row r="45" ht="14.25" customHeight="1">
      <c r="A45" s="1"/>
      <c r="B45" s="8">
        <v>40.0</v>
      </c>
      <c r="C45" s="13">
        <v>44560.0</v>
      </c>
      <c r="D45" s="12">
        <v>10.19</v>
      </c>
      <c r="E45" s="12">
        <v>8.303</v>
      </c>
      <c r="F45" s="12">
        <f>10.19+2.105+6.198</f>
        <v>18.493</v>
      </c>
      <c r="G45" s="14" t="s">
        <v>11</v>
      </c>
      <c r="H45" s="15">
        <v>44572.0</v>
      </c>
      <c r="I45" s="1"/>
      <c r="J45" s="18"/>
      <c r="K45" s="19"/>
      <c r="L45" s="11"/>
      <c r="M45" s="11"/>
      <c r="N45" s="18"/>
      <c r="O45" s="11"/>
      <c r="P45" s="20"/>
      <c r="Q45" s="1"/>
    </row>
    <row r="46" ht="14.25" customHeight="1">
      <c r="A46" s="1"/>
      <c r="B46" s="8">
        <v>41.0</v>
      </c>
      <c r="C46" s="13">
        <v>44560.0</v>
      </c>
      <c r="D46" s="12">
        <v>9.388</v>
      </c>
      <c r="E46" s="12">
        <v>9.791</v>
      </c>
      <c r="F46" s="12">
        <f>9.388+5.431+4.36</f>
        <v>19.179</v>
      </c>
      <c r="G46" s="14" t="s">
        <v>11</v>
      </c>
      <c r="H46" s="15">
        <v>44571.0</v>
      </c>
      <c r="I46" s="1"/>
      <c r="J46" s="18"/>
      <c r="K46" s="19"/>
      <c r="L46" s="11"/>
      <c r="M46" s="11"/>
      <c r="N46" s="18"/>
      <c r="O46" s="11"/>
      <c r="P46" s="20"/>
      <c r="Q46" s="1"/>
    </row>
    <row r="47" ht="14.25" customHeight="1">
      <c r="A47" s="1"/>
      <c r="B47" s="8">
        <v>42.0</v>
      </c>
      <c r="C47" s="13">
        <v>44565.0</v>
      </c>
      <c r="D47" s="12">
        <v>14.186</v>
      </c>
      <c r="E47" s="12">
        <v>5.338</v>
      </c>
      <c r="F47" s="12">
        <f>14.186+5.338</f>
        <v>19.524</v>
      </c>
      <c r="G47" s="14" t="s">
        <v>11</v>
      </c>
      <c r="H47" s="15">
        <v>44569.0</v>
      </c>
      <c r="I47" s="1"/>
      <c r="J47" s="18"/>
      <c r="K47" s="19"/>
      <c r="L47" s="11"/>
      <c r="M47" s="11"/>
      <c r="N47" s="18"/>
      <c r="O47" s="11"/>
      <c r="P47" s="20"/>
      <c r="Q47" s="1"/>
    </row>
    <row r="48" ht="14.25" customHeight="1">
      <c r="A48" s="1"/>
      <c r="B48" s="8">
        <v>43.0</v>
      </c>
      <c r="C48" s="13">
        <v>44565.0</v>
      </c>
      <c r="D48" s="12">
        <v>6.964</v>
      </c>
      <c r="E48" s="12">
        <v>12.216</v>
      </c>
      <c r="F48" s="12">
        <f>6.964+6.858+5.358</f>
        <v>19.18</v>
      </c>
      <c r="G48" s="14" t="s">
        <v>11</v>
      </c>
      <c r="H48" s="15">
        <v>44573.0</v>
      </c>
      <c r="I48" s="1"/>
      <c r="J48" s="18"/>
      <c r="K48" s="19"/>
      <c r="L48" s="11"/>
      <c r="M48" s="11"/>
      <c r="N48" s="18"/>
      <c r="O48" s="11"/>
      <c r="P48" s="20"/>
      <c r="Q48" s="1"/>
    </row>
    <row r="49" ht="14.25" customHeight="1">
      <c r="A49" s="1"/>
      <c r="B49" s="8">
        <v>44.0</v>
      </c>
      <c r="C49" s="13">
        <v>44565.0</v>
      </c>
      <c r="D49" s="12"/>
      <c r="E49" s="12">
        <v>19.607</v>
      </c>
      <c r="F49" s="12">
        <f>8.92+10.687</f>
        <v>19.607</v>
      </c>
      <c r="G49" s="14" t="s">
        <v>11</v>
      </c>
      <c r="H49" s="15">
        <v>44574.0</v>
      </c>
      <c r="I49" s="1"/>
      <c r="J49" s="18"/>
      <c r="K49" s="19"/>
      <c r="L49" s="11"/>
      <c r="M49" s="11"/>
      <c r="N49" s="18"/>
      <c r="O49" s="11"/>
      <c r="P49" s="20"/>
      <c r="Q49" s="1"/>
    </row>
    <row r="50" ht="14.25" customHeight="1">
      <c r="A50" s="1"/>
      <c r="B50" s="8">
        <v>45.0</v>
      </c>
      <c r="C50" s="13">
        <v>44566.0</v>
      </c>
      <c r="D50" s="12">
        <v>5.337</v>
      </c>
      <c r="E50" s="12">
        <v>13.482</v>
      </c>
      <c r="F50" s="12">
        <f>5.337+13.482</f>
        <v>18.819</v>
      </c>
      <c r="G50" s="14" t="s">
        <v>11</v>
      </c>
      <c r="H50" s="15">
        <v>44574.0</v>
      </c>
      <c r="I50" s="1"/>
      <c r="J50" s="18"/>
      <c r="K50" s="19"/>
      <c r="L50" s="11"/>
      <c r="M50" s="11"/>
      <c r="N50" s="18"/>
      <c r="O50" s="11"/>
      <c r="P50" s="20"/>
      <c r="Q50" s="1"/>
    </row>
    <row r="51" ht="14.25" customHeight="1">
      <c r="A51" s="1"/>
      <c r="B51" s="8">
        <v>46.0</v>
      </c>
      <c r="C51" s="13">
        <v>44567.0</v>
      </c>
      <c r="D51" s="12">
        <v>5.413</v>
      </c>
      <c r="E51" s="12">
        <v>14.226</v>
      </c>
      <c r="F51" s="12">
        <v>19.639</v>
      </c>
      <c r="G51" s="14" t="s">
        <v>11</v>
      </c>
      <c r="H51" s="15">
        <v>44574.0</v>
      </c>
      <c r="I51" s="1"/>
      <c r="J51" s="18"/>
      <c r="K51" s="19"/>
      <c r="L51" s="11"/>
      <c r="M51" s="11"/>
      <c r="N51" s="18"/>
      <c r="O51" s="11"/>
      <c r="P51" s="20"/>
      <c r="Q51" s="1"/>
    </row>
    <row r="52" ht="14.25" customHeight="1">
      <c r="A52" s="1"/>
      <c r="B52" s="8">
        <v>47.0</v>
      </c>
      <c r="C52" s="13">
        <v>44568.0</v>
      </c>
      <c r="D52" s="12">
        <v>6.382</v>
      </c>
      <c r="E52" s="12">
        <v>13.752</v>
      </c>
      <c r="F52" s="12">
        <f>6.382+3.5+10.252</f>
        <v>20.134</v>
      </c>
      <c r="G52" s="14" t="s">
        <v>11</v>
      </c>
      <c r="H52" s="15">
        <v>44572.0</v>
      </c>
      <c r="I52" s="1"/>
      <c r="J52" s="18"/>
      <c r="K52" s="19"/>
      <c r="L52" s="11"/>
      <c r="M52" s="11"/>
      <c r="N52" s="18"/>
      <c r="O52" s="11"/>
      <c r="P52" s="20"/>
      <c r="Q52" s="1"/>
    </row>
    <row r="53" ht="14.25" customHeight="1">
      <c r="A53" s="1"/>
      <c r="B53" s="8">
        <v>48.0</v>
      </c>
      <c r="C53" s="13">
        <v>44569.0</v>
      </c>
      <c r="D53" s="12">
        <v>4.785</v>
      </c>
      <c r="E53" s="12">
        <v>14.34</v>
      </c>
      <c r="F53" s="12">
        <f>4.785+4.36+9.98</f>
        <v>19.125</v>
      </c>
      <c r="G53" s="14" t="s">
        <v>11</v>
      </c>
      <c r="H53" s="14"/>
      <c r="I53" s="1"/>
      <c r="J53" s="18"/>
      <c r="K53" s="19"/>
      <c r="L53" s="11"/>
      <c r="M53" s="11"/>
      <c r="N53" s="18"/>
      <c r="O53" s="11"/>
      <c r="P53" s="20"/>
      <c r="Q53" s="1"/>
    </row>
    <row r="54" ht="14.25" customHeight="1">
      <c r="A54" s="1"/>
      <c r="B54" s="8">
        <v>49.0</v>
      </c>
      <c r="C54" s="13">
        <v>44569.0</v>
      </c>
      <c r="D54" s="12">
        <v>6.96</v>
      </c>
      <c r="E54" s="12">
        <v>12.168</v>
      </c>
      <c r="F54" s="12">
        <f>6.96+12.168</f>
        <v>19.128</v>
      </c>
      <c r="G54" s="14" t="s">
        <v>11</v>
      </c>
      <c r="H54" s="14"/>
      <c r="I54" s="1"/>
      <c r="J54" s="18"/>
      <c r="K54" s="19"/>
      <c r="L54" s="11"/>
      <c r="M54" s="11"/>
      <c r="N54" s="18"/>
      <c r="O54" s="11"/>
      <c r="P54" s="20"/>
      <c r="Q54" s="1"/>
    </row>
    <row r="55" ht="14.25" customHeight="1">
      <c r="A55" s="1"/>
      <c r="B55" s="8">
        <v>50.0</v>
      </c>
      <c r="C55" s="13">
        <v>44569.0</v>
      </c>
      <c r="D55" s="12">
        <v>10.22</v>
      </c>
      <c r="E55" s="12">
        <v>9.506</v>
      </c>
      <c r="F55" s="12">
        <f>10.22+7.083+2.423</f>
        <v>19.726</v>
      </c>
      <c r="G55" s="14" t="s">
        <v>11</v>
      </c>
      <c r="H55" s="14"/>
      <c r="I55" s="1"/>
      <c r="J55" s="18"/>
      <c r="K55" s="19"/>
      <c r="L55" s="11"/>
      <c r="M55" s="11"/>
      <c r="N55" s="18"/>
      <c r="O55" s="11"/>
      <c r="P55" s="20"/>
      <c r="Q55" s="1"/>
    </row>
    <row r="56" ht="14.25" customHeight="1">
      <c r="A56" s="1"/>
      <c r="B56" s="8">
        <v>51.0</v>
      </c>
      <c r="C56" s="13">
        <v>44570.0</v>
      </c>
      <c r="D56" s="12">
        <v>7.708</v>
      </c>
      <c r="E56" s="12">
        <v>11.756</v>
      </c>
      <c r="F56" s="12">
        <f>7.708+11.756</f>
        <v>19.464</v>
      </c>
      <c r="G56" s="14" t="s">
        <v>11</v>
      </c>
      <c r="H56" s="15">
        <v>44576.0</v>
      </c>
      <c r="I56" s="1"/>
      <c r="J56" s="18"/>
      <c r="K56" s="19"/>
      <c r="L56" s="11"/>
      <c r="M56" s="11"/>
      <c r="N56" s="18"/>
      <c r="O56" s="11"/>
      <c r="P56" s="20"/>
      <c r="Q56" s="1"/>
    </row>
    <row r="57" ht="14.25" customHeight="1">
      <c r="A57" s="1"/>
      <c r="B57" s="8">
        <v>52.0</v>
      </c>
      <c r="C57" s="13">
        <v>44570.0</v>
      </c>
      <c r="D57" s="12">
        <v>13.952</v>
      </c>
      <c r="E57" s="12">
        <v>5.632</v>
      </c>
      <c r="F57" s="12">
        <f>13.952+5.632</f>
        <v>19.584</v>
      </c>
      <c r="G57" s="14" t="s">
        <v>11</v>
      </c>
      <c r="H57" s="15">
        <v>44574.0</v>
      </c>
      <c r="I57" s="1"/>
      <c r="J57" s="18"/>
      <c r="K57" s="19"/>
      <c r="L57" s="11"/>
      <c r="M57" s="11"/>
      <c r="N57" s="18"/>
      <c r="O57" s="11"/>
      <c r="P57" s="20"/>
      <c r="Q57" s="1"/>
    </row>
    <row r="58" ht="14.25" customHeight="1">
      <c r="A58" s="1"/>
      <c r="B58" s="8">
        <v>53.0</v>
      </c>
      <c r="C58" s="13">
        <v>44571.0</v>
      </c>
      <c r="D58" s="12">
        <v>5.095</v>
      </c>
      <c r="E58" s="12">
        <v>13.527</v>
      </c>
      <c r="F58" s="12">
        <f>5.095+2.368+11.159</f>
        <v>18.622</v>
      </c>
      <c r="G58" s="14" t="s">
        <v>11</v>
      </c>
      <c r="H58" s="15">
        <v>44576.0</v>
      </c>
      <c r="I58" s="1"/>
      <c r="J58" s="18"/>
      <c r="K58" s="19"/>
      <c r="L58" s="11"/>
      <c r="M58" s="11"/>
      <c r="N58" s="18"/>
      <c r="O58" s="11"/>
      <c r="P58" s="20"/>
      <c r="Q58" s="1"/>
    </row>
    <row r="59" ht="14.25" customHeight="1">
      <c r="A59" s="1"/>
      <c r="B59" s="8">
        <v>54.0</v>
      </c>
      <c r="C59" s="13">
        <v>44571.0</v>
      </c>
      <c r="D59" s="12">
        <v>1.612</v>
      </c>
      <c r="E59" s="12">
        <v>17.25</v>
      </c>
      <c r="F59" s="12">
        <f>1.612+4.072+13.178</f>
        <v>18.862</v>
      </c>
      <c r="G59" s="14" t="s">
        <v>11</v>
      </c>
      <c r="H59" s="15">
        <v>44577.0</v>
      </c>
      <c r="I59" s="1"/>
      <c r="J59" s="18"/>
      <c r="K59" s="19"/>
      <c r="L59" s="11"/>
      <c r="M59" s="11"/>
      <c r="N59" s="18"/>
      <c r="O59" s="11"/>
      <c r="P59" s="20"/>
      <c r="Q59" s="1"/>
    </row>
    <row r="60" ht="14.25" customHeight="1">
      <c r="A60" s="1"/>
      <c r="B60" s="8">
        <v>55.0</v>
      </c>
      <c r="C60" s="13">
        <v>44572.0</v>
      </c>
      <c r="D60" s="12">
        <v>9.493</v>
      </c>
      <c r="E60" s="12">
        <v>10.572</v>
      </c>
      <c r="F60" s="12">
        <f>9.493+4.048+6.524</f>
        <v>20.065</v>
      </c>
      <c r="G60" s="14" t="s">
        <v>11</v>
      </c>
      <c r="H60" s="15">
        <v>44577.0</v>
      </c>
      <c r="I60" s="1"/>
      <c r="J60" s="18"/>
      <c r="K60" s="19"/>
      <c r="L60" s="11"/>
      <c r="M60" s="11"/>
      <c r="N60" s="18"/>
      <c r="O60" s="11"/>
      <c r="P60" s="20"/>
      <c r="Q60" s="1"/>
    </row>
    <row r="61" ht="14.25" customHeight="1">
      <c r="A61" s="1"/>
      <c r="B61" s="8">
        <v>56.0</v>
      </c>
      <c r="C61" s="13">
        <v>44573.0</v>
      </c>
      <c r="D61" s="12">
        <v>8.981</v>
      </c>
      <c r="E61" s="12">
        <v>10.703</v>
      </c>
      <c r="F61" s="12">
        <f>8.981+2.487+8.216</f>
        <v>19.684</v>
      </c>
      <c r="G61" s="14" t="s">
        <v>11</v>
      </c>
      <c r="H61" s="15">
        <v>44577.0</v>
      </c>
      <c r="I61" s="1"/>
      <c r="J61" s="18"/>
      <c r="K61" s="19"/>
      <c r="L61" s="11"/>
      <c r="M61" s="11"/>
      <c r="N61" s="18"/>
      <c r="O61" s="11"/>
      <c r="P61" s="20"/>
      <c r="Q61" s="1"/>
    </row>
    <row r="62" ht="14.25" customHeight="1">
      <c r="A62" s="1"/>
      <c r="B62" s="8">
        <v>57.0</v>
      </c>
      <c r="C62" s="13">
        <v>44573.0</v>
      </c>
      <c r="D62" s="13"/>
      <c r="E62" s="13"/>
      <c r="F62" s="12">
        <f>5.437+13.565</f>
        <v>19.002</v>
      </c>
      <c r="G62" s="14" t="s">
        <v>22</v>
      </c>
      <c r="H62" s="14"/>
      <c r="I62" s="1"/>
      <c r="J62" s="18"/>
      <c r="K62" s="19"/>
      <c r="L62" s="11"/>
      <c r="M62" s="11"/>
      <c r="N62" s="18"/>
      <c r="O62" s="11"/>
      <c r="P62" s="20"/>
      <c r="Q62" s="1"/>
    </row>
    <row r="63" ht="14.25" customHeight="1">
      <c r="A63" s="1"/>
      <c r="B63" s="8">
        <v>58.0</v>
      </c>
      <c r="C63" s="13">
        <v>44573.0</v>
      </c>
      <c r="D63" s="13"/>
      <c r="E63" s="13"/>
      <c r="F63" s="12">
        <v>18.781</v>
      </c>
      <c r="G63" s="14" t="s">
        <v>22</v>
      </c>
      <c r="H63" s="14"/>
      <c r="I63" s="1"/>
      <c r="J63" s="18"/>
      <c r="K63" s="19"/>
      <c r="L63" s="11"/>
      <c r="M63" s="11"/>
      <c r="N63" s="18"/>
      <c r="O63" s="11"/>
      <c r="P63" s="20"/>
      <c r="Q63" s="1"/>
    </row>
    <row r="64" ht="14.25" customHeight="1">
      <c r="A64" s="1"/>
      <c r="B64" s="8">
        <v>59.0</v>
      </c>
      <c r="C64" s="13">
        <v>44574.0</v>
      </c>
      <c r="D64" s="12">
        <v>12.34</v>
      </c>
      <c r="E64" s="12">
        <v>6.47</v>
      </c>
      <c r="F64" s="12">
        <f>12.34+6.47</f>
        <v>18.81</v>
      </c>
      <c r="G64" s="14" t="s">
        <v>23</v>
      </c>
      <c r="H64" s="14"/>
      <c r="I64" s="1"/>
      <c r="J64" s="18"/>
      <c r="K64" s="19"/>
      <c r="L64" s="11"/>
      <c r="M64" s="11"/>
      <c r="N64" s="18"/>
      <c r="O64" s="11"/>
      <c r="P64" s="20"/>
      <c r="Q64" s="1"/>
    </row>
    <row r="65" ht="14.25" customHeight="1">
      <c r="A65" s="1"/>
      <c r="B65" s="8">
        <v>60.0</v>
      </c>
      <c r="C65" s="13">
        <v>44574.0</v>
      </c>
      <c r="D65" s="12">
        <v>4.218</v>
      </c>
      <c r="E65" s="12">
        <v>14.904</v>
      </c>
      <c r="F65" s="12">
        <f>4.218+2.428+12.476</f>
        <v>19.122</v>
      </c>
      <c r="G65" s="14" t="s">
        <v>23</v>
      </c>
      <c r="H65" s="14"/>
      <c r="I65" s="1"/>
      <c r="J65" s="18"/>
      <c r="K65" s="19"/>
      <c r="L65" s="11"/>
      <c r="M65" s="11"/>
      <c r="N65" s="18"/>
      <c r="O65" s="11"/>
      <c r="P65" s="20"/>
      <c r="Q65" s="1"/>
    </row>
    <row r="66" ht="14.25" customHeight="1">
      <c r="A66" s="1"/>
      <c r="B66" s="8">
        <v>61.0</v>
      </c>
      <c r="C66" s="13">
        <v>44575.0</v>
      </c>
      <c r="D66" s="12">
        <v>10.201</v>
      </c>
      <c r="E66" s="12">
        <v>8.186</v>
      </c>
      <c r="F66" s="12">
        <v>18.387</v>
      </c>
      <c r="G66" s="14" t="s">
        <v>23</v>
      </c>
      <c r="H66" s="15">
        <v>44582.0</v>
      </c>
      <c r="I66" s="1"/>
      <c r="J66" s="18"/>
      <c r="K66" s="19"/>
      <c r="L66" s="11"/>
      <c r="M66" s="11"/>
      <c r="N66" s="18"/>
      <c r="O66" s="11"/>
      <c r="P66" s="20"/>
      <c r="Q66" s="1"/>
    </row>
    <row r="67" ht="14.25" customHeight="1">
      <c r="A67" s="1"/>
      <c r="B67" s="8">
        <v>62.0</v>
      </c>
      <c r="C67" s="13">
        <v>44575.0</v>
      </c>
      <c r="D67" s="12">
        <v>8.303</v>
      </c>
      <c r="E67" s="12">
        <v>11.603</v>
      </c>
      <c r="F67" s="12">
        <v>19.906</v>
      </c>
      <c r="G67" s="14" t="s">
        <v>23</v>
      </c>
      <c r="H67" s="15">
        <v>44579.0</v>
      </c>
      <c r="I67" s="1"/>
      <c r="J67" s="18"/>
      <c r="K67" s="19"/>
      <c r="L67" s="11"/>
      <c r="M67" s="11"/>
      <c r="N67" s="18"/>
      <c r="O67" s="11"/>
      <c r="P67" s="20"/>
      <c r="Q67" s="1"/>
    </row>
    <row r="68" ht="14.25" customHeight="1">
      <c r="A68" s="1"/>
      <c r="B68" s="8">
        <v>63.0</v>
      </c>
      <c r="C68" s="13">
        <v>44575.0</v>
      </c>
      <c r="D68" s="12">
        <v>11.595</v>
      </c>
      <c r="E68" s="12">
        <v>8.115</v>
      </c>
      <c r="F68" s="12">
        <f>11.595+3.506+4.609</f>
        <v>19.71</v>
      </c>
      <c r="G68" s="14" t="s">
        <v>23</v>
      </c>
      <c r="H68" s="14"/>
      <c r="I68" s="1"/>
      <c r="J68" s="18"/>
      <c r="K68" s="19"/>
      <c r="L68" s="11"/>
      <c r="M68" s="11"/>
      <c r="N68" s="18"/>
      <c r="O68" s="11"/>
      <c r="P68" s="20"/>
      <c r="Q68" s="1"/>
    </row>
    <row r="69" ht="14.25" customHeight="1">
      <c r="A69" s="1"/>
      <c r="B69" s="8">
        <v>64.0</v>
      </c>
      <c r="C69" s="13">
        <v>44576.0</v>
      </c>
      <c r="D69" s="12">
        <v>5.106</v>
      </c>
      <c r="E69" s="12">
        <v>13.755</v>
      </c>
      <c r="F69" s="12">
        <v>18.861</v>
      </c>
      <c r="G69" s="14" t="s">
        <v>11</v>
      </c>
      <c r="H69" s="15">
        <v>44582.0</v>
      </c>
      <c r="I69" s="1"/>
      <c r="J69" s="18"/>
      <c r="K69" s="19"/>
      <c r="L69" s="11"/>
      <c r="M69" s="11"/>
      <c r="N69" s="18"/>
      <c r="O69" s="11"/>
      <c r="P69" s="20"/>
      <c r="Q69" s="1"/>
    </row>
    <row r="70" ht="14.25" customHeight="1">
      <c r="A70" s="1"/>
      <c r="B70" s="8">
        <v>65.0</v>
      </c>
      <c r="C70" s="13">
        <v>44576.0</v>
      </c>
      <c r="D70" s="12">
        <v>2.467</v>
      </c>
      <c r="E70" s="12">
        <v>17.355</v>
      </c>
      <c r="F70" s="12">
        <v>19.822</v>
      </c>
      <c r="G70" s="14" t="s">
        <v>11</v>
      </c>
      <c r="H70" s="15">
        <v>44583.0</v>
      </c>
      <c r="I70" s="1"/>
      <c r="J70" s="18"/>
      <c r="K70" s="19"/>
      <c r="L70" s="11"/>
      <c r="M70" s="11"/>
      <c r="N70" s="18"/>
      <c r="O70" s="11"/>
      <c r="P70" s="20"/>
      <c r="Q70" s="1"/>
    </row>
    <row r="71" ht="14.25" customHeight="1">
      <c r="A71" s="1"/>
      <c r="B71" s="8">
        <v>66.0</v>
      </c>
      <c r="C71" s="13">
        <v>44576.0</v>
      </c>
      <c r="D71" s="12">
        <v>2.106</v>
      </c>
      <c r="E71" s="12">
        <v>16.989</v>
      </c>
      <c r="F71" s="12">
        <v>19.095</v>
      </c>
      <c r="G71" s="14" t="s">
        <v>11</v>
      </c>
      <c r="H71" s="15">
        <v>44584.0</v>
      </c>
      <c r="I71" s="1"/>
      <c r="J71" s="18"/>
      <c r="K71" s="19"/>
      <c r="L71" s="11"/>
      <c r="M71" s="11"/>
      <c r="N71" s="18"/>
      <c r="O71" s="11"/>
      <c r="P71" s="20"/>
      <c r="Q71" s="1"/>
    </row>
    <row r="72" ht="14.25" customHeight="1">
      <c r="A72" s="1"/>
      <c r="B72" s="8">
        <v>67.0</v>
      </c>
      <c r="C72" s="13">
        <v>44577.0</v>
      </c>
      <c r="D72" s="12">
        <v>11.036</v>
      </c>
      <c r="E72" s="12">
        <v>8.573</v>
      </c>
      <c r="F72" s="12">
        <v>19.609</v>
      </c>
      <c r="G72" s="14" t="s">
        <v>11</v>
      </c>
      <c r="H72" s="15">
        <v>44585.0</v>
      </c>
      <c r="I72" s="1"/>
      <c r="J72" s="18"/>
      <c r="K72" s="19"/>
      <c r="L72" s="11"/>
      <c r="M72" s="11"/>
      <c r="N72" s="18"/>
      <c r="O72" s="11"/>
      <c r="P72" s="20"/>
      <c r="Q72" s="1"/>
    </row>
    <row r="73" ht="14.25" customHeight="1">
      <c r="A73" s="1"/>
      <c r="B73" s="8">
        <v>68.0</v>
      </c>
      <c r="C73" s="13">
        <v>44577.0</v>
      </c>
      <c r="D73" s="12">
        <v>18.683</v>
      </c>
      <c r="E73" s="12"/>
      <c r="F73" s="12">
        <v>18.683</v>
      </c>
      <c r="G73" s="14" t="s">
        <v>11</v>
      </c>
      <c r="H73" s="15">
        <v>44584.0</v>
      </c>
      <c r="I73" s="1"/>
      <c r="J73" s="18"/>
      <c r="K73" s="19"/>
      <c r="L73" s="11"/>
      <c r="M73" s="11"/>
      <c r="N73" s="18"/>
      <c r="O73" s="11"/>
      <c r="P73" s="20"/>
      <c r="Q73" s="1"/>
    </row>
    <row r="74" ht="14.25" customHeight="1">
      <c r="A74" s="1"/>
      <c r="B74" s="8">
        <v>69.0</v>
      </c>
      <c r="C74" s="13">
        <v>44578.0</v>
      </c>
      <c r="D74" s="12">
        <v>10.921</v>
      </c>
      <c r="E74" s="12">
        <v>8.048</v>
      </c>
      <c r="F74" s="12">
        <f>10.921+8.048</f>
        <v>18.969</v>
      </c>
      <c r="G74" s="14" t="s">
        <v>11</v>
      </c>
      <c r="H74" s="15">
        <v>44584.0</v>
      </c>
      <c r="I74" s="1"/>
      <c r="J74" s="18"/>
      <c r="K74" s="19"/>
      <c r="L74" s="11"/>
      <c r="M74" s="11"/>
      <c r="N74" s="18"/>
      <c r="O74" s="11"/>
      <c r="P74" s="20"/>
      <c r="Q74" s="1"/>
    </row>
    <row r="75" ht="14.25" customHeight="1">
      <c r="A75" s="1"/>
      <c r="B75" s="8">
        <v>70.0</v>
      </c>
      <c r="C75" s="13">
        <v>44579.0</v>
      </c>
      <c r="D75" s="12">
        <v>11.323</v>
      </c>
      <c r="E75" s="12">
        <v>8.162</v>
      </c>
      <c r="F75" s="12">
        <f>11.323+4.048+4.114</f>
        <v>19.485</v>
      </c>
      <c r="G75" s="14" t="s">
        <v>11</v>
      </c>
      <c r="H75" s="15">
        <v>44584.0</v>
      </c>
      <c r="I75" s="1"/>
      <c r="J75" s="18"/>
      <c r="K75" s="19"/>
      <c r="L75" s="11"/>
      <c r="M75" s="11"/>
      <c r="N75" s="18"/>
      <c r="O75" s="11"/>
      <c r="P75" s="20"/>
      <c r="Q75" s="1"/>
    </row>
    <row r="76" ht="14.25" customHeight="1">
      <c r="A76" s="1"/>
      <c r="B76" s="8">
        <v>71.0</v>
      </c>
      <c r="C76" s="13">
        <v>44579.0</v>
      </c>
      <c r="D76" s="12"/>
      <c r="E76" s="12">
        <v>18.89</v>
      </c>
      <c r="F76" s="12">
        <v>18.89</v>
      </c>
      <c r="G76" s="14" t="s">
        <v>11</v>
      </c>
      <c r="H76" s="15">
        <v>44585.0</v>
      </c>
      <c r="I76" s="1"/>
      <c r="J76" s="18"/>
      <c r="K76" s="19"/>
      <c r="L76" s="11"/>
      <c r="M76" s="11"/>
      <c r="N76" s="18"/>
      <c r="O76" s="11"/>
      <c r="P76" s="20"/>
      <c r="Q76" s="1"/>
    </row>
    <row r="77" ht="14.25" customHeight="1">
      <c r="A77" s="1"/>
      <c r="B77" s="8">
        <v>72.0</v>
      </c>
      <c r="C77" s="13">
        <v>44579.0</v>
      </c>
      <c r="D77" s="12">
        <v>5.037</v>
      </c>
      <c r="E77" s="12">
        <v>14.623</v>
      </c>
      <c r="F77" s="12">
        <f>5.037+11.089+3.534</f>
        <v>19.66</v>
      </c>
      <c r="G77" s="14" t="s">
        <v>11</v>
      </c>
      <c r="H77" s="15">
        <v>44587.0</v>
      </c>
      <c r="I77" s="1"/>
      <c r="J77" s="18"/>
      <c r="K77" s="19"/>
      <c r="L77" s="11"/>
      <c r="M77" s="11"/>
      <c r="N77" s="18"/>
      <c r="O77" s="11"/>
      <c r="P77" s="20"/>
      <c r="Q77" s="1"/>
    </row>
    <row r="78" ht="14.25" customHeight="1">
      <c r="A78" s="1"/>
      <c r="B78" s="8">
        <v>73.0</v>
      </c>
      <c r="C78" s="13">
        <v>44579.0</v>
      </c>
      <c r="D78" s="12">
        <v>12.86</v>
      </c>
      <c r="E78" s="12">
        <v>5.823</v>
      </c>
      <c r="F78" s="12">
        <f>12.86+2.846+2.977</f>
        <v>18.683</v>
      </c>
      <c r="G78" s="14" t="s">
        <v>11</v>
      </c>
      <c r="H78" s="15">
        <v>44587.0</v>
      </c>
      <c r="I78" s="1"/>
      <c r="J78" s="18"/>
      <c r="K78" s="19"/>
      <c r="L78" s="11"/>
      <c r="M78" s="11"/>
      <c r="N78" s="18"/>
      <c r="O78" s="11"/>
      <c r="P78" s="20"/>
      <c r="Q78" s="1"/>
    </row>
    <row r="79" ht="14.25" customHeight="1">
      <c r="A79" s="1"/>
      <c r="B79" s="8">
        <v>74.0</v>
      </c>
      <c r="C79" s="13">
        <v>44580.0</v>
      </c>
      <c r="D79" s="12">
        <v>2.826</v>
      </c>
      <c r="E79" s="12">
        <v>16.493</v>
      </c>
      <c r="F79" s="12">
        <f>2.826+16.493</f>
        <v>19.319</v>
      </c>
      <c r="G79" s="14" t="s">
        <v>11</v>
      </c>
      <c r="H79" s="15">
        <v>44589.0</v>
      </c>
      <c r="I79" s="1"/>
      <c r="J79" s="18"/>
      <c r="K79" s="19"/>
      <c r="L79" s="11"/>
      <c r="M79" s="11"/>
      <c r="N79" s="18"/>
      <c r="O79" s="11"/>
      <c r="P79" s="20"/>
      <c r="Q79" s="1"/>
    </row>
    <row r="80" ht="14.25" customHeight="1">
      <c r="A80" s="1"/>
      <c r="B80" s="8">
        <v>75.0</v>
      </c>
      <c r="C80" s="13">
        <v>44580.0</v>
      </c>
      <c r="D80" s="12">
        <v>8.309</v>
      </c>
      <c r="E80" s="12">
        <v>11.542</v>
      </c>
      <c r="F80" s="12">
        <f>8.309+8.223+3.319</f>
        <v>19.851</v>
      </c>
      <c r="G80" s="14" t="s">
        <v>11</v>
      </c>
      <c r="H80" s="15">
        <v>44589.0</v>
      </c>
      <c r="I80" s="1"/>
      <c r="J80" s="18"/>
      <c r="K80" s="19"/>
      <c r="L80" s="11"/>
      <c r="M80" s="11"/>
      <c r="N80" s="18"/>
      <c r="O80" s="11"/>
      <c r="P80" s="20"/>
      <c r="Q80" s="1"/>
    </row>
    <row r="81" ht="14.25" customHeight="1">
      <c r="A81" s="1"/>
      <c r="B81" s="8">
        <v>76.0</v>
      </c>
      <c r="C81" s="13">
        <v>44581.0</v>
      </c>
      <c r="D81" s="12">
        <v>13.683</v>
      </c>
      <c r="E81" s="12">
        <v>6.744</v>
      </c>
      <c r="F81" s="12">
        <v>20.427</v>
      </c>
      <c r="G81" s="14" t="s">
        <v>11</v>
      </c>
      <c r="H81" s="15">
        <v>44589.0</v>
      </c>
      <c r="I81" s="1"/>
      <c r="J81" s="18"/>
      <c r="K81" s="19"/>
      <c r="L81" s="11"/>
      <c r="M81" s="11"/>
      <c r="N81" s="18"/>
      <c r="O81" s="11"/>
      <c r="P81" s="20"/>
      <c r="Q81" s="1"/>
    </row>
    <row r="82" ht="14.25" customHeight="1">
      <c r="A82" s="1"/>
      <c r="B82" s="8">
        <v>77.0</v>
      </c>
      <c r="C82" s="13">
        <v>44581.0</v>
      </c>
      <c r="D82" s="12"/>
      <c r="E82" s="12">
        <v>18.057</v>
      </c>
      <c r="F82" s="12">
        <v>18.057</v>
      </c>
      <c r="G82" s="14" t="s">
        <v>11</v>
      </c>
      <c r="H82" s="15">
        <v>44589.0</v>
      </c>
      <c r="I82" s="1"/>
      <c r="J82" s="18"/>
      <c r="K82" s="19"/>
      <c r="L82" s="11"/>
      <c r="M82" s="11"/>
      <c r="N82" s="18"/>
      <c r="O82" s="11"/>
      <c r="P82" s="20"/>
      <c r="Q82" s="1"/>
    </row>
    <row r="83" ht="14.25" customHeight="1">
      <c r="A83" s="1"/>
      <c r="B83" s="8">
        <v>78.0</v>
      </c>
      <c r="C83" s="13">
        <v>44582.0</v>
      </c>
      <c r="D83" s="12">
        <v>9.431</v>
      </c>
      <c r="E83" s="12">
        <v>9.835</v>
      </c>
      <c r="F83" s="12">
        <f>9.431+4.073+5.762</f>
        <v>19.266</v>
      </c>
      <c r="G83" s="14" t="s">
        <v>11</v>
      </c>
      <c r="H83" s="15">
        <v>44589.0</v>
      </c>
      <c r="I83" s="1"/>
      <c r="J83" s="18"/>
      <c r="K83" s="19"/>
      <c r="L83" s="11"/>
      <c r="M83" s="11"/>
      <c r="N83" s="18"/>
      <c r="O83" s="11"/>
      <c r="P83" s="20"/>
      <c r="Q83" s="1"/>
    </row>
    <row r="84" ht="14.25" customHeight="1">
      <c r="A84" s="1"/>
      <c r="B84" s="8">
        <v>79.0</v>
      </c>
      <c r="C84" s="13">
        <v>44582.0</v>
      </c>
      <c r="D84" s="12">
        <v>6.232</v>
      </c>
      <c r="E84" s="12">
        <v>10.189</v>
      </c>
      <c r="F84" s="12">
        <f>6.232+5.307+4.882</f>
        <v>16.421</v>
      </c>
      <c r="G84" s="14" t="s">
        <v>11</v>
      </c>
      <c r="H84" s="15">
        <v>44588.0</v>
      </c>
      <c r="I84" s="1"/>
      <c r="J84" s="18"/>
      <c r="K84" s="19"/>
      <c r="L84" s="11"/>
      <c r="M84" s="11"/>
      <c r="N84" s="18"/>
      <c r="O84" s="11"/>
      <c r="P84" s="20"/>
      <c r="Q84" s="1"/>
    </row>
    <row r="85" ht="14.25" customHeight="1">
      <c r="A85" s="1"/>
      <c r="B85" s="8">
        <v>80.0</v>
      </c>
      <c r="C85" s="13">
        <v>44582.0</v>
      </c>
      <c r="D85" s="12"/>
      <c r="E85" s="12">
        <v>19.913</v>
      </c>
      <c r="F85" s="12">
        <f>12.14+7.773</f>
        <v>19.913</v>
      </c>
      <c r="G85" s="14" t="s">
        <v>11</v>
      </c>
      <c r="H85" s="15">
        <v>44589.0</v>
      </c>
      <c r="I85" s="1"/>
      <c r="J85" s="18"/>
      <c r="K85" s="19"/>
      <c r="L85" s="11"/>
      <c r="M85" s="11"/>
      <c r="N85" s="18"/>
      <c r="O85" s="11"/>
      <c r="P85" s="20"/>
      <c r="Q85" s="1"/>
    </row>
    <row r="86" ht="14.25" customHeight="1">
      <c r="A86" s="1"/>
      <c r="B86" s="8">
        <v>81.0</v>
      </c>
      <c r="C86" s="13">
        <v>44582.0</v>
      </c>
      <c r="D86" s="12">
        <v>6.723</v>
      </c>
      <c r="E86" s="12">
        <v>12.432</v>
      </c>
      <c r="F86" s="12">
        <f>6.723+6.744+5.688</f>
        <v>19.155</v>
      </c>
      <c r="G86" s="14" t="s">
        <v>11</v>
      </c>
      <c r="H86" s="15">
        <v>44589.0</v>
      </c>
      <c r="I86" s="1"/>
      <c r="J86" s="18"/>
      <c r="K86" s="19"/>
      <c r="L86" s="11"/>
      <c r="M86" s="11"/>
      <c r="N86" s="18"/>
      <c r="O86" s="11"/>
      <c r="P86" s="20"/>
      <c r="Q86" s="1"/>
    </row>
    <row r="87" ht="14.25" customHeight="1">
      <c r="A87" s="1"/>
      <c r="B87" s="8">
        <v>82.0</v>
      </c>
      <c r="C87" s="13">
        <v>44583.0</v>
      </c>
      <c r="D87" s="12">
        <v>8.078</v>
      </c>
      <c r="E87" s="12">
        <v>11.217</v>
      </c>
      <c r="F87" s="12">
        <f>8.078+5.12+6.097</f>
        <v>19.295</v>
      </c>
      <c r="G87" s="14" t="s">
        <v>11</v>
      </c>
      <c r="H87" s="15">
        <v>44589.0</v>
      </c>
      <c r="I87" s="1"/>
      <c r="J87" s="18"/>
      <c r="K87" s="19"/>
      <c r="L87" s="11"/>
      <c r="M87" s="11"/>
      <c r="N87" s="18"/>
      <c r="O87" s="11"/>
      <c r="P87" s="20"/>
      <c r="Q87" s="1"/>
    </row>
    <row r="88" ht="14.25" customHeight="1">
      <c r="A88" s="1"/>
      <c r="B88" s="8">
        <v>83.0</v>
      </c>
      <c r="C88" s="13">
        <v>44584.0</v>
      </c>
      <c r="D88" s="12">
        <v>12.039</v>
      </c>
      <c r="E88" s="12">
        <v>7.401</v>
      </c>
      <c r="F88" s="12">
        <f>12.039+3.689+3.712</f>
        <v>19.44</v>
      </c>
      <c r="G88" s="14" t="s">
        <v>11</v>
      </c>
      <c r="H88" s="15">
        <v>44590.0</v>
      </c>
      <c r="I88" s="1"/>
      <c r="J88" s="18"/>
      <c r="K88" s="19"/>
      <c r="L88" s="11"/>
      <c r="M88" s="11"/>
      <c r="N88" s="18"/>
      <c r="O88" s="11"/>
      <c r="P88" s="20"/>
      <c r="Q88" s="1"/>
    </row>
    <row r="89" ht="14.25" customHeight="1">
      <c r="A89" s="1"/>
      <c r="B89" s="8">
        <v>84.0</v>
      </c>
      <c r="C89" s="13">
        <v>44584.0</v>
      </c>
      <c r="D89" s="12">
        <v>9.666</v>
      </c>
      <c r="E89" s="12">
        <v>10.368</v>
      </c>
      <c r="F89" s="12">
        <f>9.666+10.368</f>
        <v>20.034</v>
      </c>
      <c r="G89" s="14" t="s">
        <v>23</v>
      </c>
      <c r="H89" s="14"/>
      <c r="I89" s="1"/>
      <c r="J89" s="18"/>
      <c r="K89" s="19"/>
      <c r="L89" s="11"/>
      <c r="M89" s="11"/>
      <c r="N89" s="18"/>
      <c r="O89" s="11"/>
      <c r="P89" s="20"/>
      <c r="Q89" s="1"/>
    </row>
    <row r="90" ht="14.25" customHeight="1">
      <c r="A90" s="1"/>
      <c r="B90" s="8">
        <v>85.0</v>
      </c>
      <c r="C90" s="13">
        <v>44584.0</v>
      </c>
      <c r="D90" s="12">
        <v>10.694</v>
      </c>
      <c r="E90" s="12">
        <v>9.051</v>
      </c>
      <c r="F90" s="12">
        <f>10.694+7.556+1.495</f>
        <v>19.745</v>
      </c>
      <c r="G90" s="14" t="s">
        <v>11</v>
      </c>
      <c r="H90" s="15">
        <v>44590.0</v>
      </c>
      <c r="I90" s="1"/>
      <c r="J90" s="18"/>
      <c r="K90" s="19"/>
      <c r="L90" s="11"/>
      <c r="M90" s="11"/>
      <c r="N90" s="18"/>
      <c r="O90" s="11"/>
      <c r="P90" s="20"/>
      <c r="Q90" s="1"/>
    </row>
    <row r="91" ht="14.25" customHeight="1">
      <c r="A91" s="1"/>
      <c r="B91" s="8">
        <v>88.0</v>
      </c>
      <c r="C91" s="13">
        <v>44585.0</v>
      </c>
      <c r="D91" s="12">
        <v>16.361</v>
      </c>
      <c r="E91" s="12">
        <v>3.325</v>
      </c>
      <c r="F91" s="12">
        <f>D91+E91</f>
        <v>19.686</v>
      </c>
      <c r="G91" s="14" t="s">
        <v>11</v>
      </c>
      <c r="H91" s="15">
        <v>44591.0</v>
      </c>
      <c r="I91" s="1"/>
      <c r="J91" s="18"/>
      <c r="K91" s="19"/>
      <c r="L91" s="11"/>
      <c r="M91" s="11"/>
      <c r="N91" s="18"/>
      <c r="O91" s="11"/>
      <c r="P91" s="20"/>
      <c r="Q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</sheetData>
  <mergeCells count="5">
    <mergeCell ref="C1:F1"/>
    <mergeCell ref="B4:F4"/>
    <mergeCell ref="B3:H3"/>
    <mergeCell ref="J3:P3"/>
    <mergeCell ref="J4:N4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2021-12-22T09:25:50Z</dcterms:created>
  <dc:creator>Mihasenok_PA</dc:creator>
</cp:coreProperties>
</file>