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code\sl\"/>
    </mc:Choice>
  </mc:AlternateContent>
  <xr:revisionPtr revIDLastSave="0" documentId="13_ncr:1_{FEBE6949-E4C5-487E-847C-8C00D09969B5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" i="1" l="1"/>
  <c r="C15" i="1"/>
  <c r="C17" i="1"/>
  <c r="C19" i="1"/>
  <c r="C21" i="1"/>
  <c r="C23" i="1"/>
  <c r="C25" i="1"/>
  <c r="C27" i="1"/>
  <c r="C29" i="1"/>
  <c r="E13" i="1"/>
  <c r="K13" i="1" s="1"/>
  <c r="L13" i="1" s="1"/>
  <c r="E15" i="1"/>
  <c r="K15" i="1" s="1"/>
  <c r="L15" i="1" s="1"/>
  <c r="E17" i="1"/>
  <c r="K17" i="1" s="1"/>
  <c r="L17" i="1" s="1"/>
  <c r="E19" i="1"/>
  <c r="K19" i="1" s="1"/>
  <c r="L19" i="1" s="1"/>
  <c r="E21" i="1"/>
  <c r="K21" i="1" s="1"/>
  <c r="L21" i="1" s="1"/>
  <c r="L34" i="1" s="1"/>
  <c r="E25" i="1"/>
  <c r="K25" i="1" s="1"/>
  <c r="L25" i="1" s="1"/>
  <c r="E23" i="1"/>
  <c r="K23" i="1" s="1"/>
  <c r="L23" i="1" s="1"/>
</calcChain>
</file>

<file path=xl/sharedStrings.xml><?xml version="1.0" encoding="utf-8"?>
<sst xmlns="http://schemas.openxmlformats.org/spreadsheetml/2006/main" count="16" uniqueCount="16">
  <si>
    <t>Revenue</t>
  </si>
  <si>
    <t>Gross Profit</t>
  </si>
  <si>
    <t>EBITDA</t>
  </si>
  <si>
    <t>Cost of Sales</t>
  </si>
  <si>
    <t>Admin Expenses</t>
  </si>
  <si>
    <t>Depreciation</t>
  </si>
  <si>
    <t>Amortisation</t>
  </si>
  <si>
    <t>Exceptional Items</t>
  </si>
  <si>
    <t>Shared Based Payment Charges</t>
  </si>
  <si>
    <t>% Revenue</t>
  </si>
  <si>
    <t>UK GDP Growth %</t>
  </si>
  <si>
    <t>UK Inflation %</t>
  </si>
  <si>
    <t>Average EBITDA %</t>
  </si>
  <si>
    <t>Revenue % Change</t>
  </si>
  <si>
    <t>UK GDP Growth Forecast%</t>
  </si>
  <si>
    <t>UK Inflation Forecast%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</si>
</sst>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2" fontId="0" fillId="0" borderId="0" xfId="0" applyNumberFormat="1"/>
    <xf numFmtId="0" fontId="0" fillId="0" borderId="0" xfId="0" applyFill="1"/>
    <xf numFmtId="9" fontId="0" fillId="0" borderId="0" xfId="1" applyFont="1" applyFill="1"/>
    <xf numFmtId="164" fontId="0" fillId="0" borderId="0" xfId="1" applyNumberFormat="1" applyFont="1" applyFill="1"/>
    <xf numFmtId="10" fontId="0" fillId="0" borderId="0" xfId="1" applyNumberFormat="1" applyFont="1" applyFill="1"/>
    <xf numFmtId="0" fontId="2" fillId="0" borderId="0" xfId="0" applyFont="1"/>
    <xf numFmtId="165" fontId="0" fillId="0" borderId="0" xfId="0" applyNumberFormat="1"/>
    <xf numFmtId="166" fontId="0" fillId="0" borderId="0" xfId="1" applyNumberFormat="1" applyFont="1"/>
    <xf numFmtId="0" fontId="0" fillId="2" borderId="0" xfId="0" applyFill="1"/>
    <xf numFmtId="10" fontId="0" fillId="2" borderId="0" xfId="0" applyNumberFormat="1" applyFill="1"/>
    <xf numFmtId="0" fontId="0" fillId="3" borderId="0" xfId="0" applyFill="1"/>
    <xf numFmtId="2" fontId="0" fillId="4" borderId="0" xfId="0" applyNumberFormat="1" applyFill="1"/>
    <xf numFmtId="0" fontId="0" fillId="4" borderId="0" xfId="0" applyFill="1"/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6" fontId="0" fillId="0" borderId="0" xfId="0" applyNumberFormat="1" applyAlignment="1">
      <alignment horizontal="center"/>
    </xf>
    <xf numFmtId="166" fontId="0" fillId="0" borderId="0" xfId="0" applyNumberFormat="1"/>
    <xf numFmtId="0" fontId="0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workbookViewId="0">
      <selection activeCell="P11" sqref="P3:P11"/>
    </sheetView>
  </sheetViews>
  <sheetFormatPr defaultRowHeight="15" x14ac:dyDescent="0.25"/>
  <cols>
    <col min="2" max="2" width="9.140625" customWidth="1"/>
    <col min="3" max="3" width="18.140625" bestFit="1" customWidth="1"/>
    <col min="4" max="4" width="12.140625" customWidth="1"/>
    <col min="5" max="5" width="11.28515625" style="2" customWidth="1"/>
    <col min="6" max="8" width="15.7109375" customWidth="1"/>
    <col min="9" max="9" width="29.140625" customWidth="1"/>
    <col min="10" max="10" width="16.85546875" customWidth="1"/>
    <col min="11" max="11" width="17.28515625" style="2" bestFit="1" customWidth="1"/>
    <col min="12" max="12" width="10.85546875" style="2" customWidth="1"/>
    <col min="13" max="13" width="17.28515625" bestFit="1" customWidth="1"/>
    <col min="14" max="14" width="13.7109375" bestFit="1" customWidth="1"/>
    <col min="15" max="15" width="24.85546875" bestFit="1" customWidth="1"/>
    <col min="16" max="16" width="21.42578125" bestFit="1" customWidth="1"/>
  </cols>
  <sheetData>
    <row r="1" spans="1:16" x14ac:dyDescent="0.25">
      <c r="B1" s="14" t="s">
        <v>0</v>
      </c>
      <c r="C1" s="14" t="s">
        <v>13</v>
      </c>
      <c r="D1" s="14" t="s">
        <v>3</v>
      </c>
      <c r="E1" s="15" t="s">
        <v>1</v>
      </c>
      <c r="F1" s="14" t="s">
        <v>4</v>
      </c>
      <c r="G1" s="14" t="s">
        <v>5</v>
      </c>
      <c r="H1" s="14" t="s">
        <v>6</v>
      </c>
      <c r="I1" s="14" t="s">
        <v>8</v>
      </c>
      <c r="J1" s="14" t="s">
        <v>7</v>
      </c>
      <c r="K1" s="16" t="s">
        <v>2</v>
      </c>
      <c r="L1" s="17" t="s">
        <v>9</v>
      </c>
      <c r="M1" s="14" t="s">
        <v>10</v>
      </c>
      <c r="N1" s="14" t="s">
        <v>11</v>
      </c>
      <c r="O1" s="14" t="s">
        <v>14</v>
      </c>
      <c r="P1" s="14" t="s">
        <v>15</v>
      </c>
    </row>
    <row r="2" spans="1:16" x14ac:dyDescent="0.25">
      <c r="B2" s="14"/>
      <c r="C2" s="14"/>
      <c r="D2" s="14"/>
      <c r="E2" s="15"/>
      <c r="F2" s="14"/>
      <c r="G2" s="14"/>
      <c r="H2" s="14"/>
      <c r="I2" s="14"/>
      <c r="J2" s="14"/>
      <c r="K2" s="16"/>
      <c r="L2" s="17"/>
      <c r="M2" s="14"/>
      <c r="N2" s="14"/>
      <c r="O2" s="14"/>
      <c r="P2" s="14"/>
    </row>
    <row r="3" spans="1:16" x14ac:dyDescent="0.25">
      <c r="A3" s="6">
        <v>2024</v>
      </c>
      <c r="B3" s="14"/>
      <c r="C3" s="14"/>
      <c r="D3" s="14"/>
      <c r="E3" s="15"/>
      <c r="F3" s="14"/>
      <c r="G3" s="14"/>
      <c r="H3" s="14"/>
      <c r="I3" s="14"/>
      <c r="J3" s="14"/>
      <c r="K3" s="16"/>
      <c r="L3" s="17"/>
      <c r="M3" s="14"/>
      <c r="N3" s="14"/>
      <c r="O3" s="20">
        <v>1.7999999999999999E-2</v>
      </c>
      <c r="P3" s="20">
        <v>1.6199999999999999E-2</v>
      </c>
    </row>
    <row r="4" spans="1:16" x14ac:dyDescent="0.25">
      <c r="A4" s="6"/>
      <c r="B4" s="14"/>
      <c r="C4" s="14"/>
      <c r="D4" s="14"/>
      <c r="E4" s="15"/>
      <c r="F4" s="14"/>
      <c r="G4" s="14"/>
      <c r="H4" s="14"/>
      <c r="I4" s="14"/>
      <c r="J4" s="14"/>
      <c r="K4" s="16"/>
      <c r="L4" s="17"/>
      <c r="M4" s="14"/>
      <c r="N4" s="14"/>
      <c r="O4" s="20"/>
      <c r="P4" s="20"/>
    </row>
    <row r="5" spans="1:16" x14ac:dyDescent="0.25">
      <c r="A5" s="6">
        <v>2023</v>
      </c>
      <c r="B5" s="14"/>
      <c r="C5" s="14"/>
      <c r="D5" s="14"/>
      <c r="E5" s="15"/>
      <c r="F5" s="14"/>
      <c r="G5" s="14"/>
      <c r="H5" s="14"/>
      <c r="I5" s="14"/>
      <c r="J5" s="14"/>
      <c r="K5" s="16"/>
      <c r="L5" s="17"/>
      <c r="M5" s="14"/>
      <c r="N5" s="14"/>
      <c r="O5" s="20">
        <v>1.7999999999999999E-2</v>
      </c>
      <c r="P5" s="20">
        <v>1.6199999999999999E-2</v>
      </c>
    </row>
    <row r="6" spans="1:16" x14ac:dyDescent="0.25">
      <c r="A6" s="6"/>
      <c r="B6" s="14"/>
      <c r="C6" s="14"/>
      <c r="D6" s="14"/>
      <c r="E6" s="15"/>
      <c r="F6" s="14"/>
      <c r="G6" s="14"/>
      <c r="H6" s="14"/>
      <c r="I6" s="14"/>
      <c r="J6" s="14"/>
      <c r="K6" s="16"/>
      <c r="L6" s="17"/>
      <c r="M6" s="14"/>
      <c r="N6" s="14"/>
      <c r="O6" s="20"/>
      <c r="P6" s="20"/>
    </row>
    <row r="7" spans="1:16" x14ac:dyDescent="0.25">
      <c r="A7" s="6">
        <v>2022</v>
      </c>
      <c r="B7" s="14"/>
      <c r="C7" s="14"/>
      <c r="D7" s="14"/>
      <c r="E7" s="15"/>
      <c r="F7" s="14"/>
      <c r="G7" s="14"/>
      <c r="H7" s="14"/>
      <c r="I7" s="14"/>
      <c r="J7" s="14"/>
      <c r="K7" s="16"/>
      <c r="L7" s="17"/>
      <c r="M7" s="14"/>
      <c r="N7" s="14"/>
      <c r="O7" s="20">
        <v>1.7999999999999999E-2</v>
      </c>
      <c r="P7" s="20">
        <v>1.6199999999999999E-2</v>
      </c>
    </row>
    <row r="8" spans="1:16" x14ac:dyDescent="0.25">
      <c r="A8" s="6"/>
      <c r="B8" s="14"/>
      <c r="C8" s="14"/>
      <c r="D8" s="14"/>
      <c r="E8" s="15"/>
      <c r="F8" s="14"/>
      <c r="G8" s="14"/>
      <c r="H8" s="14"/>
      <c r="I8" s="14"/>
      <c r="J8" s="14"/>
      <c r="K8" s="16"/>
      <c r="L8" s="17"/>
      <c r="M8" s="14"/>
      <c r="N8" s="14"/>
      <c r="O8" s="14"/>
      <c r="P8" s="20"/>
    </row>
    <row r="9" spans="1:16" x14ac:dyDescent="0.25">
      <c r="A9" s="6">
        <v>2021</v>
      </c>
      <c r="B9" s="14"/>
      <c r="C9" s="14"/>
      <c r="D9" s="14"/>
      <c r="E9" s="15"/>
      <c r="F9" s="14"/>
      <c r="G9" s="14"/>
      <c r="H9" s="14"/>
      <c r="I9" s="14"/>
      <c r="J9" s="14"/>
      <c r="K9" s="16"/>
      <c r="L9" s="17"/>
      <c r="M9" s="14"/>
      <c r="N9" s="14"/>
      <c r="O9" s="20">
        <v>0.10100000000000001</v>
      </c>
      <c r="P9" s="20">
        <v>1.4999999999999999E-2</v>
      </c>
    </row>
    <row r="10" spans="1:16" x14ac:dyDescent="0.25">
      <c r="A10" s="6"/>
      <c r="B10" s="14"/>
      <c r="C10" s="14"/>
      <c r="D10" s="14"/>
      <c r="E10" s="15"/>
      <c r="F10" s="14"/>
      <c r="G10" s="14"/>
      <c r="H10" s="14"/>
      <c r="I10" s="14"/>
      <c r="J10" s="14"/>
      <c r="K10" s="16"/>
      <c r="L10" s="17"/>
      <c r="M10" s="14"/>
      <c r="N10" s="14"/>
      <c r="O10" s="14"/>
      <c r="P10" s="20"/>
    </row>
    <row r="11" spans="1:16" x14ac:dyDescent="0.25">
      <c r="A11" s="6">
        <v>2020</v>
      </c>
      <c r="B11" s="14"/>
      <c r="C11" s="14"/>
      <c r="D11" s="14"/>
      <c r="E11" s="15"/>
      <c r="F11" s="14"/>
      <c r="G11" s="14"/>
      <c r="H11" s="14"/>
      <c r="I11" s="14"/>
      <c r="J11" s="14"/>
      <c r="K11" s="16"/>
      <c r="L11" s="17"/>
      <c r="M11" s="14"/>
      <c r="N11" s="14"/>
      <c r="O11" s="20">
        <v>-0.111</v>
      </c>
      <c r="P11" s="20">
        <v>5.0000000000000001E-3</v>
      </c>
    </row>
    <row r="12" spans="1:16" x14ac:dyDescent="0.25">
      <c r="B12" s="14"/>
      <c r="C12" s="14"/>
      <c r="D12" s="14"/>
      <c r="E12" s="15"/>
      <c r="F12" s="14"/>
      <c r="G12" s="14"/>
      <c r="H12" s="14"/>
      <c r="I12" s="14"/>
      <c r="J12" s="14"/>
      <c r="K12" s="16"/>
      <c r="L12" s="17"/>
      <c r="M12" s="14"/>
      <c r="N12" s="14"/>
      <c r="O12" s="14"/>
      <c r="P12" s="14"/>
    </row>
    <row r="13" spans="1:16" x14ac:dyDescent="0.25">
      <c r="A13" s="6">
        <v>2019</v>
      </c>
      <c r="B13">
        <v>260.5</v>
      </c>
      <c r="C13" s="18">
        <f>(B13-B15)/B15</f>
        <v>9.7304128053917416E-2</v>
      </c>
      <c r="D13" s="7">
        <v>129</v>
      </c>
      <c r="E13" s="11">
        <f>B13-D13</f>
        <v>131.5</v>
      </c>
      <c r="F13">
        <v>59.3</v>
      </c>
      <c r="G13">
        <v>2.2000000000000002</v>
      </c>
      <c r="H13">
        <v>0.7</v>
      </c>
      <c r="I13">
        <v>1.9</v>
      </c>
      <c r="K13" s="12">
        <f>E13-F13+SUM(G13:J13)</f>
        <v>77</v>
      </c>
      <c r="L13" s="4">
        <f>K13/B13</f>
        <v>0.29558541266794625</v>
      </c>
      <c r="M13" s="8">
        <v>1.4999999999999999E-2</v>
      </c>
      <c r="N13">
        <v>1.7999999999999999E-2</v>
      </c>
    </row>
    <row r="14" spans="1:16" x14ac:dyDescent="0.25">
      <c r="A14" s="6"/>
      <c r="C14" s="18"/>
      <c r="E14" s="11"/>
      <c r="K14" s="13"/>
    </row>
    <row r="15" spans="1:16" x14ac:dyDescent="0.25">
      <c r="A15" s="6">
        <v>2018</v>
      </c>
      <c r="B15">
        <v>237.4</v>
      </c>
      <c r="C15" s="18">
        <f>(B15-B17)/B17</f>
        <v>0.39506731464233047</v>
      </c>
      <c r="D15">
        <v>114.5</v>
      </c>
      <c r="E15" s="11">
        <f>B15-D15</f>
        <v>122.9</v>
      </c>
      <c r="F15">
        <v>47.5</v>
      </c>
      <c r="G15">
        <v>0.7</v>
      </c>
      <c r="H15">
        <v>0.7</v>
      </c>
      <c r="I15">
        <v>1.8</v>
      </c>
      <c r="K15" s="13">
        <f>E15-F15+SUM(G15:J15)</f>
        <v>78.600000000000009</v>
      </c>
      <c r="L15" s="5">
        <f>K15/B15</f>
        <v>0.33108677337826459</v>
      </c>
      <c r="M15">
        <v>1.2999999999999999E-2</v>
      </c>
      <c r="N15">
        <v>2.5000000000000001E-2</v>
      </c>
    </row>
    <row r="16" spans="1:16" x14ac:dyDescent="0.25">
      <c r="A16" s="6"/>
      <c r="C16" s="18"/>
      <c r="E16" s="11"/>
      <c r="K16" s="13"/>
    </row>
    <row r="17" spans="1:14" x14ac:dyDescent="0.25">
      <c r="A17" s="6">
        <v>2017</v>
      </c>
      <c r="B17">
        <v>170.17099999999999</v>
      </c>
      <c r="C17" s="18">
        <f>(B17-B19)/B19</f>
        <v>0.66447567905944038</v>
      </c>
      <c r="D17">
        <v>79.072999999999993</v>
      </c>
      <c r="E17" s="11">
        <f>B17-D17</f>
        <v>91.097999999999999</v>
      </c>
      <c r="F17">
        <v>34.694000000000003</v>
      </c>
      <c r="G17">
        <v>0.40500000000000003</v>
      </c>
      <c r="H17">
        <v>0.72</v>
      </c>
      <c r="I17">
        <v>1.135</v>
      </c>
      <c r="K17" s="13">
        <f>E17-F17+SUM(G17:J17)</f>
        <v>58.663999999999994</v>
      </c>
      <c r="L17" s="5">
        <f>K17/B17</f>
        <v>0.34473558949527239</v>
      </c>
      <c r="M17">
        <v>1.9E-2</v>
      </c>
      <c r="N17">
        <v>2.7E-2</v>
      </c>
    </row>
    <row r="18" spans="1:14" x14ac:dyDescent="0.25">
      <c r="A18" s="6"/>
      <c r="C18" s="18"/>
      <c r="E18" s="11"/>
      <c r="K18" s="13"/>
    </row>
    <row r="19" spans="1:14" x14ac:dyDescent="0.25">
      <c r="A19" s="6">
        <v>2016</v>
      </c>
      <c r="B19">
        <v>102.23699999999999</v>
      </c>
      <c r="C19" s="18">
        <f>(B19-B21)/B21</f>
        <v>0.72546074394113258</v>
      </c>
      <c r="D19">
        <v>45.814999999999998</v>
      </c>
      <c r="E19" s="11">
        <f>B19-D19</f>
        <v>56.421999999999997</v>
      </c>
      <c r="F19">
        <v>22.048999999999999</v>
      </c>
      <c r="G19">
        <v>0.249</v>
      </c>
      <c r="H19">
        <v>0.72</v>
      </c>
      <c r="I19">
        <v>0.497</v>
      </c>
      <c r="K19" s="13">
        <f>E19-F19+SUM(G19:J19)</f>
        <v>35.838999999999999</v>
      </c>
      <c r="L19" s="5">
        <f>K19/B19</f>
        <v>0.35054823596154033</v>
      </c>
      <c r="M19">
        <v>1.9E-2</v>
      </c>
      <c r="N19">
        <v>7.0000000000000001E-3</v>
      </c>
    </row>
    <row r="20" spans="1:14" x14ac:dyDescent="0.25">
      <c r="A20" s="6"/>
      <c r="C20" s="18"/>
      <c r="E20" s="11"/>
      <c r="K20" s="13"/>
      <c r="L20" s="5"/>
    </row>
    <row r="21" spans="1:14" x14ac:dyDescent="0.25">
      <c r="A21" s="6">
        <v>2015</v>
      </c>
      <c r="B21">
        <v>59.252000000000002</v>
      </c>
      <c r="C21" s="18">
        <f>(B21-B23)/B23</f>
        <v>0.70799342769017892</v>
      </c>
      <c r="D21">
        <v>28.376999999999999</v>
      </c>
      <c r="E21" s="11">
        <f>B21-D21</f>
        <v>30.875000000000004</v>
      </c>
      <c r="F21">
        <v>13.606</v>
      </c>
      <c r="G21">
        <v>0.123</v>
      </c>
      <c r="H21">
        <v>0.72</v>
      </c>
      <c r="I21">
        <v>6.9000000000000006E-2</v>
      </c>
      <c r="K21" s="13">
        <f>E21-F21+SUM(G21:J21)</f>
        <v>18.181000000000004</v>
      </c>
      <c r="L21" s="5">
        <f>K21/B21</f>
        <v>0.30684196314048479</v>
      </c>
      <c r="M21">
        <v>2.4E-2</v>
      </c>
      <c r="N21">
        <v>4.0000000000000001E-3</v>
      </c>
    </row>
    <row r="22" spans="1:14" x14ac:dyDescent="0.25">
      <c r="A22" s="6"/>
      <c r="C22" s="18"/>
      <c r="E22" s="11"/>
      <c r="K22" s="13"/>
      <c r="L22" s="5"/>
    </row>
    <row r="23" spans="1:14" x14ac:dyDescent="0.25">
      <c r="A23" s="6">
        <v>2014</v>
      </c>
      <c r="B23">
        <v>34.691000000000003</v>
      </c>
      <c r="C23" s="18">
        <f>(B23-B25)/B25</f>
        <v>0.48875632992876161</v>
      </c>
      <c r="D23" s="1">
        <v>17.027999999999999</v>
      </c>
      <c r="E23" s="11">
        <f>B23-D23</f>
        <v>17.663000000000004</v>
      </c>
      <c r="F23">
        <v>9.5749999999999993</v>
      </c>
      <c r="G23">
        <v>8.4000000000000005E-2</v>
      </c>
      <c r="H23">
        <v>0.71699999999999997</v>
      </c>
      <c r="I23">
        <v>8.9999999999999993E-3</v>
      </c>
      <c r="J23">
        <v>1.1160000000000001</v>
      </c>
      <c r="K23" s="13">
        <f>E23-F23+SUM(G23:J23)</f>
        <v>10.014000000000005</v>
      </c>
      <c r="L23" s="5">
        <f>K23/B23</f>
        <v>0.28866276555879056</v>
      </c>
      <c r="M23">
        <v>2.5999999999999999E-2</v>
      </c>
      <c r="N23">
        <v>1.4999999999999999E-2</v>
      </c>
    </row>
    <row r="24" spans="1:14" x14ac:dyDescent="0.25">
      <c r="A24" s="6"/>
      <c r="C24" s="18"/>
      <c r="E24" s="11"/>
      <c r="K24" s="13"/>
      <c r="L24" s="5"/>
    </row>
    <row r="25" spans="1:14" x14ac:dyDescent="0.25">
      <c r="A25" s="6">
        <v>2013</v>
      </c>
      <c r="B25">
        <v>23.302</v>
      </c>
      <c r="C25" s="18">
        <f>(B25-B27)/B27</f>
        <v>0.4383950617283951</v>
      </c>
      <c r="D25">
        <v>11.419</v>
      </c>
      <c r="E25" s="11">
        <f>B25-D25</f>
        <v>11.882999999999999</v>
      </c>
      <c r="F25">
        <v>8.9</v>
      </c>
      <c r="G25">
        <v>2.3E-2</v>
      </c>
      <c r="H25">
        <v>0.58199999999999996</v>
      </c>
      <c r="J25">
        <v>3.15</v>
      </c>
      <c r="K25" s="13">
        <f>E25-F25+SUM(G25:J25)</f>
        <v>6.7379999999999987</v>
      </c>
      <c r="L25" s="5">
        <f>K25/B25</f>
        <v>0.28915972877864554</v>
      </c>
      <c r="M25">
        <v>2.1000000000000001E-2</v>
      </c>
      <c r="N25">
        <v>2.5999999999999999E-2</v>
      </c>
    </row>
    <row r="26" spans="1:14" x14ac:dyDescent="0.25">
      <c r="A26" s="6"/>
      <c r="C26" s="18"/>
      <c r="E26" s="11"/>
      <c r="K26" s="13"/>
      <c r="L26" s="3"/>
    </row>
    <row r="27" spans="1:14" x14ac:dyDescent="0.25">
      <c r="A27" s="6">
        <v>2012</v>
      </c>
      <c r="B27">
        <v>16.2</v>
      </c>
      <c r="C27" s="18">
        <f>(B27-B29)/B29</f>
        <v>0.34999999999999992</v>
      </c>
      <c r="E27" s="11"/>
      <c r="K27" s="13"/>
      <c r="M27">
        <v>1.4999999999999999E-2</v>
      </c>
      <c r="N27">
        <v>2.8000000000000001E-2</v>
      </c>
    </row>
    <row r="28" spans="1:14" x14ac:dyDescent="0.25">
      <c r="A28" s="6"/>
      <c r="C28" s="18"/>
      <c r="E28" s="11"/>
      <c r="K28" s="13"/>
    </row>
    <row r="29" spans="1:14" x14ac:dyDescent="0.25">
      <c r="A29" s="6">
        <v>2011</v>
      </c>
      <c r="B29">
        <v>12</v>
      </c>
      <c r="C29" s="18">
        <f>(B29-B31)/B31</f>
        <v>0.79104477611940294</v>
      </c>
      <c r="E29" s="11"/>
      <c r="K29" s="13"/>
      <c r="M29">
        <v>1.4999999999999999E-2</v>
      </c>
      <c r="N29">
        <v>4.4999999999999998E-2</v>
      </c>
    </row>
    <row r="30" spans="1:14" x14ac:dyDescent="0.25">
      <c r="A30" s="6"/>
      <c r="E30" s="11"/>
      <c r="K30" s="13"/>
    </row>
    <row r="31" spans="1:14" x14ac:dyDescent="0.25">
      <c r="A31" s="6">
        <v>2010</v>
      </c>
      <c r="B31">
        <v>6.7</v>
      </c>
      <c r="E31" s="11"/>
      <c r="K31" s="13"/>
      <c r="M31">
        <v>1.9E-2</v>
      </c>
      <c r="N31">
        <v>3.3000000000000002E-2</v>
      </c>
    </row>
    <row r="34" spans="3:12" x14ac:dyDescent="0.25">
      <c r="K34" s="9" t="s">
        <v>12</v>
      </c>
      <c r="L34" s="10">
        <f>AVERAGE(L25,L23,L21,L19,L17,L15,L13)</f>
        <v>0.31523149556870639</v>
      </c>
    </row>
    <row r="38" spans="3:12" x14ac:dyDescent="0.25">
      <c r="C38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Stamatios Tiniakos</dc:creator>
  <cp:lastModifiedBy>Stamatios Tiniakos</cp:lastModifiedBy>
  <dcterms:created xsi:type="dcterms:W3CDTF">2015-06-05T18:17:20Z</dcterms:created>
  <dcterms:modified xsi:type="dcterms:W3CDTF">2020-11-03T14:17:38Z</dcterms:modified>
</cp:coreProperties>
</file>