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code\sl\"/>
    </mc:Choice>
  </mc:AlternateContent>
  <xr:revisionPtr revIDLastSave="0" documentId="13_ncr:1_{B6C30A56-2A7C-4711-986F-9C99FA74572E}" xr6:coauthVersionLast="45" xr6:coauthVersionMax="45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4" i="1"/>
  <c r="C6" i="1"/>
  <c r="C8" i="1"/>
  <c r="C10" i="1"/>
  <c r="C12" i="1"/>
  <c r="C14" i="1"/>
  <c r="C16" i="1"/>
  <c r="C18" i="1"/>
  <c r="L23" i="1"/>
  <c r="E2" i="1"/>
  <c r="K2" i="1" s="1"/>
  <c r="L2" i="1" s="1"/>
  <c r="E4" i="1"/>
  <c r="K4" i="1" s="1"/>
  <c r="L4" i="1" s="1"/>
  <c r="E6" i="1"/>
  <c r="K6" i="1" s="1"/>
  <c r="L6" i="1" s="1"/>
  <c r="E8" i="1"/>
  <c r="K8" i="1" s="1"/>
  <c r="L8" i="1" s="1"/>
  <c r="E10" i="1"/>
  <c r="K10" i="1" s="1"/>
  <c r="L10" i="1" s="1"/>
  <c r="E14" i="1"/>
  <c r="K14" i="1" s="1"/>
  <c r="L14" i="1" s="1"/>
  <c r="E12" i="1"/>
  <c r="K12" i="1" s="1"/>
  <c r="L12" i="1" s="1"/>
</calcChain>
</file>

<file path=xl/sharedStrings.xml><?xml version="1.0" encoding="utf-8"?>
<sst xmlns="http://schemas.openxmlformats.org/spreadsheetml/2006/main" count="14" uniqueCount="14">
  <si>
    <t>Revenue</t>
  </si>
  <si>
    <t>Gross Profit</t>
  </si>
  <si>
    <t>EBITDA</t>
  </si>
  <si>
    <t>Cost of Sales</t>
  </si>
  <si>
    <t>Admin Expenses</t>
  </si>
  <si>
    <t>Depreciation</t>
  </si>
  <si>
    <t>Amortisation</t>
  </si>
  <si>
    <t>Exceptional Items</t>
  </si>
  <si>
    <t>Shared Based Payment Charges</t>
  </si>
  <si>
    <t>% Revenue</t>
  </si>
  <si>
    <t>UK GDP Growth %</t>
  </si>
  <si>
    <t>UK Inflation %</t>
  </si>
  <si>
    <t>Average EBITDA %</t>
  </si>
  <si>
    <t>Revenue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</si>
</sst>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%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0" borderId="0" xfId="0" applyFill="1"/>
    <xf numFmtId="9" fontId="0" fillId="0" borderId="0" xfId="1" applyFont="1" applyFill="1"/>
    <xf numFmtId="165" fontId="0" fillId="0" borderId="0" xfId="1" applyNumberFormat="1" applyFont="1" applyFill="1"/>
    <xf numFmtId="10" fontId="0" fillId="0" borderId="0" xfId="1" applyNumberFormat="1" applyFont="1" applyFill="1"/>
    <xf numFmtId="0" fontId="2" fillId="0" borderId="0" xfId="0" applyFont="1"/>
    <xf numFmtId="166" fontId="0" fillId="0" borderId="0" xfId="0" applyNumberFormat="1"/>
    <xf numFmtId="167" fontId="0" fillId="0" borderId="0" xfId="1" applyNumberFormat="1" applyFon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C1" sqref="C1:C20"/>
    </sheetView>
  </sheetViews>
  <sheetFormatPr defaultRowHeight="15" x14ac:dyDescent="0.25"/>
  <cols>
    <col min="2" max="2" width="9.140625" customWidth="1"/>
    <col min="3" max="3" width="18.140625" bestFit="1" customWidth="1"/>
    <col min="4" max="4" width="12.140625" customWidth="1"/>
    <col min="5" max="5" width="11.28515625" style="2" customWidth="1"/>
    <col min="6" max="8" width="15.7109375" customWidth="1"/>
    <col min="9" max="9" width="29.140625" customWidth="1"/>
    <col min="10" max="10" width="16.85546875" customWidth="1"/>
    <col min="11" max="11" width="17.28515625" style="2" bestFit="1" customWidth="1"/>
    <col min="12" max="12" width="10.85546875" style="2" customWidth="1"/>
    <col min="13" max="13" width="17.28515625" bestFit="1" customWidth="1"/>
    <col min="14" max="14" width="13.7109375" bestFit="1" customWidth="1"/>
  </cols>
  <sheetData>
    <row r="1" spans="1:14" x14ac:dyDescent="0.25">
      <c r="B1" s="14" t="s">
        <v>0</v>
      </c>
      <c r="C1" s="14" t="s">
        <v>13</v>
      </c>
      <c r="D1" s="14" t="s">
        <v>3</v>
      </c>
      <c r="E1" s="15" t="s">
        <v>1</v>
      </c>
      <c r="F1" s="14" t="s">
        <v>4</v>
      </c>
      <c r="G1" s="14" t="s">
        <v>5</v>
      </c>
      <c r="H1" s="14" t="s">
        <v>6</v>
      </c>
      <c r="I1" s="14" t="s">
        <v>8</v>
      </c>
      <c r="J1" s="14" t="s">
        <v>7</v>
      </c>
      <c r="K1" s="16" t="s">
        <v>2</v>
      </c>
      <c r="L1" s="17" t="s">
        <v>9</v>
      </c>
      <c r="M1" s="14" t="s">
        <v>10</v>
      </c>
      <c r="N1" s="14" t="s">
        <v>11</v>
      </c>
    </row>
    <row r="2" spans="1:14" x14ac:dyDescent="0.25">
      <c r="A2" s="6">
        <v>2019</v>
      </c>
      <c r="B2">
        <v>260.5</v>
      </c>
      <c r="C2" s="18">
        <f>(B2-B4)/B4</f>
        <v>9.7304128053917416E-2</v>
      </c>
      <c r="D2" s="7">
        <v>129</v>
      </c>
      <c r="E2" s="11">
        <f>B2-D2</f>
        <v>131.5</v>
      </c>
      <c r="F2">
        <v>59.3</v>
      </c>
      <c r="G2">
        <v>2.2000000000000002</v>
      </c>
      <c r="H2">
        <v>0.7</v>
      </c>
      <c r="I2">
        <v>1.9</v>
      </c>
      <c r="K2" s="12">
        <f>E2-F2+SUM(G2:J2)</f>
        <v>77</v>
      </c>
      <c r="L2" s="4">
        <f>K2/B2</f>
        <v>0.29558541266794625</v>
      </c>
      <c r="M2" s="8">
        <v>1.4999999999999999E-2</v>
      </c>
      <c r="N2">
        <v>1.7999999999999999E-2</v>
      </c>
    </row>
    <row r="3" spans="1:14" x14ac:dyDescent="0.25">
      <c r="A3" s="6"/>
      <c r="C3" s="18"/>
      <c r="E3" s="11"/>
      <c r="K3" s="13"/>
    </row>
    <row r="4" spans="1:14" x14ac:dyDescent="0.25">
      <c r="A4" s="6">
        <v>2018</v>
      </c>
      <c r="B4">
        <v>237.4</v>
      </c>
      <c r="C4" s="18">
        <f>(B4-B6)/B6</f>
        <v>0.39506731464233047</v>
      </c>
      <c r="D4">
        <v>114.5</v>
      </c>
      <c r="E4" s="11">
        <f>B4-D4</f>
        <v>122.9</v>
      </c>
      <c r="F4">
        <v>47.5</v>
      </c>
      <c r="G4">
        <v>0.7</v>
      </c>
      <c r="H4">
        <v>0.7</v>
      </c>
      <c r="I4">
        <v>1.8</v>
      </c>
      <c r="K4" s="13">
        <f>E4-F4+SUM(G4:J4)</f>
        <v>78.600000000000009</v>
      </c>
      <c r="L4" s="5">
        <f>K4/B4</f>
        <v>0.33108677337826459</v>
      </c>
      <c r="M4">
        <v>1.2999999999999999E-2</v>
      </c>
      <c r="N4">
        <v>2.5000000000000001E-2</v>
      </c>
    </row>
    <row r="5" spans="1:14" x14ac:dyDescent="0.25">
      <c r="A5" s="6"/>
      <c r="C5" s="18"/>
      <c r="E5" s="11"/>
      <c r="K5" s="13"/>
    </row>
    <row r="6" spans="1:14" x14ac:dyDescent="0.25">
      <c r="A6" s="6">
        <v>2017</v>
      </c>
      <c r="B6">
        <v>170.17099999999999</v>
      </c>
      <c r="C6" s="18">
        <f>(B6-B8)/B8</f>
        <v>0.66447567905944038</v>
      </c>
      <c r="D6">
        <v>79.072999999999993</v>
      </c>
      <c r="E6" s="11">
        <f>B6-D6</f>
        <v>91.097999999999999</v>
      </c>
      <c r="F6">
        <v>34.694000000000003</v>
      </c>
      <c r="G6">
        <v>0.40500000000000003</v>
      </c>
      <c r="H6">
        <v>0.72</v>
      </c>
      <c r="I6">
        <v>1.135</v>
      </c>
      <c r="K6" s="13">
        <f>E6-F6+SUM(G6:J6)</f>
        <v>58.663999999999994</v>
      </c>
      <c r="L6" s="5">
        <f>K6/B6</f>
        <v>0.34473558949527239</v>
      </c>
      <c r="M6">
        <v>1.9E-2</v>
      </c>
      <c r="N6">
        <v>2.7E-2</v>
      </c>
    </row>
    <row r="7" spans="1:14" x14ac:dyDescent="0.25">
      <c r="A7" s="6"/>
      <c r="C7" s="18"/>
      <c r="E7" s="11"/>
      <c r="K7" s="13"/>
    </row>
    <row r="8" spans="1:14" x14ac:dyDescent="0.25">
      <c r="A8" s="6">
        <v>2016</v>
      </c>
      <c r="B8">
        <v>102.23699999999999</v>
      </c>
      <c r="C8" s="18">
        <f>(B8-B10)/B10</f>
        <v>0.72546074394113258</v>
      </c>
      <c r="D8">
        <v>45.814999999999998</v>
      </c>
      <c r="E8" s="11">
        <f>B8-D8</f>
        <v>56.421999999999997</v>
      </c>
      <c r="F8">
        <v>22.048999999999999</v>
      </c>
      <c r="G8">
        <v>0.249</v>
      </c>
      <c r="H8">
        <v>0.72</v>
      </c>
      <c r="I8">
        <v>0.497</v>
      </c>
      <c r="K8" s="13">
        <f>E8-F8+SUM(G8:J8)</f>
        <v>35.838999999999999</v>
      </c>
      <c r="L8" s="5">
        <f>K8/B8</f>
        <v>0.35054823596154033</v>
      </c>
      <c r="M8">
        <v>1.9E-2</v>
      </c>
      <c r="N8">
        <v>7.0000000000000001E-3</v>
      </c>
    </row>
    <row r="9" spans="1:14" x14ac:dyDescent="0.25">
      <c r="A9" s="6"/>
      <c r="C9" s="18"/>
      <c r="E9" s="11"/>
      <c r="K9" s="13"/>
      <c r="L9" s="5"/>
    </row>
    <row r="10" spans="1:14" x14ac:dyDescent="0.25">
      <c r="A10" s="6">
        <v>2015</v>
      </c>
      <c r="B10">
        <v>59.252000000000002</v>
      </c>
      <c r="C10" s="18">
        <f>(B10-B12)/B12</f>
        <v>0.70799342769017892</v>
      </c>
      <c r="D10">
        <v>28.376999999999999</v>
      </c>
      <c r="E10" s="11">
        <f>B10-D10</f>
        <v>30.875000000000004</v>
      </c>
      <c r="F10">
        <v>13.606</v>
      </c>
      <c r="G10">
        <v>0.123</v>
      </c>
      <c r="H10">
        <v>0.72</v>
      </c>
      <c r="I10">
        <v>6.9000000000000006E-2</v>
      </c>
      <c r="K10" s="13">
        <f>E10-F10+SUM(G10:J10)</f>
        <v>18.181000000000004</v>
      </c>
      <c r="L10" s="5">
        <f>K10/B10</f>
        <v>0.30684196314048479</v>
      </c>
      <c r="M10">
        <v>2.4E-2</v>
      </c>
      <c r="N10">
        <v>4.0000000000000001E-3</v>
      </c>
    </row>
    <row r="11" spans="1:14" x14ac:dyDescent="0.25">
      <c r="A11" s="6"/>
      <c r="C11" s="18"/>
      <c r="E11" s="11"/>
      <c r="K11" s="13"/>
      <c r="L11" s="5"/>
    </row>
    <row r="12" spans="1:14" x14ac:dyDescent="0.25">
      <c r="A12" s="6">
        <v>2014</v>
      </c>
      <c r="B12">
        <v>34.691000000000003</v>
      </c>
      <c r="C12" s="18">
        <f>(B12-B14)/B14</f>
        <v>0.48875632992876161</v>
      </c>
      <c r="D12" s="1">
        <v>17.027999999999999</v>
      </c>
      <c r="E12" s="11">
        <f>B12-D12</f>
        <v>17.663000000000004</v>
      </c>
      <c r="F12">
        <v>9.5749999999999993</v>
      </c>
      <c r="G12">
        <v>8.4000000000000005E-2</v>
      </c>
      <c r="H12">
        <v>0.71699999999999997</v>
      </c>
      <c r="I12">
        <v>8.9999999999999993E-3</v>
      </c>
      <c r="J12">
        <v>1.1160000000000001</v>
      </c>
      <c r="K12" s="13">
        <f>E12-F12+SUM(G12:J12)</f>
        <v>10.014000000000005</v>
      </c>
      <c r="L12" s="5">
        <f>K12/B12</f>
        <v>0.28866276555879056</v>
      </c>
      <c r="M12">
        <v>2.5999999999999999E-2</v>
      </c>
      <c r="N12">
        <v>1.4999999999999999E-2</v>
      </c>
    </row>
    <row r="13" spans="1:14" x14ac:dyDescent="0.25">
      <c r="A13" s="6"/>
      <c r="C13" s="18"/>
      <c r="E13" s="11"/>
      <c r="K13" s="13"/>
      <c r="L13" s="5"/>
    </row>
    <row r="14" spans="1:14" x14ac:dyDescent="0.25">
      <c r="A14" s="6">
        <v>2013</v>
      </c>
      <c r="B14">
        <v>23.302</v>
      </c>
      <c r="C14" s="18">
        <f>(B14-B16)/B16</f>
        <v>0.4383950617283951</v>
      </c>
      <c r="D14">
        <v>11.419</v>
      </c>
      <c r="E14" s="11">
        <f>B14-D14</f>
        <v>11.882999999999999</v>
      </c>
      <c r="F14">
        <v>8.9</v>
      </c>
      <c r="G14">
        <v>2.3E-2</v>
      </c>
      <c r="H14">
        <v>0.58199999999999996</v>
      </c>
      <c r="J14">
        <v>3.15</v>
      </c>
      <c r="K14" s="13">
        <f>E14-F14+SUM(G14:J14)</f>
        <v>6.7379999999999987</v>
      </c>
      <c r="L14" s="5">
        <f>K14/B14</f>
        <v>0.28915972877864554</v>
      </c>
      <c r="M14">
        <v>2.1000000000000001E-2</v>
      </c>
      <c r="N14">
        <v>2.5999999999999999E-2</v>
      </c>
    </row>
    <row r="15" spans="1:14" x14ac:dyDescent="0.25">
      <c r="A15" s="6"/>
      <c r="C15" s="18"/>
      <c r="E15" s="11"/>
      <c r="K15" s="13"/>
      <c r="L15" s="3"/>
    </row>
    <row r="16" spans="1:14" x14ac:dyDescent="0.25">
      <c r="A16" s="6">
        <v>2012</v>
      </c>
      <c r="B16">
        <v>16.2</v>
      </c>
      <c r="C16" s="18">
        <f>(B16-B18)/B18</f>
        <v>0.34999999999999992</v>
      </c>
      <c r="E16" s="11"/>
      <c r="K16" s="13"/>
      <c r="M16">
        <v>1.4999999999999999E-2</v>
      </c>
      <c r="N16">
        <v>2.8000000000000001E-2</v>
      </c>
    </row>
    <row r="17" spans="1:14" x14ac:dyDescent="0.25">
      <c r="A17" s="6"/>
      <c r="C17" s="18"/>
      <c r="E17" s="11"/>
      <c r="K17" s="13"/>
    </row>
    <row r="18" spans="1:14" x14ac:dyDescent="0.25">
      <c r="A18" s="6">
        <v>2011</v>
      </c>
      <c r="B18">
        <v>12</v>
      </c>
      <c r="C18" s="18">
        <f>(B18-B20)/B20</f>
        <v>0.79104477611940294</v>
      </c>
      <c r="E18" s="11"/>
      <c r="K18" s="13"/>
      <c r="M18">
        <v>1.4999999999999999E-2</v>
      </c>
      <c r="N18">
        <v>4.4999999999999998E-2</v>
      </c>
    </row>
    <row r="19" spans="1:14" x14ac:dyDescent="0.25">
      <c r="A19" s="6"/>
      <c r="E19" s="11"/>
      <c r="K19" s="13"/>
    </row>
    <row r="20" spans="1:14" x14ac:dyDescent="0.25">
      <c r="A20" s="6">
        <v>2010</v>
      </c>
      <c r="B20">
        <v>6.7</v>
      </c>
      <c r="E20" s="11"/>
      <c r="K20" s="13"/>
      <c r="M20">
        <v>1.9E-2</v>
      </c>
      <c r="N20">
        <v>3.3000000000000002E-2</v>
      </c>
    </row>
    <row r="23" spans="1:14" x14ac:dyDescent="0.25">
      <c r="K23" s="9" t="s">
        <v>12</v>
      </c>
      <c r="L23" s="10">
        <f>AVERAGE(L14,L12,L10,L8,L6,L4,L2)</f>
        <v>0.31523149556870639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Stamatios Tiniakos</dc:creator>
  <cp:lastModifiedBy>Stamatios Tiniakos</cp:lastModifiedBy>
  <dcterms:created xsi:type="dcterms:W3CDTF">2015-06-05T18:17:20Z</dcterms:created>
  <dcterms:modified xsi:type="dcterms:W3CDTF">2020-11-02T09:07:32Z</dcterms:modified>
</cp:coreProperties>
</file>