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DEFF73"/>
      </patternFill>
    </fill>
    <fill>
      <patternFill patternType="solid">
        <fgColor rgb="FFB0FF73"/>
      </patternFill>
    </fill>
    <fill>
      <patternFill patternType="solid">
        <fgColor rgb="FFFFDE73"/>
      </patternFill>
    </fill>
    <fill>
      <patternFill patternType="solid">
        <fgColor rgb="FF73FFE1"/>
      </patternFill>
    </fill>
    <fill>
      <patternFill patternType="solid">
        <fgColor rgb="FF9F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7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3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C273"/>
      </patternFill>
    </fill>
    <fill>
      <patternFill patternType="solid">
        <fgColor rgb="FFFF8373"/>
      </patternFill>
    </fill>
    <fill>
      <patternFill patternType="solid">
        <fgColor rgb="FFFFDC73"/>
      </patternFill>
    </fill>
    <fill>
      <patternFill patternType="solid">
        <fgColor rgb="FFFFEC73"/>
      </patternFill>
    </fill>
    <fill>
      <patternFill patternType="solid">
        <fgColor rgb="FFFFF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E8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E1FF73"/>
      </patternFill>
    </fill>
    <fill>
      <patternFill patternType="solid">
        <fgColor rgb="FFFFBB73"/>
      </patternFill>
    </fill>
    <fill>
      <patternFill patternType="solid">
        <fgColor rgb="FFFFB973"/>
      </patternFill>
    </fill>
    <fill>
      <patternFill patternType="solid">
        <fgColor rgb="FFFF9D73"/>
      </patternFill>
    </fill>
    <fill>
      <patternFill patternType="solid">
        <fgColor rgb="FFFF8A73"/>
      </patternFill>
    </fill>
    <fill>
      <patternFill patternType="solid">
        <fgColor rgb="FFF6FF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ADFF73"/>
      </patternFill>
    </fill>
    <fill>
      <patternFill patternType="solid">
        <fgColor rgb="FF9DFF73"/>
      </patternFill>
    </fill>
    <fill>
      <patternFill patternType="solid">
        <fgColor rgb="FFFFCE73"/>
      </patternFill>
    </fill>
    <fill>
      <patternFill patternType="solid">
        <fgColor rgb="FF73FFB2"/>
      </patternFill>
    </fill>
    <fill>
      <patternFill patternType="solid">
        <fgColor rgb="FFFFE373"/>
      </patternFill>
    </fill>
    <fill>
      <patternFill patternType="solid">
        <fgColor rgb="FF83FF73"/>
      </patternFill>
    </fill>
    <fill>
      <patternFill patternType="solid">
        <fgColor rgb="FF73FFF1"/>
      </patternFill>
    </fill>
    <fill>
      <patternFill patternType="solid">
        <fgColor rgb="FFFF0000"/>
      </patternFill>
    </fill>
    <fill>
      <patternFill patternType="solid">
        <fgColor rgb="FF73FFEF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5" fillId="0" borderId="2" xfId="0" applyFont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0" xfId="0" applyFill="1" applyAlignment="1">
      <alignment horizontal="center" vertical="center" wrapText="1"/>
    </xf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<sst xmlns="http://schemas.openxmlformats.org/spreadsheetml/2006/main" count="4172" uniqueCount="209">
  <si>
    <t>CS2</t>
  </si>
  <si>
    <t>a0004</t>
  </si>
  <si>
    <t>FUNCTION</t>
  </si>
  <si>
    <t>CharaterSection</t>
  </si>
  <si>
    <t>Location</t>
  </si>
  <si>
    <t>OP Code</t>
  </si>
  <si>
    <t/>
  </si>
  <si>
    <t>string</t>
  </si>
  <si>
    <t>br0000</t>
  </si>
  <si>
    <t>fill</t>
  </si>
  <si>
    <t>int</t>
  </si>
  <si>
    <t>short</t>
  </si>
  <si>
    <t>mon997</t>
  </si>
  <si>
    <t>mon004</t>
  </si>
  <si>
    <t/>
  </si>
  <si>
    <t>byte</t>
  </si>
  <si>
    <t>bytearray</t>
  </si>
  <si>
    <t>mon039</t>
  </si>
  <si>
    <t>mon998</t>
  </si>
  <si>
    <t>mon169</t>
  </si>
  <si>
    <t>mon000_c02</t>
  </si>
  <si>
    <t>mon159_c00</t>
  </si>
  <si>
    <t>ba0001</t>
  </si>
  <si>
    <t>npc608</t>
  </si>
  <si>
    <t>PreInit</t>
  </si>
  <si>
    <t>Init</t>
  </si>
  <si>
    <t>__mmp__</t>
  </si>
  <si>
    <t>minimap02</t>
  </si>
  <si>
    <t>C_NPC171</t>
  </si>
  <si>
    <t>Female Student 4</t>
  </si>
  <si>
    <t>float</t>
  </si>
  <si>
    <t>ply003</t>
  </si>
  <si>
    <t>TK_Npct</t>
  </si>
  <si>
    <t>Free Move Club</t>
  </si>
  <si>
    <t>MV_FreeMove</t>
  </si>
  <si>
    <t>mon006</t>
  </si>
  <si>
    <t>ResetShiningPom</t>
  </si>
  <si>
    <t>Map</t>
  </si>
  <si>
    <t>minimap05</t>
  </si>
  <si>
    <t>mon002</t>
  </si>
  <si>
    <t>for0000</t>
  </si>
  <si>
    <t>healobject00</t>
  </si>
  <si>
    <t>EV_BattleSetting</t>
  </si>
  <si>
    <t>C_MON005</t>
  </si>
  <si>
    <t>Pom</t>
  </si>
  <si>
    <t>mon005</t>
  </si>
  <si>
    <t>TK_Battle</t>
  </si>
  <si>
    <t>cylinder</t>
  </si>
  <si>
    <t>C_EQU003</t>
  </si>
  <si>
    <t>megane_point</t>
  </si>
  <si>
    <t>Reinit</t>
  </si>
  <si>
    <t>pointer</t>
  </si>
  <si>
    <t>Npc_Table</t>
  </si>
  <si>
    <t>tbox00</t>
  </si>
  <si>
    <t>LP_tbox00</t>
  </si>
  <si>
    <t>tbox01</t>
  </si>
  <si>
    <t>tbox02</t>
  </si>
  <si>
    <t>breakobj00</t>
  </si>
  <si>
    <t>breakobj01</t>
  </si>
  <si>
    <t>Npc_Table</t>
  </si>
  <si>
    <t>machias_setting</t>
  </si>
  <si>
    <t>C_PLY004_C10</t>
  </si>
  <si>
    <t>AniEv1340</t>
  </si>
  <si>
    <t>AniAttachEQU111</t>
  </si>
  <si>
    <t>laura_setting</t>
  </si>
  <si>
    <t>AniAttachEQU083</t>
  </si>
  <si>
    <t>TK_Emma</t>
  </si>
  <si>
    <t>dialog</t>
  </si>
  <si>
    <t>#KPoint up</t>
  </si>
  <si>
    <t>TK_Tank</t>
  </si>
  <si>
    <t>anime</t>
  </si>
  <si>
    <t>MV_FreeMove</t>
  </si>
  <si>
    <t>EV_switch_T</t>
  </si>
  <si>
    <t>MV_ShipMove</t>
  </si>
  <si>
    <t>EV_Break</t>
  </si>
  <si>
    <t>Wha?</t>
  </si>
  <si>
    <t>LP_dropItem00</t>
  </si>
  <si>
    <t>LP_dropItem</t>
  </si>
  <si>
    <t>TK_Npc6</t>
  </si>
  <si>
    <t>TK_Npc004</t>
  </si>
  <si>
    <t>Rean</t>
  </si>
  <si>
    <t>Hey</t>
  </si>
  <si>
    <t>NPC_move_test</t>
  </si>
  <si>
    <t>TK_Npct</t>
  </si>
  <si>
    <t>Your bond with Machias strengthened!</t>
  </si>
  <si>
    <t>Let me show you what true elegance is
I'm a traveling poet.</t>
  </si>
  <si>
    <t>#E_8#M_A</t>
  </si>
  <si>
    <t>#K#1C...When a Divine Knight receives damage,
that damage gets fed back to its Awakener.</t>
  </si>
  <si>
    <t>#E[3]#M_A</t>
  </si>
  <si>
    <t>#KNever mind that, I've got a question.
When's the AIUEO orb coming back?</t>
  </si>
  <si>
    <t>Never mind that, I've got a question. 
When's the AIUEO orb coming back? 
(AIUEO orb)</t>
  </si>
  <si>
    <t>#E_0#M_0</t>
  </si>
  <si>
    <t>#KRean left side.</t>
  </si>
  <si>
    <t>#E[A]#M_0#H[2]</t>
  </si>
  <si>
    <t>#K#0TAaah! Don't even say that as a joke!</t>
  </si>
  <si>
    <t>㈱㍻㍼㊥#2R●#１#2R●#行#2R●#メ#2R●#ッ#2R●#セ#2R●#ー#2R●#ジⅤ</t>
  </si>
  <si>
    <t>00000</t>
  </si>
  <si>
    <t>#b</t>
  </si>
  <si>
    <t>0</t>
  </si>
  <si>
    <t>2 line message
2 line message</t>
  </si>
  <si>
    <t>3 line message
3 line message
3 line message</t>
  </si>
  <si>
    <t>20 line message
11 line message
 line message
 line message</t>
  </si>
  <si>
    <t>TK_Npc500</t>
  </si>
  <si>
    <t>SubFunc</t>
  </si>
  <si>
    <t>TK_Girl0</t>
  </si>
  <si>
    <t>TK_Npc1</t>
  </si>
  <si>
    <t>testEvent</t>
  </si>
  <si>
    <t>C</t>
  </si>
  <si>
    <t>[autoM0]</t>
  </si>
  <si>
    <t>*sigh* This doesn't make any sense...</t>
  </si>
  <si>
    <t>The bank account my grandfather gave
to me for my academy expenses hasn't 
gone down at all... Why?</t>
  </si>
  <si>
    <t>...She couldn't be... No, of course she
couldn't!</t>
  </si>
  <si>
    <t>LP_event00</t>
  </si>
  <si>
    <t>SelectMap</t>
  </si>
  <si>
    <t>A1100 Old test town</t>
  </si>
  <si>
    <t>A1200 Field</t>
  </si>
  <si>
    <t>A1300 In room test 1</t>
  </si>
  <si>
    <t>A1400 Test town</t>
  </si>
  <si>
    <t>A1500 Test dungeon</t>
  </si>
  <si>
    <t>A1100</t>
  </si>
  <si>
    <t>A1200</t>
  </si>
  <si>
    <t>A1300</t>
  </si>
  <si>
    <t>A1400</t>
  </si>
  <si>
    <t>A1500</t>
  </si>
  <si>
    <t>TK_ALISA</t>
  </si>
  <si>
    <t>I can't believe the Transcontinental
Railroad stopped today... That railroad
was what I lived for...</t>
  </si>
  <si>
    <t>TK_NPC</t>
  </si>
  <si>
    <t>I hope everything gets sorted out so it 
can resume service as soon as possible.</t>
  </si>
  <si>
    <t>There's rumors that attack lately was the
Empire's doing.</t>
  </si>
  <si>
    <t>I wonder if that train derailment and the
occupation on Mainz were the Empire's
doing too...?</t>
  </si>
  <si>
    <t>They've got the most advanced railway
technology, so I want to trust them...
But I really don't know.</t>
  </si>
  <si>
    <t>LP_battle00</t>
  </si>
  <si>
    <t>LP_tbox00</t>
  </si>
  <si>
    <t>#3C#80IEarth Sepith#0C x200
#3C#81IWater Sepith#0C x200
#3C#82IFire Sepith#0C x200
#3C#83IWind Sepith#0C x200
were obtained.</t>
  </si>
  <si>
    <t>FC_Party_Face_Reset2</t>
  </si>
  <si>
    <t>FC_MapJumpState</t>
  </si>
  <si>
    <t>FC_MapJumpState2</t>
  </si>
  <si>
    <t>EV_BattleSetting</t>
  </si>
  <si>
    <t>EV_Menu</t>
  </si>
  <si>
    <t>Divine Knight customize</t>
  </si>
  <si>
    <t>Chain battle</t>
  </si>
  <si>
    <t>General enemies back attack</t>
  </si>
  <si>
    <t>General battle 1</t>
  </si>
  <si>
    <t>General battle 2</t>
  </si>
  <si>
    <t>Mid strength enemy</t>
  </si>
  <si>
    <t>Tall enemy</t>
  </si>
  <si>
    <t>Very large enemy</t>
  </si>
  <si>
    <t>Last boss</t>
  </si>
  <si>
    <t>EXP Test</t>
  </si>
  <si>
    <t>Human boss</t>
  </si>
  <si>
    <t>Shining</t>
  </si>
  <si>
    <t>Glowing</t>
  </si>
  <si>
    <t>Divine Knight</t>
  </si>
  <si>
    <t>---</t>
  </si>
  <si>
    <t>play_ani_ex</t>
  </si>
  <si>
    <t>movie_play</t>
  </si>
  <si>
    <t>EV_KisinCustomize</t>
  </si>
  <si>
    <t>system/levelup.eff</t>
  </si>
  <si>
    <t>scrn</t>
  </si>
  <si>
    <t>event/test.eff</t>
  </si>
  <si>
    <t>AniTest</t>
  </si>
  <si>
    <t>mv_mp11</t>
  </si>
  <si>
    <t>TK_Battle</t>
  </si>
  <si>
    <t>EV_Menu</t>
  </si>
  <si>
    <t>EV_onCampClose</t>
  </si>
  <si>
    <t>#3CClosed Camp Menu, right?</t>
  </si>
  <si>
    <t>EV_KisinCustomize</t>
  </si>
  <si>
    <t>Slot 1</t>
  </si>
  <si>
    <t>Slot 2</t>
  </si>
  <si>
    <t>Slot 3</t>
  </si>
  <si>
    <t>EV_KisinCustomize_Item</t>
  </si>
  <si>
    <t>EV_KisinCustomize_Sub</t>
  </si>
  <si>
    <t>EV_KisinCustomize_Sub</t>
  </si>
  <si>
    <t>HP Orb 1 </t>
  </si>
  <si>
    <t>HP Orb 2 </t>
  </si>
  <si>
    <t>HP Orb 3 </t>
  </si>
  <si>
    <t>Power Orb 1 </t>
  </si>
  <si>
    <t>Power Orb 2 </t>
  </si>
  <si>
    <t>Power Orb 3 </t>
  </si>
  <si>
    <t>Shield Orb 1 </t>
  </si>
  <si>
    <t>Shield Orb 2 </t>
  </si>
  <si>
    <t>Shield Orb 3 </t>
  </si>
  <si>
    <t>Speed Orb 1 </t>
  </si>
  <si>
    <t>Speed Orb 2 </t>
  </si>
  <si>
    <t>Speed Orb 3 </t>
  </si>
  <si>
    <t>EV_KisinCustomize_Item</t>
  </si>
  <si>
    <t>:</t>
  </si>
  <si>
    <t>Start</t>
  </si>
  <si>
    <t>End</t>
  </si>
  <si>
    <t>HP Orb 1</t>
  </si>
  <si>
    <t>HP Orb 2</t>
  </si>
  <si>
    <t>HP Orb 3</t>
  </si>
  <si>
    <t>Power Orb 1</t>
  </si>
  <si>
    <t>Power Orb 2</t>
  </si>
  <si>
    <t>Power Orb 3</t>
  </si>
  <si>
    <t>Shield Orb 1</t>
  </si>
  <si>
    <t>Shield Orb 2</t>
  </si>
  <si>
    <t>Shield Orb 3</t>
  </si>
  <si>
    <t>Speed Orb 1</t>
  </si>
  <si>
    <t>Speed Orb 2</t>
  </si>
  <si>
    <t>Speed Orb 3</t>
  </si>
  <si>
    <t>－－－</t>
  </si>
  <si>
    <t>EV_Kisin</t>
  </si>
  <si>
    <t>EV_NewEntry</t>
  </si>
  <si>
    <t>_TK_Tank</t>
  </si>
  <si>
    <t>_TK_Npct</t>
  </si>
  <si>
    <t>_LP_tbox00</t>
  </si>
  <si>
    <t>_EV_Menu</t>
  </si>
  <si>
    <t>_TK_Battle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</si>
</sst>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BE73"/>
      </patternFill>
    </fill>
    <fill>
      <patternFill patternType="solid">
        <fgColor rgb="FFFF9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8F73"/>
      </patternFill>
    </fill>
    <fill>
      <patternFill patternType="solid">
        <fgColor rgb="FF73FFFD"/>
      </patternFill>
    </fill>
    <fill>
      <patternFill patternType="solid">
        <fgColor rgb="FFFF7873"/>
      </patternFill>
    </fill>
    <fill>
      <patternFill patternType="solid">
        <fgColor rgb="FF73FF7C"/>
      </patternFill>
    </fill>
    <fill>
      <patternFill patternType="solid">
        <fgColor rgb="FFDEFF73"/>
      </patternFill>
    </fill>
    <fill>
      <patternFill patternType="solid">
        <fgColor rgb="FFB0FF73"/>
      </patternFill>
    </fill>
    <fill>
      <patternFill patternType="solid">
        <fgColor rgb="FFFFDE73"/>
      </patternFill>
    </fill>
    <fill>
      <patternFill patternType="solid">
        <fgColor rgb="FF73FFE1"/>
      </patternFill>
    </fill>
    <fill>
      <patternFill patternType="solid">
        <fgColor rgb="FF9FFF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FF7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7A73"/>
      </patternFill>
    </fill>
    <fill>
      <patternFill patternType="solid">
        <fgColor rgb="FFFFA673"/>
      </patternFill>
    </fill>
    <fill>
      <patternFill patternType="solid">
        <fgColor rgb="FFFFFF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F3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C273"/>
      </patternFill>
    </fill>
    <fill>
      <patternFill patternType="solid">
        <fgColor rgb="FFFF8373"/>
      </patternFill>
    </fill>
    <fill>
      <patternFill patternType="solid">
        <fgColor rgb="FFFFDC73"/>
      </patternFill>
    </fill>
    <fill>
      <patternFill patternType="solid">
        <fgColor rgb="FFFFEC73"/>
      </patternFill>
    </fill>
    <fill>
      <patternFill patternType="solid">
        <fgColor rgb="FFFFF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E873"/>
      </patternFill>
    </fill>
    <fill>
      <patternFill patternType="solid">
        <fgColor rgb="FFFFB273"/>
      </patternFill>
    </fill>
    <fill>
      <patternFill patternType="solid">
        <fgColor rgb="FFFFEA73"/>
      </patternFill>
    </fill>
    <fill>
      <patternFill patternType="solid">
        <fgColor rgb="FFE1FF73"/>
      </patternFill>
    </fill>
    <fill>
      <patternFill patternType="solid">
        <fgColor rgb="FFFFBB73"/>
      </patternFill>
    </fill>
    <fill>
      <patternFill patternType="solid">
        <fgColor rgb="FFFFB973"/>
      </patternFill>
    </fill>
    <fill>
      <patternFill patternType="solid">
        <fgColor rgb="FFFF9D73"/>
      </patternFill>
    </fill>
    <fill>
      <patternFill patternType="solid">
        <fgColor rgb="FFFF8A73"/>
      </patternFill>
    </fill>
    <fill>
      <patternFill patternType="solid">
        <fgColor rgb="FFF6FF73"/>
      </patternFill>
    </fill>
    <fill>
      <patternFill patternType="solid">
        <fgColor rgb="FFFFC073"/>
      </patternFill>
    </fill>
    <fill>
      <patternFill patternType="solid">
        <fgColor rgb="FFF8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ADFF73"/>
      </patternFill>
    </fill>
    <fill>
      <patternFill patternType="solid">
        <fgColor rgb="FF9DFF73"/>
      </patternFill>
    </fill>
    <fill>
      <patternFill patternType="solid">
        <fgColor rgb="FFFFCE73"/>
      </patternFill>
    </fill>
    <fill>
      <patternFill patternType="solid">
        <fgColor rgb="FF73FFB2"/>
      </patternFill>
    </fill>
    <fill>
      <patternFill patternType="solid">
        <fgColor rgb="FFFFE373"/>
      </patternFill>
    </fill>
    <fill>
      <patternFill patternType="solid">
        <fgColor rgb="FF83FF73"/>
      </patternFill>
    </fill>
    <fill>
      <patternFill patternType="solid">
        <fgColor rgb="FF73FFF1"/>
      </patternFill>
    </fill>
    <fill>
      <patternFill patternType="solid">
        <fgColor rgb="FFFF0000"/>
      </patternFill>
    </fill>
    <fill>
      <patternFill patternType="solid">
        <fgColor rgb="FF73FFEF"/>
      </patternFill>
    </fill>
    <fill>
      <patternFill patternType="solid">
        <fgColor rgb="FFBE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5" fillId="0" borderId="2" xfId="0" applyFont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0" xfId="0" applyFill="1" applyAlignment="1">
      <alignment horizontal="center" vertical="center" wrapText="1"/>
    </xf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Z122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780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9</v>
      </c>
      <c r="E8" s="4" t="s">
        <v>10</v>
      </c>
      <c r="F8" s="4" t="s">
        <v>11</v>
      </c>
      <c r="G8" s="4" t="s">
        <v>11</v>
      </c>
      <c r="H8" s="4" t="s">
        <v>11</v>
      </c>
      <c r="I8" s="4" t="s">
        <v>11</v>
      </c>
      <c r="J8" s="4" t="s">
        <v>11</v>
      </c>
      <c r="K8" s="4" t="s">
        <v>11</v>
      </c>
      <c r="L8" s="4" t="s">
        <v>10</v>
      </c>
      <c r="M8" s="4" t="s">
        <v>7</v>
      </c>
      <c r="N8" s="4" t="s">
        <v>9</v>
      </c>
      <c r="O8" s="4" t="s">
        <v>7</v>
      </c>
      <c r="P8" s="4" t="s">
        <v>9</v>
      </c>
      <c r="Q8" s="4" t="s">
        <v>7</v>
      </c>
      <c r="R8" s="4" t="s">
        <v>9</v>
      </c>
      <c r="S8" s="4" t="s">
        <v>7</v>
      </c>
      <c r="T8" s="4" t="s">
        <v>9</v>
      </c>
      <c r="U8" s="4" t="s">
        <v>7</v>
      </c>
      <c r="V8" s="4" t="s">
        <v>9</v>
      </c>
      <c r="W8" s="4" t="s">
        <v>7</v>
      </c>
      <c r="X8" s="4" t="s">
        <v>9</v>
      </c>
      <c r="Y8" s="4" t="s">
        <v>7</v>
      </c>
      <c r="Z8" s="4" t="s">
        <v>9</v>
      </c>
      <c r="AA8" s="4" t="s">
        <v>7</v>
      </c>
      <c r="AB8" s="4" t="s">
        <v>9</v>
      </c>
      <c r="AC8" s="4" t="s">
        <v>15</v>
      </c>
      <c r="AD8" s="4" t="s">
        <v>15</v>
      </c>
      <c r="AE8" s="4" t="s">
        <v>15</v>
      </c>
      <c r="AF8" s="4" t="s">
        <v>15</v>
      </c>
      <c r="AG8" s="4" t="s">
        <v>15</v>
      </c>
      <c r="AH8" s="4" t="s">
        <v>15</v>
      </c>
      <c r="AI8" s="4" t="s">
        <v>15</v>
      </c>
      <c r="AJ8" s="4" t="s">
        <v>15</v>
      </c>
      <c r="AK8" s="4" t="s">
        <v>16</v>
      </c>
      <c r="AL8" s="4" t="s">
        <v>16</v>
      </c>
      <c r="AM8" s="4" t="s">
        <v>16</v>
      </c>
      <c r="AN8" s="4" t="s">
        <v>16</v>
      </c>
      <c r="AO8" s="4" t="s">
        <v>16</v>
      </c>
      <c r="AP8" s="4" t="s">
        <v>16</v>
      </c>
      <c r="AQ8" s="4" t="s">
        <v>16</v>
      </c>
      <c r="AR8" s="4" t="s">
        <v>16</v>
      </c>
      <c r="AS8" s="4" t="s">
        <v>10</v>
      </c>
      <c r="AT8" s="4" t="s">
        <v>10</v>
      </c>
      <c r="AU8" s="4" t="s">
        <v>7</v>
      </c>
      <c r="AV8" s="4" t="s">
        <v>9</v>
      </c>
      <c r="AW8" s="4" t="s">
        <v>7</v>
      </c>
      <c r="AX8" s="4" t="s">
        <v>9</v>
      </c>
      <c r="AY8" s="4" t="s">
        <v>7</v>
      </c>
      <c r="AZ8" s="4" t="s">
        <v>9</v>
      </c>
      <c r="BA8" s="4" t="s">
        <v>7</v>
      </c>
      <c r="BB8" s="4" t="s">
        <v>9</v>
      </c>
      <c r="BC8" s="4" t="s">
        <v>15</v>
      </c>
      <c r="BD8" s="4" t="s">
        <v>15</v>
      </c>
      <c r="BE8" s="4" t="s">
        <v>15</v>
      </c>
      <c r="BF8" s="4" t="s">
        <v>15</v>
      </c>
      <c r="BG8" s="4" t="s">
        <v>16</v>
      </c>
      <c r="BH8" s="4" t="s">
        <v>16</v>
      </c>
      <c r="BI8" s="4" t="s">
        <v>16</v>
      </c>
      <c r="BJ8" s="4" t="s">
        <v>16</v>
      </c>
      <c r="BK8" s="4" t="s">
        <v>10</v>
      </c>
      <c r="BL8" s="4" t="s">
        <v>7</v>
      </c>
      <c r="BM8" s="4" t="s">
        <v>9</v>
      </c>
      <c r="BN8" s="4" t="s">
        <v>7</v>
      </c>
      <c r="BO8" s="4" t="s">
        <v>9</v>
      </c>
      <c r="BP8" s="4" t="s">
        <v>7</v>
      </c>
      <c r="BQ8" s="4" t="s">
        <v>9</v>
      </c>
      <c r="BR8" s="4" t="s">
        <v>7</v>
      </c>
      <c r="BS8" s="4" t="s">
        <v>9</v>
      </c>
      <c r="BT8" s="4" t="s">
        <v>7</v>
      </c>
      <c r="BU8" s="4" t="s">
        <v>9</v>
      </c>
      <c r="BV8" s="4" t="s">
        <v>7</v>
      </c>
      <c r="BW8" s="4" t="s">
        <v>9</v>
      </c>
      <c r="BX8" s="4" t="s">
        <v>7</v>
      </c>
      <c r="BY8" s="4" t="s">
        <v>9</v>
      </c>
      <c r="BZ8" s="4" t="s">
        <v>7</v>
      </c>
      <c r="CA8" s="4" t="s">
        <v>9</v>
      </c>
      <c r="CB8" s="4" t="s">
        <v>15</v>
      </c>
      <c r="CC8" s="4" t="s">
        <v>15</v>
      </c>
      <c r="CD8" s="4" t="s">
        <v>15</v>
      </c>
      <c r="CE8" s="4" t="s">
        <v>15</v>
      </c>
      <c r="CF8" s="4" t="s">
        <v>15</v>
      </c>
      <c r="CG8" s="4" t="s">
        <v>15</v>
      </c>
      <c r="CH8" s="4" t="s">
        <v>15</v>
      </c>
      <c r="CI8" s="4" t="s">
        <v>15</v>
      </c>
      <c r="CJ8" s="4" t="s">
        <v>16</v>
      </c>
      <c r="CK8" s="4" t="s">
        <v>16</v>
      </c>
      <c r="CL8" s="4" t="s">
        <v>16</v>
      </c>
      <c r="CM8" s="4" t="s">
        <v>16</v>
      </c>
      <c r="CN8" s="4" t="s">
        <v>16</v>
      </c>
      <c r="CO8" s="4" t="s">
        <v>16</v>
      </c>
      <c r="CP8" s="4" t="s">
        <v>16</v>
      </c>
      <c r="CQ8" s="4" t="s">
        <v>16</v>
      </c>
      <c r="CR8" s="4" t="s">
        <v>10</v>
      </c>
      <c r="CS8" s="4" t="s">
        <v>10</v>
      </c>
      <c r="CT8" s="4" t="s">
        <v>7</v>
      </c>
      <c r="CU8" s="4" t="s">
        <v>9</v>
      </c>
      <c r="CV8" s="4" t="s">
        <v>7</v>
      </c>
      <c r="CW8" s="4" t="s">
        <v>9</v>
      </c>
      <c r="CX8" s="4" t="s">
        <v>7</v>
      </c>
      <c r="CY8" s="4" t="s">
        <v>9</v>
      </c>
      <c r="CZ8" s="4" t="s">
        <v>7</v>
      </c>
      <c r="DA8" s="4" t="s">
        <v>9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16</v>
      </c>
      <c r="DG8" s="4" t="s">
        <v>16</v>
      </c>
      <c r="DH8" s="4" t="s">
        <v>16</v>
      </c>
      <c r="DI8" s="4" t="s">
        <v>16</v>
      </c>
      <c r="DJ8" s="4" t="s">
        <v>10</v>
      </c>
      <c r="DK8" s="4" t="s">
        <v>7</v>
      </c>
      <c r="DL8" s="4" t="s">
        <v>9</v>
      </c>
      <c r="DM8" s="4" t="s">
        <v>7</v>
      </c>
      <c r="DN8" s="4" t="s">
        <v>9</v>
      </c>
      <c r="DO8" s="4" t="s">
        <v>7</v>
      </c>
      <c r="DP8" s="4" t="s">
        <v>9</v>
      </c>
      <c r="DQ8" s="4" t="s">
        <v>7</v>
      </c>
      <c r="DR8" s="4" t="s">
        <v>9</v>
      </c>
      <c r="DS8" s="4" t="s">
        <v>7</v>
      </c>
      <c r="DT8" s="4" t="s">
        <v>9</v>
      </c>
      <c r="DU8" s="4" t="s">
        <v>7</v>
      </c>
      <c r="DV8" s="4" t="s">
        <v>9</v>
      </c>
      <c r="DW8" s="4" t="s">
        <v>7</v>
      </c>
      <c r="DX8" s="4" t="s">
        <v>9</v>
      </c>
      <c r="DY8" s="4" t="s">
        <v>7</v>
      </c>
      <c r="DZ8" s="4" t="s">
        <v>9</v>
      </c>
      <c r="EA8" s="4" t="s">
        <v>15</v>
      </c>
      <c r="EB8" s="4" t="s">
        <v>15</v>
      </c>
      <c r="EC8" s="4" t="s">
        <v>15</v>
      </c>
      <c r="ED8" s="4" t="s">
        <v>15</v>
      </c>
      <c r="EE8" s="4" t="s">
        <v>15</v>
      </c>
      <c r="EF8" s="4" t="s">
        <v>15</v>
      </c>
      <c r="EG8" s="4" t="s">
        <v>15</v>
      </c>
      <c r="EH8" s="4" t="s">
        <v>15</v>
      </c>
      <c r="EI8" s="4" t="s">
        <v>16</v>
      </c>
      <c r="EJ8" s="4" t="s">
        <v>16</v>
      </c>
      <c r="EK8" s="4" t="s">
        <v>16</v>
      </c>
      <c r="EL8" s="4" t="s">
        <v>16</v>
      </c>
      <c r="EM8" s="4" t="s">
        <v>16</v>
      </c>
      <c r="EN8" s="4" t="s">
        <v>16</v>
      </c>
      <c r="EO8" s="4" t="s">
        <v>16</v>
      </c>
      <c r="EP8" s="4" t="s">
        <v>16</v>
      </c>
      <c r="EQ8" s="4" t="s">
        <v>10</v>
      </c>
      <c r="ER8" s="4" t="s">
        <v>7</v>
      </c>
      <c r="ES8" s="4" t="s">
        <v>9</v>
      </c>
      <c r="ET8" s="4" t="s">
        <v>7</v>
      </c>
      <c r="EU8" s="4" t="s">
        <v>9</v>
      </c>
      <c r="EV8" s="4" t="s">
        <v>7</v>
      </c>
      <c r="EW8" s="4" t="s">
        <v>9</v>
      </c>
      <c r="EX8" s="4" t="s">
        <v>7</v>
      </c>
      <c r="EY8" s="4" t="s">
        <v>9</v>
      </c>
      <c r="EZ8" s="4" t="s">
        <v>7</v>
      </c>
      <c r="FA8" s="4" t="s">
        <v>9</v>
      </c>
      <c r="FB8" s="4" t="s">
        <v>7</v>
      </c>
      <c r="FC8" s="4" t="s">
        <v>9</v>
      </c>
      <c r="FD8" s="4" t="s">
        <v>7</v>
      </c>
      <c r="FE8" s="4" t="s">
        <v>9</v>
      </c>
      <c r="FF8" s="4" t="s">
        <v>7</v>
      </c>
      <c r="FG8" s="4" t="s">
        <v>9</v>
      </c>
      <c r="FH8" s="4" t="s">
        <v>15</v>
      </c>
      <c r="FI8" s="4" t="s">
        <v>15</v>
      </c>
      <c r="FJ8" s="4" t="s">
        <v>15</v>
      </c>
      <c r="FK8" s="4" t="s">
        <v>15</v>
      </c>
      <c r="FL8" s="4" t="s">
        <v>15</v>
      </c>
      <c r="FM8" s="4" t="s">
        <v>15</v>
      </c>
      <c r="FN8" s="4" t="s">
        <v>15</v>
      </c>
      <c r="FO8" s="4" t="s">
        <v>15</v>
      </c>
      <c r="FP8" s="4" t="s">
        <v>16</v>
      </c>
      <c r="FQ8" s="4" t="s">
        <v>16</v>
      </c>
      <c r="FR8" s="4" t="s">
        <v>16</v>
      </c>
      <c r="FS8" s="4" t="s">
        <v>16</v>
      </c>
      <c r="FT8" s="4" t="s">
        <v>16</v>
      </c>
      <c r="FU8" s="4" t="s">
        <v>16</v>
      </c>
      <c r="FV8" s="4" t="s">
        <v>16</v>
      </c>
      <c r="FW8" s="4" t="s">
        <v>16</v>
      </c>
      <c r="FX8" s="4" t="s">
        <v>10</v>
      </c>
      <c r="FY8" s="4" t="s">
        <v>7</v>
      </c>
      <c r="FZ8" s="4" t="s">
        <v>9</v>
      </c>
      <c r="GA8" s="4" t="s">
        <v>7</v>
      </c>
      <c r="GB8" s="4" t="s">
        <v>9</v>
      </c>
      <c r="GC8" s="4" t="s">
        <v>7</v>
      </c>
      <c r="GD8" s="4" t="s">
        <v>9</v>
      </c>
      <c r="GE8" s="4" t="s">
        <v>7</v>
      </c>
      <c r="GF8" s="4" t="s">
        <v>9</v>
      </c>
      <c r="GG8" s="4" t="s">
        <v>7</v>
      </c>
      <c r="GH8" s="4" t="s">
        <v>9</v>
      </c>
      <c r="GI8" s="4" t="s">
        <v>7</v>
      </c>
      <c r="GJ8" s="4" t="s">
        <v>9</v>
      </c>
      <c r="GK8" s="4" t="s">
        <v>7</v>
      </c>
      <c r="GL8" s="4" t="s">
        <v>9</v>
      </c>
      <c r="GM8" s="4" t="s">
        <v>7</v>
      </c>
      <c r="GN8" s="4" t="s">
        <v>9</v>
      </c>
      <c r="GO8" s="4" t="s">
        <v>15</v>
      </c>
      <c r="GP8" s="4" t="s">
        <v>15</v>
      </c>
      <c r="GQ8" s="4" t="s">
        <v>15</v>
      </c>
      <c r="GR8" s="4" t="s">
        <v>15</v>
      </c>
      <c r="GS8" s="4" t="s">
        <v>15</v>
      </c>
      <c r="GT8" s="4" t="s">
        <v>15</v>
      </c>
      <c r="GU8" s="4" t="s">
        <v>15</v>
      </c>
      <c r="GV8" s="4" t="s">
        <v>15</v>
      </c>
      <c r="GW8" s="4" t="s">
        <v>16</v>
      </c>
      <c r="GX8" s="4" t="s">
        <v>16</v>
      </c>
      <c r="GY8" s="4" t="s">
        <v>16</v>
      </c>
      <c r="GZ8" s="4" t="s">
        <v>16</v>
      </c>
      <c r="HA8" s="4" t="s">
        <v>16</v>
      </c>
      <c r="HB8" s="4" t="s">
        <v>16</v>
      </c>
      <c r="HC8" s="4" t="s">
        <v>16</v>
      </c>
      <c r="HD8" s="4" t="s">
        <v>16</v>
      </c>
      <c r="HE8" s="4" t="s">
        <v>10</v>
      </c>
      <c r="HF8" s="4" t="s">
        <v>7</v>
      </c>
      <c r="HG8" s="4" t="s">
        <v>9</v>
      </c>
      <c r="HH8" s="4" t="s">
        <v>7</v>
      </c>
      <c r="HI8" s="4" t="s">
        <v>9</v>
      </c>
      <c r="HJ8" s="4" t="s">
        <v>7</v>
      </c>
      <c r="HK8" s="4" t="s">
        <v>9</v>
      </c>
      <c r="HL8" s="4" t="s">
        <v>7</v>
      </c>
      <c r="HM8" s="4" t="s">
        <v>9</v>
      </c>
      <c r="HN8" s="4" t="s">
        <v>7</v>
      </c>
      <c r="HO8" s="4" t="s">
        <v>9</v>
      </c>
      <c r="HP8" s="4" t="s">
        <v>7</v>
      </c>
      <c r="HQ8" s="4" t="s">
        <v>9</v>
      </c>
      <c r="HR8" s="4" t="s">
        <v>7</v>
      </c>
      <c r="HS8" s="4" t="s">
        <v>9</v>
      </c>
      <c r="HT8" s="4" t="s">
        <v>7</v>
      </c>
      <c r="HU8" s="4" t="s">
        <v>9</v>
      </c>
      <c r="HV8" s="4" t="s">
        <v>15</v>
      </c>
      <c r="HW8" s="4" t="s">
        <v>15</v>
      </c>
      <c r="HX8" s="4" t="s">
        <v>15</v>
      </c>
      <c r="HY8" s="4" t="s">
        <v>15</v>
      </c>
      <c r="HZ8" s="4" t="s">
        <v>15</v>
      </c>
      <c r="IA8" s="4" t="s">
        <v>15</v>
      </c>
      <c r="IB8" s="4" t="s">
        <v>15</v>
      </c>
      <c r="IC8" s="4" t="s">
        <v>15</v>
      </c>
      <c r="ID8" s="4" t="s">
        <v>16</v>
      </c>
      <c r="IE8" s="4" t="s">
        <v>16</v>
      </c>
      <c r="IF8" s="4" t="s">
        <v>16</v>
      </c>
      <c r="IG8" s="4" t="s">
        <v>16</v>
      </c>
      <c r="IH8" s="4" t="s">
        <v>16</v>
      </c>
      <c r="II8" s="4" t="s">
        <v>16</v>
      </c>
      <c r="IJ8" s="4" t="s">
        <v>16</v>
      </c>
      <c r="IK8" s="4" t="s">
        <v>16</v>
      </c>
      <c r="IL8" s="4" t="s">
        <v>10</v>
      </c>
      <c r="IM8" s="4" t="s">
        <v>7</v>
      </c>
      <c r="IN8" s="4" t="s">
        <v>9</v>
      </c>
      <c r="IO8" s="4" t="s">
        <v>7</v>
      </c>
      <c r="IP8" s="4" t="s">
        <v>9</v>
      </c>
      <c r="IQ8" s="4" t="s">
        <v>7</v>
      </c>
      <c r="IR8" s="4" t="s">
        <v>9</v>
      </c>
      <c r="IS8" s="4" t="s">
        <v>7</v>
      </c>
      <c r="IT8" s="4" t="s">
        <v>9</v>
      </c>
      <c r="IU8" s="4" t="s">
        <v>7</v>
      </c>
      <c r="IV8" s="4" t="s">
        <v>9</v>
      </c>
      <c r="IW8" s="4" t="s">
        <v>7</v>
      </c>
      <c r="IX8" s="4" t="s">
        <v>9</v>
      </c>
      <c r="IY8" s="4" t="s">
        <v>7</v>
      </c>
      <c r="IZ8" s="4" t="s">
        <v>9</v>
      </c>
      <c r="JA8" s="4" t="s">
        <v>7</v>
      </c>
      <c r="JB8" s="4" t="s">
        <v>9</v>
      </c>
      <c r="JC8" s="4" t="s">
        <v>15</v>
      </c>
      <c r="JD8" s="4" t="s">
        <v>15</v>
      </c>
      <c r="JE8" s="4" t="s">
        <v>15</v>
      </c>
      <c r="JF8" s="4" t="s">
        <v>15</v>
      </c>
      <c r="JG8" s="4" t="s">
        <v>15</v>
      </c>
      <c r="JH8" s="4" t="s">
        <v>15</v>
      </c>
      <c r="JI8" s="4" t="s">
        <v>15</v>
      </c>
      <c r="JJ8" s="4" t="s">
        <v>15</v>
      </c>
      <c r="JK8" s="4" t="s">
        <v>16</v>
      </c>
      <c r="JL8" s="4" t="s">
        <v>16</v>
      </c>
      <c r="JM8" s="4" t="s">
        <v>16</v>
      </c>
      <c r="JN8" s="4" t="s">
        <v>16</v>
      </c>
      <c r="JO8" s="4" t="s">
        <v>16</v>
      </c>
      <c r="JP8" s="4" t="s">
        <v>16</v>
      </c>
      <c r="JQ8" s="4" t="s">
        <v>16</v>
      </c>
      <c r="JR8" s="4" t="s">
        <v>16</v>
      </c>
      <c r="JS8" s="4" t="s">
        <v>10</v>
      </c>
      <c r="JT8" s="4" t="s">
        <v>7</v>
      </c>
      <c r="JU8" s="4" t="s">
        <v>9</v>
      </c>
      <c r="JV8" s="4" t="s">
        <v>7</v>
      </c>
      <c r="JW8" s="4" t="s">
        <v>9</v>
      </c>
      <c r="JX8" s="4" t="s">
        <v>7</v>
      </c>
      <c r="JY8" s="4" t="s">
        <v>9</v>
      </c>
      <c r="JZ8" s="4" t="s">
        <v>7</v>
      </c>
      <c r="KA8" s="4" t="s">
        <v>9</v>
      </c>
      <c r="KB8" s="4" t="s">
        <v>7</v>
      </c>
      <c r="KC8" s="4" t="s">
        <v>9</v>
      </c>
      <c r="KD8" s="4" t="s">
        <v>7</v>
      </c>
      <c r="KE8" s="4" t="s">
        <v>9</v>
      </c>
      <c r="KF8" s="4" t="s">
        <v>7</v>
      </c>
      <c r="KG8" s="4" t="s">
        <v>9</v>
      </c>
      <c r="KH8" s="4" t="s">
        <v>7</v>
      </c>
      <c r="KI8" s="4" t="s">
        <v>9</v>
      </c>
      <c r="KJ8" s="4" t="s">
        <v>15</v>
      </c>
      <c r="KK8" s="4" t="s">
        <v>15</v>
      </c>
      <c r="KL8" s="4" t="s">
        <v>15</v>
      </c>
      <c r="KM8" s="4" t="s">
        <v>15</v>
      </c>
      <c r="KN8" s="4" t="s">
        <v>15</v>
      </c>
      <c r="KO8" s="4" t="s">
        <v>15</v>
      </c>
      <c r="KP8" s="4" t="s">
        <v>15</v>
      </c>
      <c r="KQ8" s="4" t="s">
        <v>15</v>
      </c>
      <c r="KR8" s="4" t="s">
        <v>16</v>
      </c>
      <c r="KS8" s="4" t="s">
        <v>16</v>
      </c>
      <c r="KT8" s="4" t="s">
        <v>16</v>
      </c>
      <c r="KU8" s="4" t="s">
        <v>16</v>
      </c>
      <c r="KV8" s="4" t="s">
        <v>16</v>
      </c>
      <c r="KW8" s="4" t="s">
        <v>16</v>
      </c>
      <c r="KX8" s="4" t="s">
        <v>16</v>
      </c>
      <c r="KY8" s="4" t="s">
        <v>16</v>
      </c>
      <c r="KZ8" s="4" t="s">
        <v>10</v>
      </c>
      <c r="LA8" s="4" t="s">
        <v>7</v>
      </c>
      <c r="LB8" s="4" t="s">
        <v>9</v>
      </c>
      <c r="LC8" s="4" t="s">
        <v>7</v>
      </c>
      <c r="LD8" s="4" t="s">
        <v>9</v>
      </c>
      <c r="LE8" s="4" t="s">
        <v>7</v>
      </c>
      <c r="LF8" s="4" t="s">
        <v>9</v>
      </c>
      <c r="LG8" s="4" t="s">
        <v>7</v>
      </c>
      <c r="LH8" s="4" t="s">
        <v>9</v>
      </c>
      <c r="LI8" s="4" t="s">
        <v>7</v>
      </c>
      <c r="LJ8" s="4" t="s">
        <v>9</v>
      </c>
      <c r="LK8" s="4" t="s">
        <v>7</v>
      </c>
      <c r="LL8" s="4" t="s">
        <v>9</v>
      </c>
      <c r="LM8" s="4" t="s">
        <v>7</v>
      </c>
      <c r="LN8" s="4" t="s">
        <v>9</v>
      </c>
      <c r="LO8" s="4" t="s">
        <v>7</v>
      </c>
      <c r="LP8" s="4" t="s">
        <v>9</v>
      </c>
      <c r="LQ8" s="4" t="s">
        <v>15</v>
      </c>
      <c r="LR8" s="4" t="s">
        <v>15</v>
      </c>
      <c r="LS8" s="4" t="s">
        <v>15</v>
      </c>
      <c r="LT8" s="4" t="s">
        <v>15</v>
      </c>
      <c r="LU8" s="4" t="s">
        <v>15</v>
      </c>
      <c r="LV8" s="4" t="s">
        <v>15</v>
      </c>
      <c r="LW8" s="4" t="s">
        <v>15</v>
      </c>
      <c r="LX8" s="4" t="s">
        <v>15</v>
      </c>
      <c r="LY8" s="4" t="s">
        <v>16</v>
      </c>
      <c r="LZ8" s="4" t="s">
        <v>16</v>
      </c>
      <c r="MA8" s="4" t="s">
        <v>16</v>
      </c>
      <c r="MB8" s="4" t="s">
        <v>16</v>
      </c>
      <c r="MC8" s="4" t="s">
        <v>16</v>
      </c>
      <c r="MD8" s="4" t="s">
        <v>16</v>
      </c>
      <c r="ME8" s="4" t="s">
        <v>16</v>
      </c>
      <c r="MF8" s="4" t="s">
        <v>16</v>
      </c>
      <c r="MG8" s="4" t="s">
        <v>10</v>
      </c>
      <c r="MH8" s="4" t="s">
        <v>10</v>
      </c>
      <c r="MI8" s="4" t="s">
        <v>7</v>
      </c>
      <c r="MJ8" s="4" t="s">
        <v>9</v>
      </c>
      <c r="MK8" s="4" t="s">
        <v>7</v>
      </c>
      <c r="ML8" s="4" t="s">
        <v>9</v>
      </c>
      <c r="MM8" s="4" t="s">
        <v>7</v>
      </c>
      <c r="MN8" s="4" t="s">
        <v>9</v>
      </c>
      <c r="MO8" s="4" t="s">
        <v>7</v>
      </c>
      <c r="MP8" s="4" t="s">
        <v>9</v>
      </c>
      <c r="MQ8" s="4" t="s">
        <v>15</v>
      </c>
      <c r="MR8" s="4" t="s">
        <v>15</v>
      </c>
      <c r="MS8" s="4" t="s">
        <v>15</v>
      </c>
      <c r="MT8" s="4" t="s">
        <v>15</v>
      </c>
      <c r="MU8" s="4" t="s">
        <v>16</v>
      </c>
      <c r="MV8" s="4" t="s">
        <v>16</v>
      </c>
      <c r="MW8" s="4" t="s">
        <v>16</v>
      </c>
      <c r="MX8" s="4" t="s">
        <v>16</v>
      </c>
      <c r="MY8" s="4" t="s">
        <v>16</v>
      </c>
      <c r="MZ8" s="4" t="s">
        <v>16</v>
      </c>
      <c r="NA8" s="4" t="s">
        <v>16</v>
      </c>
      <c r="NB8" s="4" t="s">
        <v>16</v>
      </c>
      <c r="NC8" s="4" t="s">
        <v>16</v>
      </c>
      <c r="ND8" s="4" t="s">
        <v>16</v>
      </c>
      <c r="NE8" s="4" t="s">
        <v>16</v>
      </c>
      <c r="NF8" s="4" t="s">
        <v>16</v>
      </c>
      <c r="NG8" s="4" t="s">
        <v>16</v>
      </c>
      <c r="NH8" s="4" t="s">
        <v>16</v>
      </c>
      <c r="NI8" s="4" t="s">
        <v>16</v>
      </c>
      <c r="NJ8" s="4" t="s">
        <v>16</v>
      </c>
      <c r="NK8" s="4" t="s">
        <v>16</v>
      </c>
      <c r="NL8" s="4" t="s">
        <v>16</v>
      </c>
      <c r="NM8" s="4" t="s">
        <v>16</v>
      </c>
      <c r="NN8" s="4" t="s">
        <v>16</v>
      </c>
      <c r="NO8" s="4" t="s">
        <v>16</v>
      </c>
      <c r="NP8" s="4" t="s">
        <v>16</v>
      </c>
      <c r="NQ8" s="4" t="s">
        <v>16</v>
      </c>
      <c r="NR8" s="4" t="s">
        <v>16</v>
      </c>
      <c r="NS8" s="4" t="s">
        <v>16</v>
      </c>
      <c r="NT8" s="4" t="s">
        <v>16</v>
      </c>
      <c r="NU8" s="4" t="s">
        <v>16</v>
      </c>
      <c r="NV8" s="4" t="s">
        <v>16</v>
      </c>
      <c r="NW8" s="4" t="s">
        <v>16</v>
      </c>
      <c r="NX8" s="4" t="s">
        <v>16</v>
      </c>
      <c r="NY8" s="4" t="s">
        <v>16</v>
      </c>
      <c r="NZ8" s="4" t="s">
        <v>16</v>
      </c>
    </row>
    <row r="9">
      <c r="A9" t="n">
        <v>784</v>
      </c>
      <c r="B9" s="6" t="n">
        <v>256</v>
      </c>
      <c r="C9" s="7" t="s">
        <v>8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0</v>
      </c>
      <c r="H9" s="7" t="n">
        <v>0</v>
      </c>
      <c r="I9" s="7" t="n">
        <v>0</v>
      </c>
      <c r="J9" s="7" t="n">
        <v>0</v>
      </c>
      <c r="K9" s="7" t="n">
        <v>0</v>
      </c>
      <c r="L9" s="7" t="n">
        <v>0</v>
      </c>
      <c r="M9" s="7" t="s">
        <v>12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13</v>
      </c>
      <c r="T9" s="7" t="n">
        <f t="normal" ca="1">16-LENB(INDIRECT(ADDRESS(9,19)))</f>
        <v>0</v>
      </c>
      <c r="U9" s="7" t="s">
        <v>14</v>
      </c>
      <c r="V9" s="7" t="n">
        <f t="normal" ca="1">16-LENB(INDIRECT(ADDRESS(9,21)))</f>
        <v>0</v>
      </c>
      <c r="W9" s="7" t="s">
        <v>14</v>
      </c>
      <c r="X9" s="7" t="n">
        <f t="normal" ca="1">16-LENB(INDIRECT(ADDRESS(9,23)))</f>
        <v>0</v>
      </c>
      <c r="Y9" s="7" t="s">
        <v>14</v>
      </c>
      <c r="Z9" s="7" t="n">
        <f t="normal" ca="1">16-LENB(INDIRECT(ADDRESS(9,25)))</f>
        <v>0</v>
      </c>
      <c r="AA9" s="7" t="s">
        <v>14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-2</v>
      </c>
      <c r="AT9" s="7" t="n">
        <v>0</v>
      </c>
      <c r="AU9" s="7" t="s">
        <v>12</v>
      </c>
      <c r="AV9" s="7" t="n">
        <f t="normal" ca="1">16-LENB(INDIRECT(ADDRESS(9,47)))</f>
        <v>0</v>
      </c>
      <c r="AW9" s="7" t="s">
        <v>13</v>
      </c>
      <c r="AX9" s="7" t="n">
        <f t="normal" ca="1">16-LENB(INDIRECT(ADDRESS(9,49)))</f>
        <v>0</v>
      </c>
      <c r="AY9" s="7" t="s">
        <v>14</v>
      </c>
      <c r="AZ9" s="7" t="n">
        <f t="normal" ca="1">16-LENB(INDIRECT(ADDRESS(9,51)))</f>
        <v>0</v>
      </c>
      <c r="BA9" s="7" t="s">
        <v>14</v>
      </c>
      <c r="BB9" s="7" t="n">
        <f t="normal" ca="1">16-LENB(INDIRECT(ADDRESS(9,53)))</f>
        <v>0</v>
      </c>
      <c r="BC9" s="7" t="n">
        <v>100</v>
      </c>
      <c r="BD9" s="7" t="n">
        <v>0</v>
      </c>
      <c r="BE9" s="7" t="n">
        <v>99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1</v>
      </c>
      <c r="BL9" s="7" t="s">
        <v>13</v>
      </c>
      <c r="BM9" s="7" t="n">
        <f t="normal" ca="1">16-LENB(INDIRECT(ADDRESS(9,64)))</f>
        <v>0</v>
      </c>
      <c r="BN9" s="7" t="s">
        <v>13</v>
      </c>
      <c r="BO9" s="7" t="n">
        <f t="normal" ca="1">16-LENB(INDIRECT(ADDRESS(9,66)))</f>
        <v>0</v>
      </c>
      <c r="BP9" s="7" t="s">
        <v>13</v>
      </c>
      <c r="BQ9" s="7" t="n">
        <f t="normal" ca="1">16-LENB(INDIRECT(ADDRESS(9,68)))</f>
        <v>0</v>
      </c>
      <c r="BR9" s="7" t="s">
        <v>13</v>
      </c>
      <c r="BS9" s="7" t="n">
        <f t="normal" ca="1">16-LENB(INDIRECT(ADDRESS(9,70)))</f>
        <v>0</v>
      </c>
      <c r="BT9" s="7" t="s">
        <v>14</v>
      </c>
      <c r="BU9" s="7" t="n">
        <f t="normal" ca="1">16-LENB(INDIRECT(ADDRESS(9,72)))</f>
        <v>0</v>
      </c>
      <c r="BV9" s="7" t="s">
        <v>14</v>
      </c>
      <c r="BW9" s="7" t="n">
        <f t="normal" ca="1">16-LENB(INDIRECT(ADDRESS(9,74)))</f>
        <v>0</v>
      </c>
      <c r="BX9" s="7" t="s">
        <v>14</v>
      </c>
      <c r="BY9" s="7" t="n">
        <f t="normal" ca="1">16-LENB(INDIRECT(ADDRESS(9,76)))</f>
        <v>0</v>
      </c>
      <c r="BZ9" s="7" t="s">
        <v>14</v>
      </c>
      <c r="CA9" s="7" t="n">
        <f t="normal" ca="1">16-LENB(INDIRECT(ADDRESS(9,78)))</f>
        <v>0</v>
      </c>
      <c r="CB9" s="7" t="n">
        <v>100</v>
      </c>
      <c r="CC9" s="7" t="n">
        <v>100</v>
      </c>
      <c r="CD9" s="7" t="n">
        <v>100</v>
      </c>
      <c r="CE9" s="7" t="n">
        <v>100</v>
      </c>
      <c r="CF9" s="7" t="n">
        <v>0</v>
      </c>
      <c r="CG9" s="7" t="n">
        <v>0</v>
      </c>
      <c r="CH9" s="7" t="n">
        <v>0</v>
      </c>
      <c r="CI9" s="7" t="n">
        <v>0</v>
      </c>
      <c r="CJ9" s="7" t="n">
        <v>0</v>
      </c>
      <c r="CK9" s="7" t="n">
        <v>0</v>
      </c>
      <c r="CL9" s="7" t="n">
        <v>0</v>
      </c>
      <c r="CM9" s="7" t="n">
        <v>0</v>
      </c>
      <c r="CN9" s="7" t="n">
        <v>0</v>
      </c>
      <c r="CO9" s="7" t="n">
        <v>0</v>
      </c>
      <c r="CP9" s="7" t="n">
        <v>0</v>
      </c>
      <c r="CQ9" s="7" t="n">
        <v>0</v>
      </c>
      <c r="CR9" s="7" t="n">
        <v>-2</v>
      </c>
      <c r="CS9" s="7" t="n">
        <v>1</v>
      </c>
      <c r="CT9" s="7" t="s">
        <v>12</v>
      </c>
      <c r="CU9" s="7" t="n">
        <f t="normal" ca="1">16-LENB(INDIRECT(ADDRESS(9,98)))</f>
        <v>0</v>
      </c>
      <c r="CV9" s="7" t="s">
        <v>13</v>
      </c>
      <c r="CW9" s="7" t="n">
        <f t="normal" ca="1">16-LENB(INDIRECT(ADDRESS(9,100)))</f>
        <v>0</v>
      </c>
      <c r="CX9" s="7" t="s">
        <v>14</v>
      </c>
      <c r="CY9" s="7" t="n">
        <f t="normal" ca="1">16-LENB(INDIRECT(ADDRESS(9,102)))</f>
        <v>0</v>
      </c>
      <c r="CZ9" s="7" t="s">
        <v>14</v>
      </c>
      <c r="DA9" s="7" t="n">
        <f t="normal" ca="1">16-LENB(INDIRECT(ADDRESS(9,104)))</f>
        <v>0</v>
      </c>
      <c r="DB9" s="7" t="n">
        <v>100</v>
      </c>
      <c r="DC9" s="7" t="n">
        <v>0</v>
      </c>
      <c r="DD9" s="7" t="n">
        <v>99</v>
      </c>
      <c r="DE9" s="7" t="n">
        <v>0</v>
      </c>
      <c r="DF9" s="7" t="n">
        <v>0</v>
      </c>
      <c r="DG9" s="7" t="n">
        <v>0</v>
      </c>
      <c r="DH9" s="7" t="n">
        <v>0</v>
      </c>
      <c r="DI9" s="7" t="n">
        <v>0</v>
      </c>
      <c r="DJ9" s="7" t="n">
        <v>2</v>
      </c>
      <c r="DK9" s="7" t="s">
        <v>17</v>
      </c>
      <c r="DL9" s="7" t="n">
        <f t="normal" ca="1">16-LENB(INDIRECT(ADDRESS(9,115)))</f>
        <v>0</v>
      </c>
      <c r="DM9" s="7" t="s">
        <v>17</v>
      </c>
      <c r="DN9" s="7" t="n">
        <f t="normal" ca="1">16-LENB(INDIRECT(ADDRESS(9,117)))</f>
        <v>0</v>
      </c>
      <c r="DO9" s="7" t="s">
        <v>14</v>
      </c>
      <c r="DP9" s="7" t="n">
        <f t="normal" ca="1">16-LENB(INDIRECT(ADDRESS(9,119)))</f>
        <v>0</v>
      </c>
      <c r="DQ9" s="7" t="s">
        <v>14</v>
      </c>
      <c r="DR9" s="7" t="n">
        <f t="normal" ca="1">16-LENB(INDIRECT(ADDRESS(9,121)))</f>
        <v>0</v>
      </c>
      <c r="DS9" s="7" t="s">
        <v>14</v>
      </c>
      <c r="DT9" s="7" t="n">
        <f t="normal" ca="1">16-LENB(INDIRECT(ADDRESS(9,123)))</f>
        <v>0</v>
      </c>
      <c r="DU9" s="7" t="s">
        <v>14</v>
      </c>
      <c r="DV9" s="7" t="n">
        <f t="normal" ca="1">16-LENB(INDIRECT(ADDRESS(9,125)))</f>
        <v>0</v>
      </c>
      <c r="DW9" s="7" t="s">
        <v>14</v>
      </c>
      <c r="DX9" s="7" t="n">
        <f t="normal" ca="1">16-LENB(INDIRECT(ADDRESS(9,127)))</f>
        <v>0</v>
      </c>
      <c r="DY9" s="7" t="s">
        <v>14</v>
      </c>
      <c r="DZ9" s="7" t="n">
        <f t="normal" ca="1">16-LENB(INDIRECT(ADDRESS(9,129)))</f>
        <v>0</v>
      </c>
      <c r="EA9" s="7" t="n">
        <v>100</v>
      </c>
      <c r="EB9" s="7" t="n">
        <v>100</v>
      </c>
      <c r="EC9" s="7" t="n">
        <v>0</v>
      </c>
      <c r="ED9" s="7" t="n">
        <v>0</v>
      </c>
      <c r="EE9" s="7" t="n">
        <v>0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0</v>
      </c>
      <c r="EO9" s="7" t="n">
        <v>0</v>
      </c>
      <c r="EP9" s="7" t="n">
        <v>0</v>
      </c>
      <c r="EQ9" s="7" t="n">
        <v>3</v>
      </c>
      <c r="ER9" s="7" t="s">
        <v>13</v>
      </c>
      <c r="ES9" s="7" t="n">
        <f t="normal" ca="1">16-LENB(INDIRECT(ADDRESS(9,148)))</f>
        <v>0</v>
      </c>
      <c r="ET9" s="7" t="s">
        <v>13</v>
      </c>
      <c r="EU9" s="7" t="n">
        <f t="normal" ca="1">16-LENB(INDIRECT(ADDRESS(9,150)))</f>
        <v>0</v>
      </c>
      <c r="EV9" s="7" t="s">
        <v>13</v>
      </c>
      <c r="EW9" s="7" t="n">
        <f t="normal" ca="1">16-LENB(INDIRECT(ADDRESS(9,152)))</f>
        <v>0</v>
      </c>
      <c r="EX9" s="7" t="s">
        <v>13</v>
      </c>
      <c r="EY9" s="7" t="n">
        <f t="normal" ca="1">16-LENB(INDIRECT(ADDRESS(9,154)))</f>
        <v>0</v>
      </c>
      <c r="EZ9" s="7" t="s">
        <v>13</v>
      </c>
      <c r="FA9" s="7" t="n">
        <f t="normal" ca="1">16-LENB(INDIRECT(ADDRESS(9,156)))</f>
        <v>0</v>
      </c>
      <c r="FB9" s="7" t="s">
        <v>13</v>
      </c>
      <c r="FC9" s="7" t="n">
        <f t="normal" ca="1">16-LENB(INDIRECT(ADDRESS(9,158)))</f>
        <v>0</v>
      </c>
      <c r="FD9" s="7" t="s">
        <v>13</v>
      </c>
      <c r="FE9" s="7" t="n">
        <f t="normal" ca="1">16-LENB(INDIRECT(ADDRESS(9,160)))</f>
        <v>0</v>
      </c>
      <c r="FF9" s="7" t="s">
        <v>13</v>
      </c>
      <c r="FG9" s="7" t="n">
        <f t="normal" ca="1">16-LENB(INDIRECT(ADDRESS(9,162)))</f>
        <v>0</v>
      </c>
      <c r="FH9" s="7" t="n">
        <v>100</v>
      </c>
      <c r="FI9" s="7" t="n">
        <v>100</v>
      </c>
      <c r="FJ9" s="7" t="n">
        <v>100</v>
      </c>
      <c r="FK9" s="7" t="n">
        <v>100</v>
      </c>
      <c r="FL9" s="7" t="n">
        <v>100</v>
      </c>
      <c r="FM9" s="7" t="n">
        <v>100</v>
      </c>
      <c r="FN9" s="7" t="n">
        <v>100</v>
      </c>
      <c r="FO9" s="7" t="n">
        <v>100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0</v>
      </c>
      <c r="FV9" s="7" t="n">
        <v>0</v>
      </c>
      <c r="FW9" s="7" t="n">
        <v>0</v>
      </c>
      <c r="FX9" s="7" t="n">
        <v>4</v>
      </c>
      <c r="FY9" s="7" t="s">
        <v>18</v>
      </c>
      <c r="FZ9" s="7" t="n">
        <f t="normal" ca="1">16-LENB(INDIRECT(ADDRESS(9,181)))</f>
        <v>0</v>
      </c>
      <c r="GA9" s="7" t="s">
        <v>14</v>
      </c>
      <c r="GB9" s="7" t="n">
        <f t="normal" ca="1">16-LENB(INDIRECT(ADDRESS(9,183)))</f>
        <v>0</v>
      </c>
      <c r="GC9" s="7" t="s">
        <v>14</v>
      </c>
      <c r="GD9" s="7" t="n">
        <f t="normal" ca="1">16-LENB(INDIRECT(ADDRESS(9,185)))</f>
        <v>0</v>
      </c>
      <c r="GE9" s="7" t="s">
        <v>14</v>
      </c>
      <c r="GF9" s="7" t="n">
        <f t="normal" ca="1">16-LENB(INDIRECT(ADDRESS(9,187)))</f>
        <v>0</v>
      </c>
      <c r="GG9" s="7" t="s">
        <v>14</v>
      </c>
      <c r="GH9" s="7" t="n">
        <f t="normal" ca="1">16-LENB(INDIRECT(ADDRESS(9,189)))</f>
        <v>0</v>
      </c>
      <c r="GI9" s="7" t="s">
        <v>14</v>
      </c>
      <c r="GJ9" s="7" t="n">
        <f t="normal" ca="1">16-LENB(INDIRECT(ADDRESS(9,191)))</f>
        <v>0</v>
      </c>
      <c r="GK9" s="7" t="s">
        <v>14</v>
      </c>
      <c r="GL9" s="7" t="n">
        <f t="normal" ca="1">16-LENB(INDIRECT(ADDRESS(9,193)))</f>
        <v>0</v>
      </c>
      <c r="GM9" s="7" t="s">
        <v>14</v>
      </c>
      <c r="GN9" s="7" t="n">
        <f t="normal" ca="1">16-LENB(INDIRECT(ADDRESS(9,195)))</f>
        <v>0</v>
      </c>
      <c r="GO9" s="7" t="n">
        <v>100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  <c r="GW9" s="7" t="n">
        <v>0</v>
      </c>
      <c r="GX9" s="7" t="n">
        <v>0</v>
      </c>
      <c r="GY9" s="7" t="n">
        <v>0</v>
      </c>
      <c r="GZ9" s="7" t="n">
        <v>0</v>
      </c>
      <c r="HA9" s="7" t="n">
        <v>0</v>
      </c>
      <c r="HB9" s="7" t="n">
        <v>0</v>
      </c>
      <c r="HC9" s="7" t="n">
        <v>0</v>
      </c>
      <c r="HD9" s="7" t="n">
        <v>0</v>
      </c>
      <c r="HE9" s="7" t="n">
        <v>5</v>
      </c>
      <c r="HF9" s="7" t="s">
        <v>19</v>
      </c>
      <c r="HG9" s="7" t="n">
        <f t="normal" ca="1">16-LENB(INDIRECT(ADDRESS(9,214)))</f>
        <v>0</v>
      </c>
      <c r="HH9" s="7" t="s">
        <v>14</v>
      </c>
      <c r="HI9" s="7" t="n">
        <f t="normal" ca="1">16-LENB(INDIRECT(ADDRESS(9,216)))</f>
        <v>0</v>
      </c>
      <c r="HJ9" s="7" t="s">
        <v>14</v>
      </c>
      <c r="HK9" s="7" t="n">
        <f t="normal" ca="1">16-LENB(INDIRECT(ADDRESS(9,218)))</f>
        <v>0</v>
      </c>
      <c r="HL9" s="7" t="s">
        <v>14</v>
      </c>
      <c r="HM9" s="7" t="n">
        <f t="normal" ca="1">16-LENB(INDIRECT(ADDRESS(9,220)))</f>
        <v>0</v>
      </c>
      <c r="HN9" s="7" t="s">
        <v>14</v>
      </c>
      <c r="HO9" s="7" t="n">
        <f t="normal" ca="1">16-LENB(INDIRECT(ADDRESS(9,222)))</f>
        <v>0</v>
      </c>
      <c r="HP9" s="7" t="s">
        <v>14</v>
      </c>
      <c r="HQ9" s="7" t="n">
        <f t="normal" ca="1">16-LENB(INDIRECT(ADDRESS(9,224)))</f>
        <v>0</v>
      </c>
      <c r="HR9" s="7" t="s">
        <v>14</v>
      </c>
      <c r="HS9" s="7" t="n">
        <f t="normal" ca="1">16-LENB(INDIRECT(ADDRESS(9,226)))</f>
        <v>0</v>
      </c>
      <c r="HT9" s="7" t="s">
        <v>14</v>
      </c>
      <c r="HU9" s="7" t="n">
        <f t="normal" ca="1">16-LENB(INDIRECT(ADDRESS(9,228)))</f>
        <v>0</v>
      </c>
      <c r="HV9" s="7" t="n">
        <v>100</v>
      </c>
      <c r="HW9" s="7" t="n">
        <v>0</v>
      </c>
      <c r="HX9" s="7" t="n">
        <v>0</v>
      </c>
      <c r="HY9" s="7" t="n">
        <v>0</v>
      </c>
      <c r="HZ9" s="7" t="n">
        <v>0</v>
      </c>
      <c r="IA9" s="7" t="n">
        <v>0</v>
      </c>
      <c r="IB9" s="7" t="n">
        <v>0</v>
      </c>
      <c r="IC9" s="7" t="n">
        <v>0</v>
      </c>
      <c r="ID9" s="7" t="n">
        <v>0</v>
      </c>
      <c r="IE9" s="7" t="n">
        <v>0</v>
      </c>
      <c r="IF9" s="7" t="n">
        <v>0</v>
      </c>
      <c r="IG9" s="7" t="n">
        <v>0</v>
      </c>
      <c r="IH9" s="7" t="n">
        <v>0</v>
      </c>
      <c r="II9" s="7" t="n">
        <v>0</v>
      </c>
      <c r="IJ9" s="7" t="n">
        <v>0</v>
      </c>
      <c r="IK9" s="7" t="n">
        <v>0</v>
      </c>
      <c r="IL9" s="7" t="n">
        <v>8</v>
      </c>
      <c r="IM9" s="7" t="s">
        <v>20</v>
      </c>
      <c r="IN9" s="7" t="n">
        <f t="normal" ca="1">16-LENB(INDIRECT(ADDRESS(9,247)))</f>
        <v>0</v>
      </c>
      <c r="IO9" s="7" t="s">
        <v>14</v>
      </c>
      <c r="IP9" s="7" t="n">
        <f t="normal" ca="1">16-LENB(INDIRECT(ADDRESS(9,249)))</f>
        <v>0</v>
      </c>
      <c r="IQ9" s="7" t="s">
        <v>14</v>
      </c>
      <c r="IR9" s="7" t="n">
        <f t="normal" ca="1">16-LENB(INDIRECT(ADDRESS(9,251)))</f>
        <v>0</v>
      </c>
      <c r="IS9" s="7" t="s">
        <v>14</v>
      </c>
      <c r="IT9" s="7" t="n">
        <f t="normal" ca="1">16-LENB(INDIRECT(ADDRESS(9,253)))</f>
        <v>0</v>
      </c>
      <c r="IU9" s="7" t="s">
        <v>14</v>
      </c>
      <c r="IV9" s="7" t="n">
        <f t="normal" ca="1">16-LENB(INDIRECT(ADDRESS(9,255)))</f>
        <v>0</v>
      </c>
      <c r="IW9" s="7" t="s">
        <v>14</v>
      </c>
      <c r="IX9" s="7" t="n">
        <f t="normal" ca="1">16-LENB(INDIRECT(ADDRESS(9,257)))</f>
        <v>0</v>
      </c>
      <c r="IY9" s="7" t="s">
        <v>14</v>
      </c>
      <c r="IZ9" s="7" t="n">
        <f t="normal" ca="1">16-LENB(INDIRECT(ADDRESS(9,259)))</f>
        <v>0</v>
      </c>
      <c r="JA9" s="7" t="s">
        <v>14</v>
      </c>
      <c r="JB9" s="7" t="n">
        <f t="normal" ca="1">16-LENB(INDIRECT(ADDRESS(9,261)))</f>
        <v>0</v>
      </c>
      <c r="JC9" s="7" t="n">
        <v>100</v>
      </c>
      <c r="JD9" s="7" t="n">
        <v>0</v>
      </c>
      <c r="JE9" s="7" t="n">
        <v>0</v>
      </c>
      <c r="JF9" s="7" t="n">
        <v>0</v>
      </c>
      <c r="JG9" s="7" t="n">
        <v>0</v>
      </c>
      <c r="JH9" s="7" t="n">
        <v>0</v>
      </c>
      <c r="JI9" s="7" t="n">
        <v>0</v>
      </c>
      <c r="JJ9" s="7" t="n">
        <v>0</v>
      </c>
      <c r="JK9" s="7" t="n">
        <v>0</v>
      </c>
      <c r="JL9" s="7" t="n">
        <v>0</v>
      </c>
      <c r="JM9" s="7" t="n">
        <v>0</v>
      </c>
      <c r="JN9" s="7" t="n">
        <v>0</v>
      </c>
      <c r="JO9" s="7" t="n">
        <v>0</v>
      </c>
      <c r="JP9" s="7" t="n">
        <v>0</v>
      </c>
      <c r="JQ9" s="7" t="n">
        <v>0</v>
      </c>
      <c r="JR9" s="7" t="n">
        <v>0</v>
      </c>
      <c r="JS9" s="7" t="n">
        <v>6</v>
      </c>
      <c r="JT9" s="7" t="s">
        <v>12</v>
      </c>
      <c r="JU9" s="7" t="n">
        <f t="normal" ca="1">16-LENB(INDIRECT(ADDRESS(9,280)))</f>
        <v>0</v>
      </c>
      <c r="JV9" s="7" t="s">
        <v>12</v>
      </c>
      <c r="JW9" s="7" t="n">
        <f t="normal" ca="1">16-LENB(INDIRECT(ADDRESS(9,282)))</f>
        <v>0</v>
      </c>
      <c r="JX9" s="7" t="s">
        <v>14</v>
      </c>
      <c r="JY9" s="7" t="n">
        <f t="normal" ca="1">16-LENB(INDIRECT(ADDRESS(9,284)))</f>
        <v>0</v>
      </c>
      <c r="JZ9" s="7" t="s">
        <v>14</v>
      </c>
      <c r="KA9" s="7" t="n">
        <f t="normal" ca="1">16-LENB(INDIRECT(ADDRESS(9,286)))</f>
        <v>0</v>
      </c>
      <c r="KB9" s="7" t="s">
        <v>14</v>
      </c>
      <c r="KC9" s="7" t="n">
        <f t="normal" ca="1">16-LENB(INDIRECT(ADDRESS(9,288)))</f>
        <v>0</v>
      </c>
      <c r="KD9" s="7" t="s">
        <v>14</v>
      </c>
      <c r="KE9" s="7" t="n">
        <f t="normal" ca="1">16-LENB(INDIRECT(ADDRESS(9,290)))</f>
        <v>0</v>
      </c>
      <c r="KF9" s="7" t="s">
        <v>14</v>
      </c>
      <c r="KG9" s="7" t="n">
        <f t="normal" ca="1">16-LENB(INDIRECT(ADDRESS(9,292)))</f>
        <v>0</v>
      </c>
      <c r="KH9" s="7" t="s">
        <v>14</v>
      </c>
      <c r="KI9" s="7" t="n">
        <f t="normal" ca="1">16-LENB(INDIRECT(ADDRESS(9,294)))</f>
        <v>0</v>
      </c>
      <c r="KJ9" s="7" t="n">
        <v>100</v>
      </c>
      <c r="KK9" s="7" t="n">
        <v>100</v>
      </c>
      <c r="KL9" s="7" t="n">
        <v>0</v>
      </c>
      <c r="KM9" s="7" t="n">
        <v>0</v>
      </c>
      <c r="KN9" s="7" t="n">
        <v>0</v>
      </c>
      <c r="KO9" s="7" t="n">
        <v>0</v>
      </c>
      <c r="KP9" s="7" t="n">
        <v>0</v>
      </c>
      <c r="KQ9" s="7" t="n">
        <v>0</v>
      </c>
      <c r="KR9" s="7" t="n">
        <v>0</v>
      </c>
      <c r="KS9" s="7" t="n">
        <v>0</v>
      </c>
      <c r="KT9" s="7" t="n">
        <v>0</v>
      </c>
      <c r="KU9" s="7" t="n">
        <v>0</v>
      </c>
      <c r="KV9" s="7" t="n">
        <v>0</v>
      </c>
      <c r="KW9" s="7" t="n">
        <v>0</v>
      </c>
      <c r="KX9" s="7" t="n">
        <v>0</v>
      </c>
      <c r="KY9" s="7" t="n">
        <v>0</v>
      </c>
      <c r="KZ9" s="7" t="n">
        <v>7</v>
      </c>
      <c r="LA9" s="7" t="s">
        <v>21</v>
      </c>
      <c r="LB9" s="7" t="n">
        <f t="normal" ca="1">16-LENB(INDIRECT(ADDRESS(9,313)))</f>
        <v>0</v>
      </c>
      <c r="LC9" s="7" t="s">
        <v>21</v>
      </c>
      <c r="LD9" s="7" t="n">
        <f t="normal" ca="1">16-LENB(INDIRECT(ADDRESS(9,315)))</f>
        <v>0</v>
      </c>
      <c r="LE9" s="7" t="s">
        <v>21</v>
      </c>
      <c r="LF9" s="7" t="n">
        <f t="normal" ca="1">16-LENB(INDIRECT(ADDRESS(9,317)))</f>
        <v>0</v>
      </c>
      <c r="LG9" s="7" t="s">
        <v>14</v>
      </c>
      <c r="LH9" s="7" t="n">
        <f t="normal" ca="1">16-LENB(INDIRECT(ADDRESS(9,319)))</f>
        <v>0</v>
      </c>
      <c r="LI9" s="7" t="s">
        <v>14</v>
      </c>
      <c r="LJ9" s="7" t="n">
        <f t="normal" ca="1">16-LENB(INDIRECT(ADDRESS(9,321)))</f>
        <v>0</v>
      </c>
      <c r="LK9" s="7" t="s">
        <v>14</v>
      </c>
      <c r="LL9" s="7" t="n">
        <f t="normal" ca="1">16-LENB(INDIRECT(ADDRESS(9,323)))</f>
        <v>0</v>
      </c>
      <c r="LM9" s="7" t="s">
        <v>14</v>
      </c>
      <c r="LN9" s="7" t="n">
        <f t="normal" ca="1">16-LENB(INDIRECT(ADDRESS(9,325)))</f>
        <v>0</v>
      </c>
      <c r="LO9" s="7" t="s">
        <v>14</v>
      </c>
      <c r="LP9" s="7" t="n">
        <f t="normal" ca="1">16-LENB(INDIRECT(ADDRESS(9,327)))</f>
        <v>0</v>
      </c>
      <c r="LQ9" s="7" t="n">
        <v>100</v>
      </c>
      <c r="LR9" s="7" t="n">
        <v>100</v>
      </c>
      <c r="LS9" s="7" t="n">
        <v>100</v>
      </c>
      <c r="LT9" s="7" t="n">
        <v>0</v>
      </c>
      <c r="LU9" s="7" t="n">
        <v>0</v>
      </c>
      <c r="LV9" s="7" t="n">
        <v>0</v>
      </c>
      <c r="LW9" s="7" t="n">
        <v>0</v>
      </c>
      <c r="LX9" s="7" t="n">
        <v>0</v>
      </c>
      <c r="LY9" s="7" t="n">
        <v>0</v>
      </c>
      <c r="LZ9" s="7" t="n">
        <v>0</v>
      </c>
      <c r="MA9" s="7" t="n">
        <v>0</v>
      </c>
      <c r="MB9" s="7" t="n">
        <v>0</v>
      </c>
      <c r="MC9" s="7" t="n">
        <v>0</v>
      </c>
      <c r="MD9" s="7" t="n">
        <v>0</v>
      </c>
      <c r="ME9" s="7" t="n">
        <v>0</v>
      </c>
      <c r="MF9" s="7" t="n">
        <v>0</v>
      </c>
      <c r="MG9" s="7" t="n">
        <v>-2</v>
      </c>
      <c r="MH9" s="7" t="n">
        <v>4</v>
      </c>
      <c r="MI9" s="7" t="s">
        <v>19</v>
      </c>
      <c r="MJ9" s="7" t="n">
        <f t="normal" ca="1">16-LENB(INDIRECT(ADDRESS(9,347)))</f>
        <v>0</v>
      </c>
      <c r="MK9" s="7" t="s">
        <v>19</v>
      </c>
      <c r="ML9" s="7" t="n">
        <f t="normal" ca="1">16-LENB(INDIRECT(ADDRESS(9,349)))</f>
        <v>0</v>
      </c>
      <c r="MM9" s="7" t="s">
        <v>14</v>
      </c>
      <c r="MN9" s="7" t="n">
        <f t="normal" ca="1">16-LENB(INDIRECT(ADDRESS(9,351)))</f>
        <v>0</v>
      </c>
      <c r="MO9" s="7" t="s">
        <v>14</v>
      </c>
      <c r="MP9" s="7" t="n">
        <f t="normal" ca="1">16-LENB(INDIRECT(ADDRESS(9,353)))</f>
        <v>0</v>
      </c>
      <c r="MQ9" s="7" t="n">
        <v>100</v>
      </c>
      <c r="MR9" s="7" t="n">
        <v>0</v>
      </c>
      <c r="MS9" s="7" t="n">
        <v>99</v>
      </c>
      <c r="MT9" s="7" t="n">
        <v>0</v>
      </c>
      <c r="MU9" s="7" t="n">
        <v>0</v>
      </c>
      <c r="MV9" s="7" t="n">
        <v>0</v>
      </c>
      <c r="MW9" s="7" t="n">
        <v>0</v>
      </c>
      <c r="MX9" s="7" t="n">
        <v>0</v>
      </c>
      <c r="MY9" s="7" t="n">
        <v>255</v>
      </c>
      <c r="MZ9" s="7" t="n">
        <v>255</v>
      </c>
      <c r="NA9" s="7" t="n">
        <v>255</v>
      </c>
      <c r="NB9" s="7" t="n">
        <v>255</v>
      </c>
      <c r="NC9" s="7" t="n">
        <v>0</v>
      </c>
      <c r="ND9" s="7" t="n">
        <v>0</v>
      </c>
      <c r="NE9" s="7" t="n">
        <v>0</v>
      </c>
      <c r="NF9" s="7" t="n">
        <v>0</v>
      </c>
      <c r="NG9" s="7" t="n">
        <v>0</v>
      </c>
      <c r="NH9" s="7" t="n">
        <v>0</v>
      </c>
      <c r="NI9" s="7" t="n">
        <v>0</v>
      </c>
      <c r="NJ9" s="7" t="n">
        <v>0</v>
      </c>
      <c r="NK9" s="7" t="n">
        <v>0</v>
      </c>
      <c r="NL9" s="7" t="n">
        <v>0</v>
      </c>
      <c r="NM9" s="7" t="n">
        <v>0</v>
      </c>
      <c r="NN9" s="7" t="n">
        <v>0</v>
      </c>
      <c r="NO9" s="7" t="n">
        <v>0</v>
      </c>
      <c r="NP9" s="7" t="n">
        <v>0</v>
      </c>
      <c r="NQ9" s="7" t="n">
        <v>0</v>
      </c>
      <c r="NR9" s="7" t="n">
        <v>0</v>
      </c>
      <c r="NS9" s="7" t="n">
        <v>0</v>
      </c>
      <c r="NT9" s="7" t="n">
        <v>0</v>
      </c>
      <c r="NU9" s="7" t="n">
        <v>0</v>
      </c>
      <c r="NV9" s="7" t="n">
        <v>0</v>
      </c>
      <c r="NW9" s="7" t="n">
        <v>0</v>
      </c>
      <c r="NX9" s="7" t="n">
        <v>0</v>
      </c>
      <c r="NY9" s="7" t="n">
        <v>0</v>
      </c>
      <c r="NZ9" s="7" t="n">
        <v>0</v>
      </c>
    </row>
    <row r="10">
      <c r="A10" t="s">
        <v>4</v>
      </c>
      <c r="B10" s="4" t="s">
        <v>5</v>
      </c>
    </row>
    <row r="11">
      <c r="A11" t="n">
        <v>2416</v>
      </c>
      <c r="B11" s="5" t="n">
        <v>1</v>
      </c>
    </row>
    <row r="12" s="3" customFormat="1" customHeight="0">
      <c r="A12" s="3" t="s">
        <v>2</v>
      </c>
      <c r="B12" s="3" t="s">
        <v>6</v>
      </c>
    </row>
    <row r="13">
      <c r="A13" t="s">
        <v>4</v>
      </c>
      <c r="B13" s="4" t="s">
        <v>5</v>
      </c>
      <c r="C13" s="4" t="s">
        <v>7</v>
      </c>
      <c r="D13" s="4" t="s">
        <v>9</v>
      </c>
      <c r="E13" s="4" t="s">
        <v>10</v>
      </c>
      <c r="F13" s="4" t="s">
        <v>11</v>
      </c>
      <c r="G13" s="4" t="s">
        <v>11</v>
      </c>
      <c r="H13" s="4" t="s">
        <v>11</v>
      </c>
      <c r="I13" s="4" t="s">
        <v>11</v>
      </c>
      <c r="J13" s="4" t="s">
        <v>11</v>
      </c>
      <c r="K13" s="4" t="s">
        <v>11</v>
      </c>
      <c r="L13" s="4" t="s">
        <v>10</v>
      </c>
      <c r="M13" s="4" t="s">
        <v>7</v>
      </c>
      <c r="N13" s="4" t="s">
        <v>9</v>
      </c>
      <c r="O13" s="4" t="s">
        <v>7</v>
      </c>
      <c r="P13" s="4" t="s">
        <v>9</v>
      </c>
      <c r="Q13" s="4" t="s">
        <v>7</v>
      </c>
      <c r="R13" s="4" t="s">
        <v>9</v>
      </c>
      <c r="S13" s="4" t="s">
        <v>7</v>
      </c>
      <c r="T13" s="4" t="s">
        <v>9</v>
      </c>
      <c r="U13" s="4" t="s">
        <v>7</v>
      </c>
      <c r="V13" s="4" t="s">
        <v>9</v>
      </c>
      <c r="W13" s="4" t="s">
        <v>7</v>
      </c>
      <c r="X13" s="4" t="s">
        <v>9</v>
      </c>
      <c r="Y13" s="4" t="s">
        <v>7</v>
      </c>
      <c r="Z13" s="4" t="s">
        <v>9</v>
      </c>
      <c r="AA13" s="4" t="s">
        <v>7</v>
      </c>
      <c r="AB13" s="4" t="s">
        <v>9</v>
      </c>
      <c r="AC13" s="4" t="s">
        <v>15</v>
      </c>
      <c r="AD13" s="4" t="s">
        <v>15</v>
      </c>
      <c r="AE13" s="4" t="s">
        <v>15</v>
      </c>
      <c r="AF13" s="4" t="s">
        <v>15</v>
      </c>
      <c r="AG13" s="4" t="s">
        <v>15</v>
      </c>
      <c r="AH13" s="4" t="s">
        <v>15</v>
      </c>
      <c r="AI13" s="4" t="s">
        <v>15</v>
      </c>
      <c r="AJ13" s="4" t="s">
        <v>15</v>
      </c>
      <c r="AK13" s="4" t="s">
        <v>16</v>
      </c>
      <c r="AL13" s="4" t="s">
        <v>16</v>
      </c>
      <c r="AM13" s="4" t="s">
        <v>16</v>
      </c>
      <c r="AN13" s="4" t="s">
        <v>16</v>
      </c>
      <c r="AO13" s="4" t="s">
        <v>16</v>
      </c>
      <c r="AP13" s="4" t="s">
        <v>16</v>
      </c>
      <c r="AQ13" s="4" t="s">
        <v>16</v>
      </c>
      <c r="AR13" s="4" t="s">
        <v>16</v>
      </c>
      <c r="AS13" s="4" t="s">
        <v>16</v>
      </c>
      <c r="AT13" s="4" t="s">
        <v>16</v>
      </c>
      <c r="AU13" s="4" t="s">
        <v>16</v>
      </c>
      <c r="AV13" s="4" t="s">
        <v>16</v>
      </c>
      <c r="AW13" s="4" t="s">
        <v>16</v>
      </c>
      <c r="AX13" s="4" t="s">
        <v>16</v>
      </c>
      <c r="AY13" s="4" t="s">
        <v>16</v>
      </c>
      <c r="AZ13" s="4" t="s">
        <v>16</v>
      </c>
      <c r="BA13" s="4" t="s">
        <v>16</v>
      </c>
      <c r="BB13" s="4" t="s">
        <v>16</v>
      </c>
      <c r="BC13" s="4" t="s">
        <v>16</v>
      </c>
      <c r="BD13" s="4" t="s">
        <v>16</v>
      </c>
      <c r="BE13" s="4" t="s">
        <v>16</v>
      </c>
      <c r="BF13" s="4" t="s">
        <v>16</v>
      </c>
      <c r="BG13" s="4" t="s">
        <v>16</v>
      </c>
      <c r="BH13" s="4" t="s">
        <v>16</v>
      </c>
      <c r="BI13" s="4" t="s">
        <v>16</v>
      </c>
      <c r="BJ13" s="4" t="s">
        <v>16</v>
      </c>
      <c r="BK13" s="4" t="s">
        <v>16</v>
      </c>
      <c r="BL13" s="4" t="s">
        <v>16</v>
      </c>
      <c r="BM13" s="4" t="s">
        <v>16</v>
      </c>
      <c r="BN13" s="4" t="s">
        <v>16</v>
      </c>
      <c r="BO13" s="4" t="s">
        <v>16</v>
      </c>
      <c r="BP13" s="4" t="s">
        <v>16</v>
      </c>
      <c r="BQ13" s="4" t="s">
        <v>16</v>
      </c>
      <c r="BR13" s="4" t="s">
        <v>16</v>
      </c>
      <c r="BS13" s="4" t="s">
        <v>16</v>
      </c>
      <c r="BT13" s="4" t="s">
        <v>16</v>
      </c>
    </row>
    <row r="14">
      <c r="A14" t="n">
        <v>2420</v>
      </c>
      <c r="B14" s="6" t="n">
        <v>256</v>
      </c>
      <c r="C14" s="7" t="s">
        <v>22</v>
      </c>
      <c r="D14" s="7" t="n">
        <f t="normal" ca="1">16-LENB(INDIRECT(ADDRESS(14,3)))</f>
        <v>0</v>
      </c>
      <c r="E14" s="7" t="n">
        <v>1099</v>
      </c>
      <c r="F14" s="7" t="n">
        <v>421</v>
      </c>
      <c r="G14" s="7" t="n">
        <v>0</v>
      </c>
      <c r="H14" s="7" t="n">
        <v>0</v>
      </c>
      <c r="I14" s="7" t="n">
        <v>0</v>
      </c>
      <c r="J14" s="7" t="n">
        <v>0</v>
      </c>
      <c r="K14" s="7" t="n">
        <v>0</v>
      </c>
      <c r="L14" s="7" t="n">
        <v>0</v>
      </c>
      <c r="M14" s="7" t="s">
        <v>23</v>
      </c>
      <c r="N14" s="7" t="n">
        <f t="normal" ca="1">16-LENB(INDIRECT(ADDRESS(14,13)))</f>
        <v>0</v>
      </c>
      <c r="O14" s="7" t="s">
        <v>14</v>
      </c>
      <c r="P14" s="7" t="n">
        <f t="normal" ca="1">16-LENB(INDIRECT(ADDRESS(14,15)))</f>
        <v>0</v>
      </c>
      <c r="Q14" s="7" t="s">
        <v>14</v>
      </c>
      <c r="R14" s="7" t="n">
        <f t="normal" ca="1">16-LENB(INDIRECT(ADDRESS(14,17)))</f>
        <v>0</v>
      </c>
      <c r="S14" s="7" t="s">
        <v>14</v>
      </c>
      <c r="T14" s="7" t="n">
        <f t="normal" ca="1">16-LENB(INDIRECT(ADDRESS(14,19)))</f>
        <v>0</v>
      </c>
      <c r="U14" s="7" t="s">
        <v>14</v>
      </c>
      <c r="V14" s="7" t="n">
        <f t="normal" ca="1">16-LENB(INDIRECT(ADDRESS(14,21)))</f>
        <v>0</v>
      </c>
      <c r="W14" s="7" t="s">
        <v>14</v>
      </c>
      <c r="X14" s="7" t="n">
        <f t="normal" ca="1">16-LENB(INDIRECT(ADDRESS(14,23)))</f>
        <v>0</v>
      </c>
      <c r="Y14" s="7" t="s">
        <v>14</v>
      </c>
      <c r="Z14" s="7" t="n">
        <f t="normal" ca="1">16-LENB(INDIRECT(ADDRESS(14,25)))</f>
        <v>0</v>
      </c>
      <c r="AA14" s="7" t="s">
        <v>14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2628</v>
      </c>
      <c r="B16" s="5" t="n">
        <v>1</v>
      </c>
    </row>
    <row r="17" spans="1:390" s="3" customFormat="1" customHeight="0">
      <c r="A17" s="3" t="s">
        <v>2</v>
      </c>
      <c r="B17" s="3" t="s">
        <v>24</v>
      </c>
    </row>
    <row r="18" spans="1:390">
      <c r="A18" t="s">
        <v>4</v>
      </c>
      <c r="B18" s="4" t="s">
        <v>5</v>
      </c>
      <c r="C18" s="4" t="s">
        <v>15</v>
      </c>
      <c r="D18" s="4" t="s">
        <v>15</v>
      </c>
      <c r="E18" s="4" t="s">
        <v>15</v>
      </c>
      <c r="F18" s="4" t="s">
        <v>15</v>
      </c>
    </row>
    <row r="19" spans="1:390">
      <c r="A19" t="n">
        <v>2632</v>
      </c>
      <c r="B19" s="8" t="n">
        <v>14</v>
      </c>
      <c r="C19" s="7" t="n">
        <v>0</v>
      </c>
      <c r="D19" s="7" t="n">
        <v>0</v>
      </c>
      <c r="E19" s="7" t="n">
        <v>64</v>
      </c>
      <c r="F19" s="7" t="n">
        <v>0</v>
      </c>
    </row>
    <row r="20" spans="1:390">
      <c r="A20" t="s">
        <v>4</v>
      </c>
      <c r="B20" s="4" t="s">
        <v>5</v>
      </c>
    </row>
    <row r="21" spans="1:390">
      <c r="A21" t="n">
        <v>2637</v>
      </c>
      <c r="B21" s="5" t="n">
        <v>1</v>
      </c>
    </row>
    <row r="22" spans="1:390" s="3" customFormat="1" customHeight="0">
      <c r="A22" s="3" t="s">
        <v>2</v>
      </c>
      <c r="B22" s="3" t="s">
        <v>25</v>
      </c>
    </row>
    <row r="23" spans="1:390">
      <c r="A23" t="s">
        <v>4</v>
      </c>
      <c r="B23" s="4" t="s">
        <v>5</v>
      </c>
      <c r="C23" s="4" t="s">
        <v>15</v>
      </c>
      <c r="D23" s="4" t="s">
        <v>11</v>
      </c>
      <c r="E23" s="4" t="s">
        <v>7</v>
      </c>
      <c r="F23" s="4" t="s">
        <v>7</v>
      </c>
      <c r="G23" s="4" t="s">
        <v>15</v>
      </c>
    </row>
    <row r="24" spans="1:390">
      <c r="A24" t="n">
        <v>2640</v>
      </c>
      <c r="B24" s="9" t="n">
        <v>32</v>
      </c>
      <c r="C24" s="7" t="n">
        <v>0</v>
      </c>
      <c r="D24" s="7" t="n">
        <v>65533</v>
      </c>
      <c r="E24" s="7" t="s">
        <v>26</v>
      </c>
      <c r="F24" s="7" t="s">
        <v>27</v>
      </c>
      <c r="G24" s="7" t="n">
        <v>0</v>
      </c>
    </row>
    <row r="25" spans="1:390">
      <c r="A25" t="s">
        <v>4</v>
      </c>
      <c r="B25" s="4" t="s">
        <v>5</v>
      </c>
      <c r="C25" s="4" t="s">
        <v>11</v>
      </c>
      <c r="D25" s="4" t="s">
        <v>7</v>
      </c>
      <c r="E25" s="4" t="s">
        <v>7</v>
      </c>
      <c r="F25" s="4" t="s">
        <v>7</v>
      </c>
      <c r="G25" s="4" t="s">
        <v>15</v>
      </c>
      <c r="H25" s="4" t="s">
        <v>10</v>
      </c>
      <c r="I25" s="4" t="s">
        <v>30</v>
      </c>
      <c r="J25" s="4" t="s">
        <v>30</v>
      </c>
      <c r="K25" s="4" t="s">
        <v>30</v>
      </c>
      <c r="L25" s="4" t="s">
        <v>30</v>
      </c>
      <c r="M25" s="4" t="s">
        <v>30</v>
      </c>
      <c r="N25" s="4" t="s">
        <v>30</v>
      </c>
      <c r="O25" s="4" t="s">
        <v>30</v>
      </c>
      <c r="P25" s="4" t="s">
        <v>7</v>
      </c>
      <c r="Q25" s="4" t="s">
        <v>7</v>
      </c>
      <c r="R25" s="4" t="s">
        <v>10</v>
      </c>
      <c r="S25" s="4" t="s">
        <v>15</v>
      </c>
      <c r="T25" s="4" t="s">
        <v>10</v>
      </c>
      <c r="U25" s="4" t="s">
        <v>10</v>
      </c>
      <c r="V25" s="4" t="s">
        <v>11</v>
      </c>
    </row>
    <row r="26" spans="1:390">
      <c r="A26" t="n">
        <v>2663</v>
      </c>
      <c r="B26" s="10" t="n">
        <v>19</v>
      </c>
      <c r="C26" s="7" t="n">
        <v>1003</v>
      </c>
      <c r="D26" s="7" t="s">
        <v>28</v>
      </c>
      <c r="E26" s="7" t="s">
        <v>29</v>
      </c>
      <c r="F26" s="7" t="s">
        <v>14</v>
      </c>
      <c r="G26" s="7" t="n">
        <v>0</v>
      </c>
      <c r="H26" s="7" t="n">
        <v>0</v>
      </c>
      <c r="I26" s="7" t="n">
        <v>-18.8999996185303</v>
      </c>
      <c r="J26" s="7" t="n">
        <v>0</v>
      </c>
      <c r="K26" s="7" t="n">
        <v>5.03000020980835</v>
      </c>
      <c r="L26" s="7" t="n">
        <v>102.699996948242</v>
      </c>
      <c r="M26" s="7" t="n">
        <v>1</v>
      </c>
      <c r="N26" s="7" t="n">
        <v>1.60000002384186</v>
      </c>
      <c r="O26" s="7" t="n">
        <v>0.300000011920929</v>
      </c>
      <c r="P26" s="7" t="s">
        <v>31</v>
      </c>
      <c r="Q26" s="7" t="s">
        <v>32</v>
      </c>
      <c r="R26" s="7" t="n">
        <v>-1</v>
      </c>
      <c r="S26" s="7" t="n">
        <v>0</v>
      </c>
      <c r="T26" s="7" t="n">
        <v>0</v>
      </c>
      <c r="U26" s="7" t="n">
        <v>0</v>
      </c>
      <c r="V26" s="7" t="n">
        <v>0</v>
      </c>
    </row>
    <row r="27" spans="1:390">
      <c r="A27" t="s">
        <v>4</v>
      </c>
      <c r="B27" s="4" t="s">
        <v>5</v>
      </c>
      <c r="C27" s="4" t="s">
        <v>11</v>
      </c>
      <c r="D27" s="4" t="s">
        <v>10</v>
      </c>
    </row>
    <row r="28" spans="1:390">
      <c r="A28" t="n">
        <v>2756</v>
      </c>
      <c r="B28" s="11" t="n">
        <v>43</v>
      </c>
      <c r="C28" s="7" t="n">
        <v>1003</v>
      </c>
      <c r="D28" s="7" t="n">
        <v>67108864</v>
      </c>
    </row>
    <row r="29" spans="1:390">
      <c r="A29" t="s">
        <v>4</v>
      </c>
      <c r="B29" s="4" t="s">
        <v>5</v>
      </c>
      <c r="C29" s="4" t="s">
        <v>11</v>
      </c>
      <c r="D29" s="4" t="s">
        <v>7</v>
      </c>
      <c r="E29" s="4" t="s">
        <v>7</v>
      </c>
      <c r="F29" s="4" t="s">
        <v>7</v>
      </c>
      <c r="G29" s="4" t="s">
        <v>15</v>
      </c>
      <c r="H29" s="4" t="s">
        <v>10</v>
      </c>
      <c r="I29" s="4" t="s">
        <v>30</v>
      </c>
      <c r="J29" s="4" t="s">
        <v>30</v>
      </c>
      <c r="K29" s="4" t="s">
        <v>30</v>
      </c>
      <c r="L29" s="4" t="s">
        <v>30</v>
      </c>
      <c r="M29" s="4" t="s">
        <v>30</v>
      </c>
      <c r="N29" s="4" t="s">
        <v>30</v>
      </c>
      <c r="O29" s="4" t="s">
        <v>30</v>
      </c>
      <c r="P29" s="4" t="s">
        <v>7</v>
      </c>
      <c r="Q29" s="4" t="s">
        <v>7</v>
      </c>
      <c r="R29" s="4" t="s">
        <v>10</v>
      </c>
      <c r="S29" s="4" t="s">
        <v>15</v>
      </c>
      <c r="T29" s="4" t="s">
        <v>10</v>
      </c>
      <c r="U29" s="4" t="s">
        <v>10</v>
      </c>
      <c r="V29" s="4" t="s">
        <v>11</v>
      </c>
    </row>
    <row r="30" spans="1:390">
      <c r="A30" t="n">
        <v>2763</v>
      </c>
      <c r="B30" s="10" t="n">
        <v>19</v>
      </c>
      <c r="C30" s="7" t="n">
        <v>1018</v>
      </c>
      <c r="D30" s="7" t="s">
        <v>28</v>
      </c>
      <c r="E30" s="7" t="s">
        <v>33</v>
      </c>
      <c r="F30" s="7" t="s">
        <v>14</v>
      </c>
      <c r="G30" s="7" t="n">
        <v>0</v>
      </c>
      <c r="H30" s="7" t="n">
        <v>0</v>
      </c>
      <c r="I30" s="7" t="n">
        <v>-17.0699996948242</v>
      </c>
      <c r="J30" s="7" t="n">
        <v>0</v>
      </c>
      <c r="K30" s="7" t="n">
        <v>0.389999985694885</v>
      </c>
      <c r="L30" s="7" t="n">
        <v>172.600006103516</v>
      </c>
      <c r="M30" s="7" t="n">
        <v>1</v>
      </c>
      <c r="N30" s="7" t="n">
        <v>1.60000002384186</v>
      </c>
      <c r="O30" s="7" t="n">
        <v>0.300000011920929</v>
      </c>
      <c r="P30" s="7" t="s">
        <v>31</v>
      </c>
      <c r="Q30" s="7" t="s">
        <v>14</v>
      </c>
      <c r="R30" s="7" t="n">
        <v>-1</v>
      </c>
      <c r="S30" s="7" t="n">
        <v>0</v>
      </c>
      <c r="T30" s="7" t="n">
        <v>0</v>
      </c>
      <c r="U30" s="7" t="n">
        <v>0</v>
      </c>
      <c r="V30" s="7" t="n">
        <v>0</v>
      </c>
    </row>
    <row r="31" spans="1:390">
      <c r="A31" t="s">
        <v>4</v>
      </c>
      <c r="B31" s="4" t="s">
        <v>5</v>
      </c>
      <c r="C31" s="4" t="s">
        <v>11</v>
      </c>
      <c r="D31" s="4" t="s">
        <v>10</v>
      </c>
    </row>
    <row r="32" spans="1:390">
      <c r="A32" t="n">
        <v>2847</v>
      </c>
      <c r="B32" s="11" t="n">
        <v>43</v>
      </c>
      <c r="C32" s="7" t="n">
        <v>1018</v>
      </c>
      <c r="D32" s="7" t="n">
        <v>67108864</v>
      </c>
    </row>
    <row r="33" spans="1:22">
      <c r="A33" t="s">
        <v>4</v>
      </c>
      <c r="B33" s="4" t="s">
        <v>5</v>
      </c>
      <c r="C33" s="4" t="s">
        <v>11</v>
      </c>
      <c r="D33" s="4" t="s">
        <v>15</v>
      </c>
      <c r="E33" s="4" t="s">
        <v>15</v>
      </c>
      <c r="F33" s="4" t="s">
        <v>7</v>
      </c>
    </row>
    <row r="34" spans="1:22">
      <c r="A34" t="n">
        <v>2854</v>
      </c>
      <c r="B34" s="12" t="n">
        <v>20</v>
      </c>
      <c r="C34" s="7" t="n">
        <v>1018</v>
      </c>
      <c r="D34" s="7" t="n">
        <v>2</v>
      </c>
      <c r="E34" s="7" t="n">
        <v>11</v>
      </c>
      <c r="F34" s="7" t="s">
        <v>34</v>
      </c>
    </row>
    <row r="35" spans="1:22">
      <c r="A35" t="s">
        <v>4</v>
      </c>
      <c r="B35" s="4" t="s">
        <v>5</v>
      </c>
      <c r="C35" s="4" t="s">
        <v>11</v>
      </c>
      <c r="D35" s="4" t="s">
        <v>10</v>
      </c>
    </row>
    <row r="36" spans="1:22">
      <c r="A36" t="n">
        <v>2871</v>
      </c>
      <c r="B36" s="11" t="n">
        <v>43</v>
      </c>
      <c r="C36" s="7" t="n">
        <v>1003</v>
      </c>
      <c r="D36" s="7" t="n">
        <v>65536</v>
      </c>
    </row>
    <row r="37" spans="1:22">
      <c r="A37" t="s">
        <v>4</v>
      </c>
      <c r="B37" s="4" t="s">
        <v>5</v>
      </c>
      <c r="C37" s="4" t="s">
        <v>11</v>
      </c>
    </row>
    <row r="38" spans="1:22">
      <c r="A38" t="n">
        <v>2878</v>
      </c>
      <c r="B38" s="13" t="n">
        <v>12</v>
      </c>
      <c r="C38" s="7" t="n">
        <v>6272</v>
      </c>
    </row>
    <row r="39" spans="1:22">
      <c r="A39" t="s">
        <v>4</v>
      </c>
      <c r="B39" s="4" t="s">
        <v>5</v>
      </c>
      <c r="C39" s="4" t="s">
        <v>15</v>
      </c>
      <c r="D39" s="4" t="s">
        <v>11</v>
      </c>
      <c r="E39" s="4" t="s">
        <v>11</v>
      </c>
    </row>
    <row r="40" spans="1:22">
      <c r="A40" t="n">
        <v>2881</v>
      </c>
      <c r="B40" s="14" t="n">
        <v>179</v>
      </c>
      <c r="C40" s="7" t="n">
        <v>10</v>
      </c>
      <c r="D40" s="7" t="n">
        <v>6282</v>
      </c>
      <c r="E40" s="7" t="n">
        <v>6283</v>
      </c>
    </row>
    <row r="41" spans="1:22">
      <c r="A41" t="s">
        <v>4</v>
      </c>
      <c r="B41" s="4" t="s">
        <v>5</v>
      </c>
      <c r="C41" s="4" t="s">
        <v>11</v>
      </c>
      <c r="D41" s="4" t="s">
        <v>7</v>
      </c>
      <c r="E41" s="4" t="s">
        <v>7</v>
      </c>
      <c r="F41" s="4" t="s">
        <v>7</v>
      </c>
      <c r="G41" s="4" t="s">
        <v>15</v>
      </c>
      <c r="H41" s="4" t="s">
        <v>10</v>
      </c>
      <c r="I41" s="4" t="s">
        <v>30</v>
      </c>
      <c r="J41" s="4" t="s">
        <v>30</v>
      </c>
      <c r="K41" s="4" t="s">
        <v>30</v>
      </c>
      <c r="L41" s="4" t="s">
        <v>30</v>
      </c>
      <c r="M41" s="4" t="s">
        <v>30</v>
      </c>
      <c r="N41" s="4" t="s">
        <v>30</v>
      </c>
      <c r="O41" s="4" t="s">
        <v>30</v>
      </c>
      <c r="P41" s="4" t="s">
        <v>7</v>
      </c>
      <c r="Q41" s="4" t="s">
        <v>7</v>
      </c>
      <c r="R41" s="4" t="s">
        <v>10</v>
      </c>
      <c r="S41" s="4" t="s">
        <v>15</v>
      </c>
      <c r="T41" s="4" t="s">
        <v>10</v>
      </c>
      <c r="U41" s="4" t="s">
        <v>10</v>
      </c>
      <c r="V41" s="4" t="s">
        <v>11</v>
      </c>
    </row>
    <row r="42" spans="1:22">
      <c r="A42" t="n">
        <v>2887</v>
      </c>
      <c r="B42" s="10" t="n">
        <v>19</v>
      </c>
      <c r="C42" s="7" t="n">
        <v>2099</v>
      </c>
      <c r="D42" s="7" t="s">
        <v>14</v>
      </c>
      <c r="E42" s="7" t="s">
        <v>14</v>
      </c>
      <c r="F42" s="7" t="s">
        <v>35</v>
      </c>
      <c r="G42" s="7" t="n">
        <v>2</v>
      </c>
      <c r="H42" s="7" t="n">
        <v>805306368</v>
      </c>
      <c r="I42" s="7" t="n">
        <v>-12.8900003433228</v>
      </c>
      <c r="J42" s="7" t="n">
        <v>0</v>
      </c>
      <c r="K42" s="7" t="n">
        <v>-17.3400001525879</v>
      </c>
      <c r="L42" s="7" t="n">
        <v>270.899993896484</v>
      </c>
      <c r="M42" s="7" t="n">
        <v>1</v>
      </c>
      <c r="N42" s="7" t="n">
        <v>0</v>
      </c>
      <c r="O42" s="7" t="n">
        <v>0</v>
      </c>
      <c r="P42" s="7" t="s">
        <v>14</v>
      </c>
      <c r="Q42" s="7" t="s">
        <v>14</v>
      </c>
      <c r="R42" s="7" t="n">
        <v>9999</v>
      </c>
      <c r="S42" s="7" t="n">
        <v>255</v>
      </c>
      <c r="T42" s="7" t="n">
        <v>0</v>
      </c>
      <c r="U42" s="7" t="n">
        <v>0</v>
      </c>
      <c r="V42" s="7" t="n">
        <v>7429</v>
      </c>
    </row>
    <row r="43" spans="1:22">
      <c r="A43" t="s">
        <v>4</v>
      </c>
      <c r="B43" s="4" t="s">
        <v>5</v>
      </c>
      <c r="C43" s="4" t="s">
        <v>15</v>
      </c>
      <c r="D43" s="4" t="s">
        <v>7</v>
      </c>
    </row>
    <row r="44" spans="1:22">
      <c r="A44" t="n">
        <v>2949</v>
      </c>
      <c r="B44" s="15" t="n">
        <v>2</v>
      </c>
      <c r="C44" s="7" t="n">
        <v>10</v>
      </c>
      <c r="D44" s="7" t="s">
        <v>36</v>
      </c>
    </row>
    <row r="45" spans="1:22">
      <c r="A45" t="s">
        <v>4</v>
      </c>
      <c r="B45" s="4" t="s">
        <v>5</v>
      </c>
      <c r="C45" s="4" t="s">
        <v>11</v>
      </c>
      <c r="D45" s="4" t="s">
        <v>10</v>
      </c>
    </row>
    <row r="46" spans="1:22">
      <c r="A46" t="n">
        <v>2967</v>
      </c>
      <c r="B46" s="11" t="n">
        <v>43</v>
      </c>
      <c r="C46" s="7" t="n">
        <v>1003</v>
      </c>
      <c r="D46" s="7" t="n">
        <v>64</v>
      </c>
    </row>
    <row r="47" spans="1:22">
      <c r="A47" t="s">
        <v>4</v>
      </c>
      <c r="B47" s="4" t="s">
        <v>5</v>
      </c>
      <c r="C47" s="4" t="s">
        <v>15</v>
      </c>
      <c r="D47" s="4" t="s">
        <v>11</v>
      </c>
      <c r="E47" s="4" t="s">
        <v>7</v>
      </c>
      <c r="F47" s="4" t="s">
        <v>7</v>
      </c>
      <c r="G47" s="4" t="s">
        <v>15</v>
      </c>
    </row>
    <row r="48" spans="1:22">
      <c r="A48" t="n">
        <v>2974</v>
      </c>
      <c r="B48" s="9" t="n">
        <v>32</v>
      </c>
      <c r="C48" s="7" t="n">
        <v>0</v>
      </c>
      <c r="D48" s="7" t="n">
        <v>65533</v>
      </c>
      <c r="E48" s="7" t="s">
        <v>37</v>
      </c>
      <c r="F48" s="7" t="s">
        <v>38</v>
      </c>
      <c r="G48" s="7" t="n">
        <v>0</v>
      </c>
    </row>
    <row r="49" spans="1:22">
      <c r="A49" t="s">
        <v>4</v>
      </c>
      <c r="B49" s="4" t="s">
        <v>5</v>
      </c>
      <c r="C49" s="4" t="s">
        <v>11</v>
      </c>
      <c r="D49" s="4" t="s">
        <v>7</v>
      </c>
      <c r="E49" s="4" t="s">
        <v>7</v>
      </c>
      <c r="F49" s="4" t="s">
        <v>7</v>
      </c>
      <c r="G49" s="4" t="s">
        <v>15</v>
      </c>
      <c r="H49" s="4" t="s">
        <v>10</v>
      </c>
      <c r="I49" s="4" t="s">
        <v>30</v>
      </c>
      <c r="J49" s="4" t="s">
        <v>30</v>
      </c>
      <c r="K49" s="4" t="s">
        <v>30</v>
      </c>
      <c r="L49" s="4" t="s">
        <v>30</v>
      </c>
      <c r="M49" s="4" t="s">
        <v>30</v>
      </c>
      <c r="N49" s="4" t="s">
        <v>30</v>
      </c>
      <c r="O49" s="4" t="s">
        <v>30</v>
      </c>
      <c r="P49" s="4" t="s">
        <v>7</v>
      </c>
      <c r="Q49" s="4" t="s">
        <v>7</v>
      </c>
      <c r="R49" s="4" t="s">
        <v>10</v>
      </c>
      <c r="S49" s="4" t="s">
        <v>15</v>
      </c>
      <c r="T49" s="4" t="s">
        <v>10</v>
      </c>
      <c r="U49" s="4" t="s">
        <v>10</v>
      </c>
      <c r="V49" s="4" t="s">
        <v>11</v>
      </c>
    </row>
    <row r="50" spans="1:22">
      <c r="A50" t="n">
        <v>2993</v>
      </c>
      <c r="B50" s="10" t="n">
        <v>19</v>
      </c>
      <c r="C50" s="7" t="n">
        <v>2010</v>
      </c>
      <c r="D50" s="7" t="s">
        <v>14</v>
      </c>
      <c r="E50" s="7" t="s">
        <v>14</v>
      </c>
      <c r="F50" s="7" t="s">
        <v>39</v>
      </c>
      <c r="G50" s="7" t="n">
        <v>2</v>
      </c>
      <c r="H50" s="7" t="n">
        <v>0</v>
      </c>
      <c r="I50" s="7" t="n">
        <v>21.8400001525879</v>
      </c>
      <c r="J50" s="7" t="n">
        <v>0</v>
      </c>
      <c r="K50" s="7" t="n">
        <v>3.75999999046326</v>
      </c>
      <c r="L50" s="7" t="n">
        <v>280.399993896484</v>
      </c>
      <c r="M50" s="7" t="n">
        <v>-1</v>
      </c>
      <c r="N50" s="7" t="n">
        <v>0</v>
      </c>
      <c r="O50" s="7" t="n">
        <v>0</v>
      </c>
      <c r="P50" s="7" t="s">
        <v>14</v>
      </c>
      <c r="Q50" s="7" t="s">
        <v>14</v>
      </c>
      <c r="R50" s="7" t="n">
        <v>1</v>
      </c>
      <c r="S50" s="7" t="n">
        <v>0</v>
      </c>
      <c r="T50" s="7" t="n">
        <v>1086324736</v>
      </c>
      <c r="U50" s="7" t="n">
        <v>1109393408</v>
      </c>
      <c r="V50" s="7" t="n">
        <v>0</v>
      </c>
    </row>
    <row r="51" spans="1:22">
      <c r="A51" t="s">
        <v>4</v>
      </c>
      <c r="B51" s="4" t="s">
        <v>5</v>
      </c>
      <c r="C51" s="4" t="s">
        <v>11</v>
      </c>
    </row>
    <row r="52" spans="1:22">
      <c r="A52" t="n">
        <v>3055</v>
      </c>
      <c r="B52" s="13" t="n">
        <v>12</v>
      </c>
      <c r="C52" s="7" t="n">
        <v>1</v>
      </c>
    </row>
    <row r="53" spans="1:22">
      <c r="A53" t="s">
        <v>4</v>
      </c>
      <c r="B53" s="4" t="s">
        <v>5</v>
      </c>
      <c r="C53" s="4" t="s">
        <v>15</v>
      </c>
      <c r="D53" s="4" t="s">
        <v>11</v>
      </c>
      <c r="E53" s="4" t="s">
        <v>11</v>
      </c>
      <c r="F53" s="4" t="s">
        <v>11</v>
      </c>
      <c r="G53" s="4" t="s">
        <v>11</v>
      </c>
      <c r="H53" s="4" t="s">
        <v>11</v>
      </c>
      <c r="I53" s="4" t="s">
        <v>11</v>
      </c>
      <c r="J53" s="4" t="s">
        <v>10</v>
      </c>
      <c r="K53" s="4" t="s">
        <v>10</v>
      </c>
      <c r="L53" s="4" t="s">
        <v>10</v>
      </c>
      <c r="M53" s="4" t="s">
        <v>7</v>
      </c>
    </row>
    <row r="54" spans="1:22">
      <c r="A54" t="n">
        <v>3058</v>
      </c>
      <c r="B54" s="16" t="n">
        <v>124</v>
      </c>
      <c r="C54" s="7" t="n">
        <v>1</v>
      </c>
      <c r="D54" s="7" t="n">
        <v>0</v>
      </c>
      <c r="E54" s="7" t="n">
        <v>154</v>
      </c>
      <c r="F54" s="7" t="n">
        <v>1</v>
      </c>
      <c r="G54" s="7" t="n">
        <v>2</v>
      </c>
      <c r="H54" s="7" t="n">
        <v>0</v>
      </c>
      <c r="I54" s="7" t="n">
        <v>1003</v>
      </c>
      <c r="J54" s="7" t="n">
        <v>0</v>
      </c>
      <c r="K54" s="7" t="n">
        <v>0</v>
      </c>
      <c r="L54" s="7" t="n">
        <v>0</v>
      </c>
      <c r="M54" s="7" t="s">
        <v>14</v>
      </c>
    </row>
    <row r="55" spans="1:22">
      <c r="A55" t="s">
        <v>4</v>
      </c>
      <c r="B55" s="4" t="s">
        <v>5</v>
      </c>
      <c r="C55" s="4" t="s">
        <v>15</v>
      </c>
      <c r="D55" s="4" t="s">
        <v>11</v>
      </c>
      <c r="E55" s="4" t="s">
        <v>11</v>
      </c>
      <c r="F55" s="4" t="s">
        <v>11</v>
      </c>
      <c r="G55" s="4" t="s">
        <v>11</v>
      </c>
      <c r="H55" s="4" t="s">
        <v>11</v>
      </c>
      <c r="I55" s="4" t="s">
        <v>11</v>
      </c>
      <c r="J55" s="4" t="s">
        <v>10</v>
      </c>
      <c r="K55" s="4" t="s">
        <v>10</v>
      </c>
      <c r="L55" s="4" t="s">
        <v>10</v>
      </c>
      <c r="M55" s="4" t="s">
        <v>7</v>
      </c>
    </row>
    <row r="56" spans="1:22">
      <c r="A56" t="n">
        <v>3085</v>
      </c>
      <c r="B56" s="16" t="n">
        <v>124</v>
      </c>
      <c r="C56" s="7" t="n">
        <v>2</v>
      </c>
      <c r="D56" s="7" t="n">
        <v>0</v>
      </c>
      <c r="E56" s="7" t="n">
        <v>155</v>
      </c>
      <c r="F56" s="7" t="n">
        <v>1</v>
      </c>
      <c r="G56" s="7" t="n">
        <v>2</v>
      </c>
      <c r="H56" s="7" t="n">
        <v>0</v>
      </c>
      <c r="I56" s="7" t="n">
        <v>65535</v>
      </c>
      <c r="J56" s="7" t="n">
        <v>-1058411643</v>
      </c>
      <c r="K56" s="7" t="n">
        <v>0</v>
      </c>
      <c r="L56" s="7" t="n">
        <v>1099620680</v>
      </c>
      <c r="M56" s="7" t="s">
        <v>14</v>
      </c>
    </row>
    <row r="57" spans="1:22">
      <c r="A57" t="s">
        <v>4</v>
      </c>
      <c r="B57" s="4" t="s">
        <v>5</v>
      </c>
      <c r="C57" s="4" t="s">
        <v>15</v>
      </c>
      <c r="D57" s="4" t="s">
        <v>11</v>
      </c>
      <c r="E57" s="4" t="s">
        <v>11</v>
      </c>
      <c r="F57" s="4" t="s">
        <v>11</v>
      </c>
      <c r="G57" s="4" t="s">
        <v>11</v>
      </c>
      <c r="H57" s="4" t="s">
        <v>11</v>
      </c>
      <c r="I57" s="4" t="s">
        <v>11</v>
      </c>
      <c r="J57" s="4" t="s">
        <v>10</v>
      </c>
      <c r="K57" s="4" t="s">
        <v>10</v>
      </c>
      <c r="L57" s="4" t="s">
        <v>10</v>
      </c>
      <c r="M57" s="4" t="s">
        <v>7</v>
      </c>
    </row>
    <row r="58" spans="1:22">
      <c r="A58" t="n">
        <v>3112</v>
      </c>
      <c r="B58" s="16" t="n">
        <v>124</v>
      </c>
      <c r="C58" s="7" t="n">
        <v>3</v>
      </c>
      <c r="D58" s="7" t="n">
        <v>0</v>
      </c>
      <c r="E58" s="7" t="n">
        <v>156</v>
      </c>
      <c r="F58" s="7" t="n">
        <v>1</v>
      </c>
      <c r="G58" s="7" t="n">
        <v>2</v>
      </c>
      <c r="H58" s="7" t="n">
        <v>0</v>
      </c>
      <c r="I58" s="7" t="n">
        <v>65535</v>
      </c>
      <c r="J58" s="7" t="n">
        <v>0</v>
      </c>
      <c r="K58" s="7" t="n">
        <v>0</v>
      </c>
      <c r="L58" s="7" t="n">
        <v>-1069547520</v>
      </c>
      <c r="M58" s="7" t="s">
        <v>40</v>
      </c>
    </row>
    <row r="59" spans="1:22">
      <c r="A59" t="s">
        <v>4</v>
      </c>
      <c r="B59" s="4" t="s">
        <v>5</v>
      </c>
      <c r="C59" s="4" t="s">
        <v>15</v>
      </c>
      <c r="D59" s="4" t="s">
        <v>7</v>
      </c>
      <c r="E59" s="4" t="s">
        <v>7</v>
      </c>
    </row>
    <row r="60" spans="1:22">
      <c r="A60" t="n">
        <v>3146</v>
      </c>
      <c r="B60" s="17" t="n">
        <v>74</v>
      </c>
      <c r="C60" s="7" t="n">
        <v>25</v>
      </c>
      <c r="D60" s="7" t="s">
        <v>41</v>
      </c>
      <c r="E60" s="7" t="s">
        <v>14</v>
      </c>
    </row>
    <row r="61" spans="1:22">
      <c r="A61" t="s">
        <v>4</v>
      </c>
      <c r="B61" s="4" t="s">
        <v>5</v>
      </c>
      <c r="C61" s="4" t="s">
        <v>15</v>
      </c>
      <c r="D61" s="4" t="s">
        <v>7</v>
      </c>
    </row>
    <row r="62" spans="1:22">
      <c r="A62" t="n">
        <v>3162</v>
      </c>
      <c r="B62" s="15" t="n">
        <v>2</v>
      </c>
      <c r="C62" s="7" t="n">
        <v>11</v>
      </c>
      <c r="D62" s="7" t="s">
        <v>42</v>
      </c>
    </row>
    <row r="63" spans="1:22">
      <c r="A63" t="s">
        <v>4</v>
      </c>
      <c r="B63" s="4" t="s">
        <v>5</v>
      </c>
      <c r="C63" s="4" t="s">
        <v>11</v>
      </c>
      <c r="D63" s="4" t="s">
        <v>7</v>
      </c>
      <c r="E63" s="4" t="s">
        <v>7</v>
      </c>
      <c r="F63" s="4" t="s">
        <v>7</v>
      </c>
      <c r="G63" s="4" t="s">
        <v>15</v>
      </c>
      <c r="H63" s="4" t="s">
        <v>10</v>
      </c>
      <c r="I63" s="4" t="s">
        <v>30</v>
      </c>
      <c r="J63" s="4" t="s">
        <v>30</v>
      </c>
      <c r="K63" s="4" t="s">
        <v>30</v>
      </c>
      <c r="L63" s="4" t="s">
        <v>30</v>
      </c>
      <c r="M63" s="4" t="s">
        <v>30</v>
      </c>
      <c r="N63" s="4" t="s">
        <v>30</v>
      </c>
      <c r="O63" s="4" t="s">
        <v>30</v>
      </c>
      <c r="P63" s="4" t="s">
        <v>7</v>
      </c>
      <c r="Q63" s="4" t="s">
        <v>7</v>
      </c>
      <c r="R63" s="4" t="s">
        <v>10</v>
      </c>
      <c r="S63" s="4" t="s">
        <v>15</v>
      </c>
      <c r="T63" s="4" t="s">
        <v>10</v>
      </c>
      <c r="U63" s="4" t="s">
        <v>10</v>
      </c>
      <c r="V63" s="4" t="s">
        <v>11</v>
      </c>
    </row>
    <row r="64" spans="1:22">
      <c r="A64" t="n">
        <v>3181</v>
      </c>
      <c r="B64" s="10" t="n">
        <v>19</v>
      </c>
      <c r="C64" s="7" t="n">
        <v>1020</v>
      </c>
      <c r="D64" s="7" t="s">
        <v>43</v>
      </c>
      <c r="E64" s="7" t="s">
        <v>44</v>
      </c>
      <c r="F64" s="7" t="s">
        <v>14</v>
      </c>
      <c r="G64" s="7" t="n">
        <v>0</v>
      </c>
      <c r="H64" s="7" t="n">
        <v>0</v>
      </c>
      <c r="I64" s="7" t="n">
        <v>-14.0500001907349</v>
      </c>
      <c r="J64" s="7" t="n">
        <v>0</v>
      </c>
      <c r="K64" s="7" t="n">
        <v>7.3899998664856</v>
      </c>
      <c r="L64" s="7" t="n">
        <v>164.699996948242</v>
      </c>
      <c r="M64" s="7" t="n">
        <v>1</v>
      </c>
      <c r="N64" s="7" t="n">
        <v>1.60000002384186</v>
      </c>
      <c r="O64" s="7" t="n">
        <v>0.300000011920929</v>
      </c>
      <c r="P64" s="7" t="s">
        <v>45</v>
      </c>
      <c r="Q64" s="7" t="s">
        <v>46</v>
      </c>
      <c r="R64" s="7" t="n">
        <v>-1</v>
      </c>
      <c r="S64" s="7" t="n">
        <v>0</v>
      </c>
      <c r="T64" s="7" t="n">
        <v>0</v>
      </c>
      <c r="U64" s="7" t="n">
        <v>0</v>
      </c>
      <c r="V64" s="7" t="n">
        <v>0</v>
      </c>
    </row>
    <row r="65" spans="1:22">
      <c r="A65" t="s">
        <v>4</v>
      </c>
      <c r="B65" s="4" t="s">
        <v>5</v>
      </c>
      <c r="C65" s="4" t="s">
        <v>11</v>
      </c>
      <c r="D65" s="4" t="s">
        <v>10</v>
      </c>
    </row>
    <row r="66" spans="1:22">
      <c r="A66" t="n">
        <v>3263</v>
      </c>
      <c r="B66" s="11" t="n">
        <v>43</v>
      </c>
      <c r="C66" s="7" t="n">
        <v>1020</v>
      </c>
      <c r="D66" s="7" t="n">
        <v>67108864</v>
      </c>
    </row>
    <row r="67" spans="1:22">
      <c r="A67" t="s">
        <v>4</v>
      </c>
      <c r="B67" s="4" t="s">
        <v>5</v>
      </c>
      <c r="C67" s="4" t="s">
        <v>15</v>
      </c>
      <c r="D67" s="4" t="s">
        <v>7</v>
      </c>
      <c r="E67" s="4" t="s">
        <v>10</v>
      </c>
      <c r="F67" s="4" t="s">
        <v>10</v>
      </c>
      <c r="G67" s="4" t="s">
        <v>10</v>
      </c>
      <c r="H67" s="4" t="s">
        <v>11</v>
      </c>
      <c r="I67" s="4" t="s">
        <v>15</v>
      </c>
    </row>
    <row r="68" spans="1:22">
      <c r="A68" t="n">
        <v>3270</v>
      </c>
      <c r="B68" s="18" t="n">
        <v>94</v>
      </c>
      <c r="C68" s="7" t="n">
        <v>8</v>
      </c>
      <c r="D68" s="7" t="s">
        <v>47</v>
      </c>
      <c r="E68" s="7" t="n">
        <v>1056964608</v>
      </c>
      <c r="F68" s="7" t="n">
        <v>1065353216</v>
      </c>
      <c r="G68" s="7" t="n">
        <v>0</v>
      </c>
      <c r="H68" s="7" t="n">
        <v>0</v>
      </c>
      <c r="I68" s="7" t="n">
        <v>3</v>
      </c>
    </row>
    <row r="69" spans="1:22">
      <c r="A69" t="s">
        <v>4</v>
      </c>
      <c r="B69" s="4" t="s">
        <v>5</v>
      </c>
      <c r="C69" s="4" t="s">
        <v>11</v>
      </c>
      <c r="D69" s="4" t="s">
        <v>30</v>
      </c>
      <c r="E69" s="4" t="s">
        <v>30</v>
      </c>
      <c r="F69" s="4" t="s">
        <v>30</v>
      </c>
      <c r="G69" s="4" t="s">
        <v>30</v>
      </c>
    </row>
    <row r="70" spans="1:22">
      <c r="A70" t="n">
        <v>3296</v>
      </c>
      <c r="B70" s="19" t="n">
        <v>46</v>
      </c>
      <c r="C70" s="7" t="n">
        <v>61456</v>
      </c>
      <c r="D70" s="7" t="n">
        <v>-16.2900009155273</v>
      </c>
      <c r="E70" s="7" t="n">
        <v>0</v>
      </c>
      <c r="F70" s="7" t="n">
        <v>3.61999988555908</v>
      </c>
      <c r="G70" s="7" t="n">
        <v>186.199996948242</v>
      </c>
    </row>
    <row r="71" spans="1:22">
      <c r="A71" t="s">
        <v>4</v>
      </c>
      <c r="B71" s="4" t="s">
        <v>5</v>
      </c>
      <c r="C71" s="4" t="s">
        <v>15</v>
      </c>
      <c r="D71" s="4" t="s">
        <v>11</v>
      </c>
      <c r="E71" s="4" t="s">
        <v>10</v>
      </c>
    </row>
    <row r="72" spans="1:22">
      <c r="A72" t="n">
        <v>3315</v>
      </c>
      <c r="B72" s="20" t="n">
        <v>167</v>
      </c>
      <c r="C72" s="7" t="n">
        <v>0</v>
      </c>
      <c r="D72" s="7" t="n">
        <v>0</v>
      </c>
      <c r="E72" s="7" t="n">
        <v>1</v>
      </c>
    </row>
    <row r="73" spans="1:22">
      <c r="A73" t="s">
        <v>4</v>
      </c>
      <c r="B73" s="4" t="s">
        <v>5</v>
      </c>
      <c r="C73" s="4" t="s">
        <v>15</v>
      </c>
      <c r="D73" s="4" t="s">
        <v>11</v>
      </c>
      <c r="E73" s="4" t="s">
        <v>10</v>
      </c>
    </row>
    <row r="74" spans="1:22">
      <c r="A74" t="n">
        <v>3323</v>
      </c>
      <c r="B74" s="20" t="n">
        <v>167</v>
      </c>
      <c r="C74" s="7" t="n">
        <v>0</v>
      </c>
      <c r="D74" s="7" t="n">
        <v>1</v>
      </c>
      <c r="E74" s="7" t="n">
        <v>1</v>
      </c>
    </row>
    <row r="75" spans="1:22">
      <c r="A75" t="s">
        <v>4</v>
      </c>
      <c r="B75" s="4" t="s">
        <v>5</v>
      </c>
      <c r="C75" s="4" t="s">
        <v>15</v>
      </c>
      <c r="D75" s="4" t="s">
        <v>11</v>
      </c>
      <c r="E75" s="4" t="s">
        <v>10</v>
      </c>
    </row>
    <row r="76" spans="1:22">
      <c r="A76" t="n">
        <v>3331</v>
      </c>
      <c r="B76" s="20" t="n">
        <v>167</v>
      </c>
      <c r="C76" s="7" t="n">
        <v>0</v>
      </c>
      <c r="D76" s="7" t="n">
        <v>3</v>
      </c>
      <c r="E76" s="7" t="n">
        <v>1</v>
      </c>
    </row>
    <row r="77" spans="1:22">
      <c r="A77" t="s">
        <v>4</v>
      </c>
      <c r="B77" s="4" t="s">
        <v>5</v>
      </c>
      <c r="C77" s="4" t="s">
        <v>15</v>
      </c>
      <c r="D77" s="4" t="s">
        <v>11</v>
      </c>
      <c r="E77" s="4" t="s">
        <v>10</v>
      </c>
    </row>
    <row r="78" spans="1:22">
      <c r="A78" t="n">
        <v>3339</v>
      </c>
      <c r="B78" s="20" t="n">
        <v>167</v>
      </c>
      <c r="C78" s="7" t="n">
        <v>0</v>
      </c>
      <c r="D78" s="7" t="n">
        <v>4</v>
      </c>
      <c r="E78" s="7" t="n">
        <v>1</v>
      </c>
    </row>
    <row r="79" spans="1:22">
      <c r="A79" t="s">
        <v>4</v>
      </c>
      <c r="B79" s="4" t="s">
        <v>5</v>
      </c>
      <c r="C79" s="4" t="s">
        <v>15</v>
      </c>
      <c r="D79" s="4" t="s">
        <v>11</v>
      </c>
      <c r="E79" s="4" t="s">
        <v>10</v>
      </c>
    </row>
    <row r="80" spans="1:22">
      <c r="A80" t="n">
        <v>3347</v>
      </c>
      <c r="B80" s="21" t="n">
        <v>101</v>
      </c>
      <c r="C80" s="7" t="n">
        <v>0</v>
      </c>
      <c r="D80" s="7" t="n">
        <v>1166</v>
      </c>
      <c r="E80" s="7" t="n">
        <v>1</v>
      </c>
    </row>
    <row r="81" spans="1:9">
      <c r="A81" t="s">
        <v>4</v>
      </c>
      <c r="B81" s="4" t="s">
        <v>5</v>
      </c>
      <c r="C81" s="4" t="s">
        <v>15</v>
      </c>
      <c r="D81" s="4" t="s">
        <v>11</v>
      </c>
      <c r="E81" s="4" t="s">
        <v>10</v>
      </c>
    </row>
    <row r="82" spans="1:9">
      <c r="A82" t="n">
        <v>3355</v>
      </c>
      <c r="B82" s="21" t="n">
        <v>101</v>
      </c>
      <c r="C82" s="7" t="n">
        <v>0</v>
      </c>
      <c r="D82" s="7" t="n">
        <v>900</v>
      </c>
      <c r="E82" s="7" t="n">
        <v>1</v>
      </c>
    </row>
    <row r="83" spans="1:9">
      <c r="A83" t="s">
        <v>4</v>
      </c>
      <c r="B83" s="4" t="s">
        <v>5</v>
      </c>
      <c r="C83" s="4" t="s">
        <v>15</v>
      </c>
      <c r="D83" s="4" t="s">
        <v>11</v>
      </c>
      <c r="E83" s="4" t="s">
        <v>10</v>
      </c>
    </row>
    <row r="84" spans="1:9">
      <c r="A84" t="n">
        <v>3363</v>
      </c>
      <c r="B84" s="21" t="n">
        <v>101</v>
      </c>
      <c r="C84" s="7" t="n">
        <v>0</v>
      </c>
      <c r="D84" s="7" t="n">
        <v>1161</v>
      </c>
      <c r="E84" s="7" t="n">
        <v>10</v>
      </c>
    </row>
    <row r="85" spans="1:9">
      <c r="A85" t="s">
        <v>4</v>
      </c>
      <c r="B85" s="4" t="s">
        <v>5</v>
      </c>
      <c r="C85" s="4" t="s">
        <v>15</v>
      </c>
      <c r="D85" s="4" t="s">
        <v>11</v>
      </c>
      <c r="E85" s="4" t="s">
        <v>10</v>
      </c>
    </row>
    <row r="86" spans="1:9">
      <c r="A86" t="n">
        <v>3371</v>
      </c>
      <c r="B86" s="21" t="n">
        <v>101</v>
      </c>
      <c r="C86" s="7" t="n">
        <v>0</v>
      </c>
      <c r="D86" s="7" t="n">
        <v>1162</v>
      </c>
      <c r="E86" s="7" t="n">
        <v>10</v>
      </c>
    </row>
    <row r="87" spans="1:9">
      <c r="A87" t="s">
        <v>4</v>
      </c>
      <c r="B87" s="4" t="s">
        <v>5</v>
      </c>
      <c r="C87" s="4" t="s">
        <v>15</v>
      </c>
      <c r="D87" s="4" t="s">
        <v>11</v>
      </c>
      <c r="E87" s="4" t="s">
        <v>10</v>
      </c>
    </row>
    <row r="88" spans="1:9">
      <c r="A88" t="n">
        <v>3379</v>
      </c>
      <c r="B88" s="21" t="n">
        <v>101</v>
      </c>
      <c r="C88" s="7" t="n">
        <v>0</v>
      </c>
      <c r="D88" s="7" t="n">
        <v>1160</v>
      </c>
      <c r="E88" s="7" t="n">
        <v>10</v>
      </c>
    </row>
    <row r="89" spans="1:9">
      <c r="A89" t="s">
        <v>4</v>
      </c>
      <c r="B89" s="4" t="s">
        <v>5</v>
      </c>
      <c r="C89" s="4" t="s">
        <v>15</v>
      </c>
      <c r="D89" s="4" t="s">
        <v>11</v>
      </c>
      <c r="E89" s="4" t="s">
        <v>10</v>
      </c>
    </row>
    <row r="90" spans="1:9">
      <c r="A90" t="n">
        <v>3387</v>
      </c>
      <c r="B90" s="21" t="n">
        <v>101</v>
      </c>
      <c r="C90" s="7" t="n">
        <v>0</v>
      </c>
      <c r="D90" s="7" t="n">
        <v>26</v>
      </c>
      <c r="E90" s="7" t="n">
        <v>99</v>
      </c>
    </row>
    <row r="91" spans="1:9">
      <c r="A91" t="s">
        <v>4</v>
      </c>
      <c r="B91" s="4" t="s">
        <v>5</v>
      </c>
      <c r="C91" s="4" t="s">
        <v>15</v>
      </c>
      <c r="D91" s="4" t="s">
        <v>11</v>
      </c>
      <c r="E91" s="4" t="s">
        <v>10</v>
      </c>
    </row>
    <row r="92" spans="1:9">
      <c r="A92" t="n">
        <v>3395</v>
      </c>
      <c r="B92" s="21" t="n">
        <v>101</v>
      </c>
      <c r="C92" s="7" t="n">
        <v>0</v>
      </c>
      <c r="D92" s="7" t="n">
        <v>27</v>
      </c>
      <c r="E92" s="7" t="n">
        <v>99</v>
      </c>
    </row>
    <row r="93" spans="1:9">
      <c r="A93" t="s">
        <v>4</v>
      </c>
      <c r="B93" s="4" t="s">
        <v>5</v>
      </c>
      <c r="C93" s="4" t="s">
        <v>15</v>
      </c>
      <c r="D93" s="4" t="s">
        <v>11</v>
      </c>
      <c r="E93" s="4" t="s">
        <v>10</v>
      </c>
    </row>
    <row r="94" spans="1:9">
      <c r="A94" t="n">
        <v>3403</v>
      </c>
      <c r="B94" s="21" t="n">
        <v>101</v>
      </c>
      <c r="C94" s="7" t="n">
        <v>0</v>
      </c>
      <c r="D94" s="7" t="n">
        <v>8</v>
      </c>
      <c r="E94" s="7" t="n">
        <v>99</v>
      </c>
    </row>
    <row r="95" spans="1:9">
      <c r="A95" t="s">
        <v>4</v>
      </c>
      <c r="B95" s="4" t="s">
        <v>5</v>
      </c>
      <c r="C95" s="4" t="s">
        <v>15</v>
      </c>
      <c r="D95" s="4" t="s">
        <v>11</v>
      </c>
      <c r="E95" s="4" t="s">
        <v>10</v>
      </c>
    </row>
    <row r="96" spans="1:9">
      <c r="A96" t="n">
        <v>3411</v>
      </c>
      <c r="B96" s="21" t="n">
        <v>101</v>
      </c>
      <c r="C96" s="7" t="n">
        <v>0</v>
      </c>
      <c r="D96" s="7" t="n">
        <v>22</v>
      </c>
      <c r="E96" s="7" t="n">
        <v>99</v>
      </c>
    </row>
    <row r="97" spans="1:5">
      <c r="A97" t="s">
        <v>4</v>
      </c>
      <c r="B97" s="4" t="s">
        <v>5</v>
      </c>
      <c r="C97" s="4" t="s">
        <v>15</v>
      </c>
      <c r="D97" s="4" t="s">
        <v>11</v>
      </c>
      <c r="E97" s="4" t="s">
        <v>10</v>
      </c>
    </row>
    <row r="98" spans="1:5">
      <c r="A98" t="n">
        <v>3419</v>
      </c>
      <c r="B98" s="21" t="n">
        <v>101</v>
      </c>
      <c r="C98" s="7" t="n">
        <v>0</v>
      </c>
      <c r="D98" s="7" t="n">
        <v>10</v>
      </c>
      <c r="E98" s="7" t="n">
        <v>99</v>
      </c>
    </row>
    <row r="99" spans="1:5">
      <c r="A99" t="s">
        <v>4</v>
      </c>
      <c r="B99" s="4" t="s">
        <v>5</v>
      </c>
      <c r="C99" s="4" t="s">
        <v>15</v>
      </c>
      <c r="D99" s="4" t="s">
        <v>7</v>
      </c>
    </row>
    <row r="100" spans="1:5">
      <c r="A100" t="n">
        <v>3427</v>
      </c>
      <c r="B100" s="22" t="n">
        <v>38</v>
      </c>
      <c r="C100" s="7" t="n">
        <v>0</v>
      </c>
      <c r="D100" s="7" t="s">
        <v>48</v>
      </c>
    </row>
    <row r="101" spans="1:5">
      <c r="A101" t="s">
        <v>4</v>
      </c>
      <c r="B101" s="4" t="s">
        <v>5</v>
      </c>
      <c r="C101" s="4" t="s">
        <v>15</v>
      </c>
      <c r="D101" s="4" t="s">
        <v>11</v>
      </c>
      <c r="E101" s="4" t="s">
        <v>7</v>
      </c>
      <c r="F101" s="4" t="s">
        <v>7</v>
      </c>
      <c r="G101" s="4" t="s">
        <v>10</v>
      </c>
      <c r="H101" s="4" t="s">
        <v>10</v>
      </c>
      <c r="I101" s="4" t="s">
        <v>10</v>
      </c>
      <c r="J101" s="4" t="s">
        <v>10</v>
      </c>
      <c r="K101" s="4" t="s">
        <v>10</v>
      </c>
      <c r="L101" s="4" t="s">
        <v>10</v>
      </c>
      <c r="M101" s="4" t="s">
        <v>10</v>
      </c>
      <c r="N101" s="4" t="s">
        <v>10</v>
      </c>
      <c r="O101" s="4" t="s">
        <v>10</v>
      </c>
    </row>
    <row r="102" spans="1:5">
      <c r="A102" t="n">
        <v>3438</v>
      </c>
      <c r="B102" s="23" t="n">
        <v>37</v>
      </c>
      <c r="C102" s="7" t="n">
        <v>0</v>
      </c>
      <c r="D102" s="7" t="n">
        <v>4</v>
      </c>
      <c r="E102" s="7" t="s">
        <v>48</v>
      </c>
      <c r="F102" s="7" t="s">
        <v>49</v>
      </c>
      <c r="G102" s="7" t="n">
        <v>0</v>
      </c>
      <c r="H102" s="7" t="n">
        <v>0</v>
      </c>
      <c r="I102" s="7" t="n">
        <v>0</v>
      </c>
      <c r="J102" s="7" t="n">
        <v>0</v>
      </c>
      <c r="K102" s="7" t="n">
        <v>0</v>
      </c>
      <c r="L102" s="7" t="n">
        <v>0</v>
      </c>
      <c r="M102" s="7" t="n">
        <v>1065353216</v>
      </c>
      <c r="N102" s="7" t="n">
        <v>1065353216</v>
      </c>
      <c r="O102" s="7" t="n">
        <v>1065353216</v>
      </c>
    </row>
    <row r="103" spans="1:5">
      <c r="A103" t="s">
        <v>4</v>
      </c>
      <c r="B103" s="4" t="s">
        <v>5</v>
      </c>
      <c r="C103" s="4" t="s">
        <v>15</v>
      </c>
      <c r="D103" s="4" t="s">
        <v>11</v>
      </c>
      <c r="E103" s="4" t="s">
        <v>7</v>
      </c>
      <c r="F103" s="4" t="s">
        <v>7</v>
      </c>
      <c r="G103" s="4" t="s">
        <v>15</v>
      </c>
    </row>
    <row r="104" spans="1:5">
      <c r="A104" t="n">
        <v>3500</v>
      </c>
      <c r="B104" s="9" t="n">
        <v>32</v>
      </c>
      <c r="C104" s="7" t="n">
        <v>0</v>
      </c>
      <c r="D104" s="7" t="n">
        <v>4</v>
      </c>
      <c r="E104" s="7" t="s">
        <v>14</v>
      </c>
      <c r="F104" s="7" t="s">
        <v>49</v>
      </c>
      <c r="G104" s="7" t="n">
        <v>1</v>
      </c>
    </row>
    <row r="105" spans="1:5">
      <c r="A105" t="s">
        <v>4</v>
      </c>
      <c r="B105" s="4" t="s">
        <v>5</v>
      </c>
      <c r="C105" s="4" t="s">
        <v>11</v>
      </c>
    </row>
    <row r="106" spans="1:5">
      <c r="A106" t="n">
        <v>3519</v>
      </c>
      <c r="B106" s="13" t="n">
        <v>12</v>
      </c>
      <c r="C106" s="7" t="n">
        <v>6419</v>
      </c>
    </row>
    <row r="107" spans="1:5">
      <c r="A107" t="s">
        <v>4</v>
      </c>
      <c r="B107" s="4" t="s">
        <v>5</v>
      </c>
      <c r="C107" s="4" t="s">
        <v>11</v>
      </c>
    </row>
    <row r="108" spans="1:5">
      <c r="A108" t="n">
        <v>3522</v>
      </c>
      <c r="B108" s="13" t="n">
        <v>12</v>
      </c>
      <c r="C108" s="7" t="n">
        <v>6420</v>
      </c>
    </row>
    <row r="109" spans="1:5">
      <c r="A109" t="s">
        <v>4</v>
      </c>
      <c r="B109" s="4" t="s">
        <v>5</v>
      </c>
      <c r="C109" s="4" t="s">
        <v>11</v>
      </c>
    </row>
    <row r="110" spans="1:5">
      <c r="A110" t="n">
        <v>3525</v>
      </c>
      <c r="B110" s="13" t="n">
        <v>12</v>
      </c>
      <c r="C110" s="7" t="n">
        <v>6418</v>
      </c>
    </row>
    <row r="111" spans="1:5">
      <c r="A111" t="s">
        <v>4</v>
      </c>
      <c r="B111" s="4" t="s">
        <v>5</v>
      </c>
    </row>
    <row r="112" spans="1:5">
      <c r="A112" t="n">
        <v>3528</v>
      </c>
      <c r="B112" s="5" t="n">
        <v>1</v>
      </c>
    </row>
    <row r="113" spans="1:15" s="3" customFormat="1" customHeight="0">
      <c r="A113" s="3" t="s">
        <v>2</v>
      </c>
      <c r="B113" s="3" t="s">
        <v>50</v>
      </c>
    </row>
    <row r="114" spans="1:15">
      <c r="A114" t="s">
        <v>4</v>
      </c>
      <c r="B114" s="4" t="s">
        <v>5</v>
      </c>
      <c r="C114" s="4" t="s">
        <v>15</v>
      </c>
      <c r="D114" s="4" t="s">
        <v>15</v>
      </c>
      <c r="E114" s="4" t="s">
        <v>15</v>
      </c>
      <c r="F114" s="4" t="s">
        <v>10</v>
      </c>
      <c r="G114" s="4" t="s">
        <v>15</v>
      </c>
      <c r="H114" s="4" t="s">
        <v>15</v>
      </c>
      <c r="I114" s="4" t="s">
        <v>51</v>
      </c>
    </row>
    <row r="115" spans="1:15">
      <c r="A115" t="n">
        <v>3532</v>
      </c>
      <c r="B115" s="24" t="n">
        <v>5</v>
      </c>
      <c r="C115" s="7" t="n">
        <v>32</v>
      </c>
      <c r="D115" s="7" t="n">
        <v>4</v>
      </c>
      <c r="E115" s="7" t="n">
        <v>0</v>
      </c>
      <c r="F115" s="7" t="n">
        <v>1</v>
      </c>
      <c r="G115" s="7" t="n">
        <v>2</v>
      </c>
      <c r="H115" s="7" t="n">
        <v>1</v>
      </c>
      <c r="I115" s="25" t="n">
        <f t="normal" ca="1">A119</f>
        <v>0</v>
      </c>
    </row>
    <row r="116" spans="1:15">
      <c r="A116" t="s">
        <v>4</v>
      </c>
      <c r="B116" s="4" t="s">
        <v>5</v>
      </c>
      <c r="C116" s="4" t="s">
        <v>11</v>
      </c>
      <c r="D116" s="4" t="s">
        <v>10</v>
      </c>
    </row>
    <row r="117" spans="1:15">
      <c r="A117" t="n">
        <v>3546</v>
      </c>
      <c r="B117" s="11" t="n">
        <v>43</v>
      </c>
      <c r="C117" s="7" t="n">
        <v>1015</v>
      </c>
      <c r="D117" s="7" t="n">
        <v>1</v>
      </c>
    </row>
    <row r="118" spans="1:15">
      <c r="A118" t="s">
        <v>4</v>
      </c>
      <c r="B118" s="4" t="s">
        <v>5</v>
      </c>
      <c r="C118" s="4" t="s">
        <v>11</v>
      </c>
    </row>
    <row r="119" spans="1:15">
      <c r="A119" t="n">
        <v>3553</v>
      </c>
      <c r="B119" s="13" t="n">
        <v>12</v>
      </c>
      <c r="C119" s="7" t="n">
        <v>13</v>
      </c>
    </row>
    <row r="120" spans="1:15">
      <c r="A120" t="s">
        <v>4</v>
      </c>
      <c r="B120" s="4" t="s">
        <v>5</v>
      </c>
      <c r="C120" s="4" t="s">
        <v>15</v>
      </c>
      <c r="D120" s="4" t="s">
        <v>7</v>
      </c>
    </row>
    <row r="121" spans="1:15">
      <c r="A121" t="n">
        <v>3556</v>
      </c>
      <c r="B121" s="15" t="n">
        <v>2</v>
      </c>
      <c r="C121" s="7" t="n">
        <v>11</v>
      </c>
      <c r="D121" s="7" t="s">
        <v>52</v>
      </c>
    </row>
    <row r="122" spans="1:15">
      <c r="A122" t="s">
        <v>4</v>
      </c>
      <c r="B122" s="4" t="s">
        <v>5</v>
      </c>
      <c r="C122" s="4" t="s">
        <v>15</v>
      </c>
      <c r="D122" s="4" t="s">
        <v>7</v>
      </c>
      <c r="E122" s="4" t="s">
        <v>7</v>
      </c>
      <c r="F122" s="4" t="s">
        <v>11</v>
      </c>
      <c r="G122" s="4" t="s">
        <v>11</v>
      </c>
    </row>
    <row r="123" spans="1:15">
      <c r="A123" t="n">
        <v>3568</v>
      </c>
      <c r="B123" s="17" t="n">
        <v>74</v>
      </c>
      <c r="C123" s="7" t="n">
        <v>13</v>
      </c>
      <c r="D123" s="7" t="s">
        <v>53</v>
      </c>
      <c r="E123" s="7" t="s">
        <v>54</v>
      </c>
      <c r="F123" s="7" t="n">
        <v>4</v>
      </c>
      <c r="G123" s="7" t="n">
        <v>9999</v>
      </c>
    </row>
    <row r="124" spans="1:15">
      <c r="A124" t="s">
        <v>4</v>
      </c>
      <c r="B124" s="4" t="s">
        <v>5</v>
      </c>
      <c r="C124" s="4" t="s">
        <v>15</v>
      </c>
      <c r="D124" s="4" t="s">
        <v>7</v>
      </c>
      <c r="E124" s="4" t="s">
        <v>7</v>
      </c>
      <c r="F124" s="4" t="s">
        <v>11</v>
      </c>
      <c r="G124" s="4" t="s">
        <v>11</v>
      </c>
    </row>
    <row r="125" spans="1:15">
      <c r="A125" t="n">
        <v>3591</v>
      </c>
      <c r="B125" s="17" t="n">
        <v>74</v>
      </c>
      <c r="C125" s="7" t="n">
        <v>13</v>
      </c>
      <c r="D125" s="7" t="s">
        <v>55</v>
      </c>
      <c r="E125" s="7" t="s">
        <v>14</v>
      </c>
      <c r="F125" s="7" t="n">
        <v>6</v>
      </c>
      <c r="G125" s="7" t="n">
        <v>1</v>
      </c>
    </row>
    <row r="126" spans="1:15">
      <c r="A126" t="s">
        <v>4</v>
      </c>
      <c r="B126" s="4" t="s">
        <v>5</v>
      </c>
      <c r="C126" s="4" t="s">
        <v>15</v>
      </c>
      <c r="D126" s="4" t="s">
        <v>7</v>
      </c>
      <c r="E126" s="4" t="s">
        <v>7</v>
      </c>
      <c r="F126" s="4" t="s">
        <v>11</v>
      </c>
      <c r="G126" s="4" t="s">
        <v>11</v>
      </c>
    </row>
    <row r="127" spans="1:15">
      <c r="A127" t="n">
        <v>3605</v>
      </c>
      <c r="B127" s="17" t="n">
        <v>74</v>
      </c>
      <c r="C127" s="7" t="n">
        <v>13</v>
      </c>
      <c r="D127" s="7" t="s">
        <v>56</v>
      </c>
      <c r="E127" s="7" t="s">
        <v>14</v>
      </c>
      <c r="F127" s="7" t="n">
        <v>8</v>
      </c>
      <c r="G127" s="7" t="n">
        <v>2</v>
      </c>
    </row>
    <row r="128" spans="1:15">
      <c r="A128" t="s">
        <v>4</v>
      </c>
      <c r="B128" s="4" t="s">
        <v>5</v>
      </c>
      <c r="C128" s="4" t="s">
        <v>15</v>
      </c>
      <c r="D128" s="4" t="s">
        <v>7</v>
      </c>
      <c r="E128" s="4" t="s">
        <v>7</v>
      </c>
      <c r="F128" s="4" t="s">
        <v>11</v>
      </c>
      <c r="G128" s="4" t="s">
        <v>11</v>
      </c>
      <c r="H128" s="4" t="s">
        <v>11</v>
      </c>
      <c r="I128" s="4" t="s">
        <v>11</v>
      </c>
      <c r="J128" s="4" t="s">
        <v>11</v>
      </c>
    </row>
    <row r="129" spans="1:10">
      <c r="A129" t="n">
        <v>3619</v>
      </c>
      <c r="B129" s="17" t="n">
        <v>74</v>
      </c>
      <c r="C129" s="7" t="n">
        <v>20</v>
      </c>
      <c r="D129" s="7" t="s">
        <v>57</v>
      </c>
      <c r="E129" s="7" t="s">
        <v>14</v>
      </c>
      <c r="F129" s="7" t="n">
        <v>0</v>
      </c>
      <c r="G129" s="7" t="n">
        <v>100</v>
      </c>
      <c r="H129" s="7" t="n">
        <v>129</v>
      </c>
      <c r="I129" s="7" t="n">
        <v>0</v>
      </c>
      <c r="J129" s="7" t="n">
        <v>0</v>
      </c>
    </row>
    <row r="130" spans="1:10">
      <c r="A130" t="s">
        <v>4</v>
      </c>
      <c r="B130" s="4" t="s">
        <v>5</v>
      </c>
      <c r="C130" s="4" t="s">
        <v>15</v>
      </c>
      <c r="D130" s="4" t="s">
        <v>7</v>
      </c>
      <c r="E130" s="4" t="s">
        <v>7</v>
      </c>
      <c r="F130" s="4" t="s">
        <v>11</v>
      </c>
      <c r="G130" s="4" t="s">
        <v>11</v>
      </c>
      <c r="H130" s="4" t="s">
        <v>11</v>
      </c>
      <c r="I130" s="4" t="s">
        <v>11</v>
      </c>
      <c r="J130" s="4" t="s">
        <v>11</v>
      </c>
    </row>
    <row r="131" spans="1:10">
      <c r="A131" t="n">
        <v>3643</v>
      </c>
      <c r="B131" s="17" t="n">
        <v>74</v>
      </c>
      <c r="C131" s="7" t="n">
        <v>20</v>
      </c>
      <c r="D131" s="7" t="s">
        <v>58</v>
      </c>
      <c r="E131" s="7" t="s">
        <v>14</v>
      </c>
      <c r="F131" s="7" t="n">
        <v>0</v>
      </c>
      <c r="G131" s="7" t="n">
        <v>100</v>
      </c>
      <c r="H131" s="7" t="n">
        <v>129</v>
      </c>
      <c r="I131" s="7" t="n">
        <v>0</v>
      </c>
      <c r="J131" s="7" t="n">
        <v>0</v>
      </c>
    </row>
    <row r="132" spans="1:10">
      <c r="A132" t="s">
        <v>4</v>
      </c>
      <c r="B132" s="4" t="s">
        <v>5</v>
      </c>
    </row>
    <row r="133" spans="1:10">
      <c r="A133" t="n">
        <v>3667</v>
      </c>
      <c r="B133" s="5" t="n">
        <v>1</v>
      </c>
    </row>
    <row r="134" spans="1:10" s="3" customFormat="1" customHeight="0">
      <c r="A134" s="3" t="s">
        <v>2</v>
      </c>
      <c r="B134" s="3" t="s">
        <v>59</v>
      </c>
    </row>
    <row r="135" spans="1:10">
      <c r="A135" t="s">
        <v>4</v>
      </c>
      <c r="B135" s="4" t="s">
        <v>5</v>
      </c>
      <c r="C135" s="4" t="s">
        <v>15</v>
      </c>
      <c r="D135" s="4" t="s">
        <v>15</v>
      </c>
      <c r="E135" s="4" t="s">
        <v>11</v>
      </c>
      <c r="F135" s="4" t="s">
        <v>11</v>
      </c>
      <c r="G135" s="4" t="s">
        <v>11</v>
      </c>
      <c r="H135" s="4" t="s">
        <v>11</v>
      </c>
      <c r="I135" s="4" t="s">
        <v>11</v>
      </c>
      <c r="J135" s="4" t="s">
        <v>11</v>
      </c>
      <c r="K135" s="4" t="s">
        <v>11</v>
      </c>
      <c r="L135" s="4" t="s">
        <v>11</v>
      </c>
      <c r="M135" s="4" t="s">
        <v>11</v>
      </c>
      <c r="N135" s="4" t="s">
        <v>11</v>
      </c>
      <c r="O135" s="4" t="s">
        <v>11</v>
      </c>
      <c r="P135" s="4" t="s">
        <v>11</v>
      </c>
      <c r="Q135" s="4" t="s">
        <v>11</v>
      </c>
      <c r="R135" s="4" t="s">
        <v>11</v>
      </c>
      <c r="S135" s="4" t="s">
        <v>11</v>
      </c>
    </row>
    <row r="136" spans="1:10">
      <c r="A136" t="n">
        <v>3668</v>
      </c>
      <c r="B136" s="26" t="n">
        <v>161</v>
      </c>
      <c r="C136" s="7" t="n">
        <v>2</v>
      </c>
      <c r="D136" s="7" t="n">
        <v>3</v>
      </c>
      <c r="E136" s="7" t="n">
        <v>0</v>
      </c>
      <c r="F136" s="7" t="n">
        <v>13</v>
      </c>
      <c r="G136" s="7" t="n">
        <v>0</v>
      </c>
      <c r="H136" s="7" t="n">
        <v>0</v>
      </c>
      <c r="I136" s="7" t="n">
        <v>0</v>
      </c>
      <c r="J136" s="7" t="n">
        <v>0</v>
      </c>
      <c r="K136" s="7" t="n">
        <v>0</v>
      </c>
      <c r="L136" s="7" t="n">
        <v>0</v>
      </c>
      <c r="M136" s="7" t="n">
        <v>0</v>
      </c>
      <c r="N136" s="7" t="n">
        <v>0</v>
      </c>
      <c r="O136" s="7" t="n">
        <v>0</v>
      </c>
      <c r="P136" s="7" t="n">
        <v>0</v>
      </c>
      <c r="Q136" s="7" t="n">
        <v>0</v>
      </c>
      <c r="R136" s="7" t="n">
        <v>0</v>
      </c>
      <c r="S136" s="7" t="n">
        <v>0</v>
      </c>
    </row>
    <row r="137" spans="1:10">
      <c r="A137" t="s">
        <v>4</v>
      </c>
      <c r="B137" s="4" t="s">
        <v>5</v>
      </c>
      <c r="C137" s="4" t="s">
        <v>15</v>
      </c>
      <c r="D137" s="4" t="s">
        <v>30</v>
      </c>
      <c r="E137" s="4" t="s">
        <v>30</v>
      </c>
      <c r="F137" s="4" t="s">
        <v>30</v>
      </c>
    </row>
    <row r="138" spans="1:10">
      <c r="A138" t="n">
        <v>3701</v>
      </c>
      <c r="B138" s="26" t="n">
        <v>161</v>
      </c>
      <c r="C138" s="7" t="n">
        <v>3</v>
      </c>
      <c r="D138" s="7" t="n">
        <v>1</v>
      </c>
      <c r="E138" s="7" t="n">
        <v>1.60000002384186</v>
      </c>
      <c r="F138" s="7" t="n">
        <v>0.0900000035762787</v>
      </c>
    </row>
    <row r="139" spans="1:10">
      <c r="A139" t="s">
        <v>4</v>
      </c>
      <c r="B139" s="4" t="s">
        <v>5</v>
      </c>
      <c r="C139" s="4" t="s">
        <v>15</v>
      </c>
      <c r="D139" s="4" t="s">
        <v>11</v>
      </c>
      <c r="E139" s="4" t="s">
        <v>15</v>
      </c>
      <c r="F139" s="4" t="s">
        <v>15</v>
      </c>
      <c r="G139" s="4" t="s">
        <v>15</v>
      </c>
      <c r="H139" s="4" t="s">
        <v>15</v>
      </c>
      <c r="I139" s="4" t="s">
        <v>15</v>
      </c>
      <c r="J139" s="4" t="s">
        <v>15</v>
      </c>
      <c r="K139" s="4" t="s">
        <v>15</v>
      </c>
      <c r="L139" s="4" t="s">
        <v>15</v>
      </c>
      <c r="M139" s="4" t="s">
        <v>15</v>
      </c>
      <c r="N139" s="4" t="s">
        <v>15</v>
      </c>
      <c r="O139" s="4" t="s">
        <v>15</v>
      </c>
      <c r="P139" s="4" t="s">
        <v>15</v>
      </c>
      <c r="Q139" s="4" t="s">
        <v>15</v>
      </c>
      <c r="R139" s="4" t="s">
        <v>15</v>
      </c>
      <c r="S139" s="4" t="s">
        <v>15</v>
      </c>
      <c r="T139" s="4" t="s">
        <v>15</v>
      </c>
    </row>
    <row r="140" spans="1:10">
      <c r="A140" t="n">
        <v>3715</v>
      </c>
      <c r="B140" s="26" t="n">
        <v>161</v>
      </c>
      <c r="C140" s="7" t="n">
        <v>0</v>
      </c>
      <c r="D140" s="7" t="n">
        <v>4</v>
      </c>
      <c r="E140" s="7" t="n">
        <v>1</v>
      </c>
      <c r="F140" s="7" t="n">
        <v>0</v>
      </c>
      <c r="G140" s="7" t="n">
        <v>43</v>
      </c>
      <c r="H140" s="7" t="n">
        <v>0</v>
      </c>
      <c r="I140" s="7" t="n">
        <v>0</v>
      </c>
      <c r="J140" s="7" t="n">
        <v>0</v>
      </c>
      <c r="K140" s="7" t="n">
        <v>0</v>
      </c>
      <c r="L140" s="7" t="n">
        <v>0</v>
      </c>
      <c r="M140" s="7" t="n">
        <v>0</v>
      </c>
      <c r="N140" s="7" t="n">
        <v>0</v>
      </c>
      <c r="O140" s="7" t="n">
        <v>0</v>
      </c>
      <c r="P140" s="7" t="n">
        <v>0</v>
      </c>
      <c r="Q140" s="7" t="n">
        <v>0</v>
      </c>
      <c r="R140" s="7" t="n">
        <v>0</v>
      </c>
      <c r="S140" s="7" t="n">
        <v>0</v>
      </c>
      <c r="T140" s="7" t="n">
        <v>0</v>
      </c>
    </row>
    <row r="141" spans="1:10">
      <c r="A141" t="s">
        <v>4</v>
      </c>
      <c r="B141" s="4" t="s">
        <v>5</v>
      </c>
      <c r="C141" s="4" t="s">
        <v>15</v>
      </c>
      <c r="D141" s="4" t="s">
        <v>30</v>
      </c>
      <c r="E141" s="4" t="s">
        <v>30</v>
      </c>
      <c r="F141" s="4" t="s">
        <v>30</v>
      </c>
    </row>
    <row r="142" spans="1:10">
      <c r="A142" t="n">
        <v>3735</v>
      </c>
      <c r="B142" s="26" t="n">
        <v>161</v>
      </c>
      <c r="C142" s="7" t="n">
        <v>3</v>
      </c>
      <c r="D142" s="7" t="n">
        <v>1</v>
      </c>
      <c r="E142" s="7" t="n">
        <v>1.60000002384186</v>
      </c>
      <c r="F142" s="7" t="n">
        <v>0.0900000035762787</v>
      </c>
    </row>
    <row r="143" spans="1:10">
      <c r="A143" t="s">
        <v>4</v>
      </c>
      <c r="B143" s="4" t="s">
        <v>5</v>
      </c>
      <c r="C143" s="4" t="s">
        <v>15</v>
      </c>
      <c r="D143" s="4" t="s">
        <v>11</v>
      </c>
      <c r="E143" s="4" t="s">
        <v>15</v>
      </c>
      <c r="F143" s="4" t="s">
        <v>15</v>
      </c>
      <c r="G143" s="4" t="s">
        <v>15</v>
      </c>
      <c r="H143" s="4" t="s">
        <v>15</v>
      </c>
      <c r="I143" s="4" t="s">
        <v>15</v>
      </c>
      <c r="J143" s="4" t="s">
        <v>15</v>
      </c>
      <c r="K143" s="4" t="s">
        <v>15</v>
      </c>
      <c r="L143" s="4" t="s">
        <v>15</v>
      </c>
      <c r="M143" s="4" t="s">
        <v>15</v>
      </c>
      <c r="N143" s="4" t="s">
        <v>15</v>
      </c>
      <c r="O143" s="4" t="s">
        <v>15</v>
      </c>
      <c r="P143" s="4" t="s">
        <v>15</v>
      </c>
      <c r="Q143" s="4" t="s">
        <v>15</v>
      </c>
      <c r="R143" s="4" t="s">
        <v>15</v>
      </c>
      <c r="S143" s="4" t="s">
        <v>15</v>
      </c>
      <c r="T143" s="4" t="s">
        <v>15</v>
      </c>
    </row>
    <row r="144" spans="1:10">
      <c r="A144" t="n">
        <v>3749</v>
      </c>
      <c r="B144" s="26" t="n">
        <v>161</v>
      </c>
      <c r="C144" s="7" t="n">
        <v>0</v>
      </c>
      <c r="D144" s="7" t="n">
        <v>3</v>
      </c>
      <c r="E144" s="7" t="n">
        <v>1</v>
      </c>
      <c r="F144" s="7" t="n">
        <v>0</v>
      </c>
      <c r="G144" s="7" t="n">
        <v>43</v>
      </c>
      <c r="H144" s="7" t="n">
        <v>0</v>
      </c>
      <c r="I144" s="7" t="n">
        <v>0</v>
      </c>
      <c r="J144" s="7" t="n">
        <v>0</v>
      </c>
      <c r="K144" s="7" t="n">
        <v>0</v>
      </c>
      <c r="L144" s="7" t="n">
        <v>0</v>
      </c>
      <c r="M144" s="7" t="n">
        <v>0</v>
      </c>
      <c r="N144" s="7" t="n">
        <v>0</v>
      </c>
      <c r="O144" s="7" t="n">
        <v>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0</v>
      </c>
    </row>
    <row r="145" spans="1:20">
      <c r="A145" t="s">
        <v>4</v>
      </c>
      <c r="B145" s="4" t="s">
        <v>5</v>
      </c>
      <c r="C145" s="4" t="s">
        <v>15</v>
      </c>
      <c r="D145" s="4" t="s">
        <v>30</v>
      </c>
      <c r="E145" s="4" t="s">
        <v>30</v>
      </c>
      <c r="F145" s="4" t="s">
        <v>30</v>
      </c>
    </row>
    <row r="146" spans="1:20">
      <c r="A146" t="n">
        <v>3769</v>
      </c>
      <c r="B146" s="26" t="n">
        <v>161</v>
      </c>
      <c r="C146" s="7" t="n">
        <v>3</v>
      </c>
      <c r="D146" s="7" t="n">
        <v>1</v>
      </c>
      <c r="E146" s="7" t="n">
        <v>1.60000002384186</v>
      </c>
      <c r="F146" s="7" t="n">
        <v>0.0900000035762787</v>
      </c>
    </row>
    <row r="147" spans="1:20">
      <c r="A147" t="s">
        <v>4</v>
      </c>
      <c r="B147" s="4" t="s">
        <v>5</v>
      </c>
      <c r="C147" s="4" t="s">
        <v>15</v>
      </c>
      <c r="D147" s="4" t="s">
        <v>11</v>
      </c>
      <c r="E147" s="4" t="s">
        <v>15</v>
      </c>
      <c r="F147" s="4" t="s">
        <v>15</v>
      </c>
      <c r="G147" s="4" t="s">
        <v>15</v>
      </c>
      <c r="H147" s="4" t="s">
        <v>15</v>
      </c>
      <c r="I147" s="4" t="s">
        <v>15</v>
      </c>
      <c r="J147" s="4" t="s">
        <v>15</v>
      </c>
      <c r="K147" s="4" t="s">
        <v>15</v>
      </c>
      <c r="L147" s="4" t="s">
        <v>15</v>
      </c>
      <c r="M147" s="4" t="s">
        <v>15</v>
      </c>
      <c r="N147" s="4" t="s">
        <v>15</v>
      </c>
      <c r="O147" s="4" t="s">
        <v>15</v>
      </c>
      <c r="P147" s="4" t="s">
        <v>15</v>
      </c>
      <c r="Q147" s="4" t="s">
        <v>15</v>
      </c>
      <c r="R147" s="4" t="s">
        <v>15</v>
      </c>
      <c r="S147" s="4" t="s">
        <v>15</v>
      </c>
      <c r="T147" s="4" t="s">
        <v>15</v>
      </c>
    </row>
    <row r="148" spans="1:20">
      <c r="A148" t="n">
        <v>3783</v>
      </c>
      <c r="B148" s="26" t="n">
        <v>161</v>
      </c>
      <c r="C148" s="7" t="n">
        <v>0</v>
      </c>
      <c r="D148" s="7" t="n">
        <v>1019</v>
      </c>
      <c r="E148" s="7" t="n">
        <v>2</v>
      </c>
      <c r="F148" s="7" t="n">
        <v>0</v>
      </c>
      <c r="G148" s="7" t="n">
        <v>43</v>
      </c>
      <c r="H148" s="7" t="n">
        <v>0</v>
      </c>
      <c r="I148" s="7" t="n">
        <v>0</v>
      </c>
      <c r="J148" s="7" t="n">
        <v>0</v>
      </c>
      <c r="K148" s="7" t="n">
        <v>0</v>
      </c>
      <c r="L148" s="7" t="n">
        <v>0</v>
      </c>
      <c r="M148" s="7" t="n">
        <v>0</v>
      </c>
      <c r="N148" s="7" t="n">
        <v>0</v>
      </c>
      <c r="O148" s="7" t="n">
        <v>0</v>
      </c>
      <c r="P148" s="7" t="n">
        <v>0</v>
      </c>
      <c r="Q148" s="7" t="n">
        <v>0</v>
      </c>
      <c r="R148" s="7" t="n">
        <v>0</v>
      </c>
      <c r="S148" s="7" t="n">
        <v>0</v>
      </c>
      <c r="T148" s="7" t="n">
        <v>0</v>
      </c>
    </row>
    <row r="149" spans="1:20">
      <c r="A149" t="s">
        <v>4</v>
      </c>
      <c r="B149" s="4" t="s">
        <v>5</v>
      </c>
      <c r="C149" s="4" t="s">
        <v>15</v>
      </c>
      <c r="D149" s="4" t="s">
        <v>30</v>
      </c>
      <c r="E149" s="4" t="s">
        <v>30</v>
      </c>
      <c r="F149" s="4" t="s">
        <v>30</v>
      </c>
    </row>
    <row r="150" spans="1:20">
      <c r="A150" t="n">
        <v>3803</v>
      </c>
      <c r="B150" s="26" t="n">
        <v>161</v>
      </c>
      <c r="C150" s="7" t="n">
        <v>3</v>
      </c>
      <c r="D150" s="7" t="n">
        <v>1</v>
      </c>
      <c r="E150" s="7" t="n">
        <v>1.60000002384186</v>
      </c>
      <c r="F150" s="7" t="n">
        <v>0.0900000035762787</v>
      </c>
    </row>
    <row r="151" spans="1:20">
      <c r="A151" t="s">
        <v>4</v>
      </c>
      <c r="B151" s="4" t="s">
        <v>5</v>
      </c>
      <c r="C151" s="4" t="s">
        <v>15</v>
      </c>
      <c r="D151" s="4" t="s">
        <v>11</v>
      </c>
      <c r="E151" s="4" t="s">
        <v>15</v>
      </c>
      <c r="F151" s="4" t="s">
        <v>15</v>
      </c>
      <c r="G151" s="4" t="s">
        <v>15</v>
      </c>
      <c r="H151" s="4" t="s">
        <v>15</v>
      </c>
      <c r="I151" s="4" t="s">
        <v>15</v>
      </c>
      <c r="J151" s="4" t="s">
        <v>15</v>
      </c>
      <c r="K151" s="4" t="s">
        <v>15</v>
      </c>
      <c r="L151" s="4" t="s">
        <v>15</v>
      </c>
      <c r="M151" s="4" t="s">
        <v>15</v>
      </c>
      <c r="N151" s="4" t="s">
        <v>15</v>
      </c>
      <c r="O151" s="4" t="s">
        <v>15</v>
      </c>
      <c r="P151" s="4" t="s">
        <v>15</v>
      </c>
      <c r="Q151" s="4" t="s">
        <v>15</v>
      </c>
      <c r="R151" s="4" t="s">
        <v>15</v>
      </c>
      <c r="S151" s="4" t="s">
        <v>15</v>
      </c>
      <c r="T151" s="4" t="s">
        <v>15</v>
      </c>
    </row>
    <row r="152" spans="1:20">
      <c r="A152" t="n">
        <v>3817</v>
      </c>
      <c r="B152" s="26" t="n">
        <v>161</v>
      </c>
      <c r="C152" s="7" t="n">
        <v>0</v>
      </c>
      <c r="D152" s="7" t="n">
        <v>1001</v>
      </c>
      <c r="E152" s="7" t="n">
        <v>2</v>
      </c>
      <c r="F152" s="7" t="n">
        <v>0</v>
      </c>
      <c r="G152" s="7" t="n">
        <v>43</v>
      </c>
      <c r="H152" s="7" t="n">
        <v>0</v>
      </c>
      <c r="I152" s="7" t="n">
        <v>0</v>
      </c>
      <c r="J152" s="7" t="n">
        <v>0</v>
      </c>
      <c r="K152" s="7" t="n">
        <v>0</v>
      </c>
      <c r="L152" s="7" t="n">
        <v>0</v>
      </c>
      <c r="M152" s="7" t="n">
        <v>0</v>
      </c>
      <c r="N152" s="7" t="n">
        <v>0</v>
      </c>
      <c r="O152" s="7" t="n">
        <v>0</v>
      </c>
      <c r="P152" s="7" t="n">
        <v>0</v>
      </c>
      <c r="Q152" s="7" t="n">
        <v>0</v>
      </c>
      <c r="R152" s="7" t="n">
        <v>0</v>
      </c>
      <c r="S152" s="7" t="n">
        <v>0</v>
      </c>
      <c r="T152" s="7" t="n">
        <v>0</v>
      </c>
    </row>
    <row r="153" spans="1:20">
      <c r="A153" t="s">
        <v>4</v>
      </c>
      <c r="B153" s="4" t="s">
        <v>5</v>
      </c>
      <c r="C153" s="4" t="s">
        <v>15</v>
      </c>
    </row>
    <row r="154" spans="1:20">
      <c r="A154" t="n">
        <v>3837</v>
      </c>
      <c r="B154" s="26" t="n">
        <v>161</v>
      </c>
      <c r="C154" s="7" t="n">
        <v>1</v>
      </c>
    </row>
    <row r="155" spans="1:20">
      <c r="A155" t="s">
        <v>4</v>
      </c>
      <c r="B155" s="4" t="s">
        <v>5</v>
      </c>
    </row>
    <row r="156" spans="1:20">
      <c r="A156" t="n">
        <v>3839</v>
      </c>
      <c r="B156" s="5" t="n">
        <v>1</v>
      </c>
    </row>
    <row r="157" spans="1:20" s="3" customFormat="1" customHeight="0">
      <c r="A157" s="3" t="s">
        <v>2</v>
      </c>
      <c r="B157" s="3" t="s">
        <v>60</v>
      </c>
    </row>
    <row r="158" spans="1:20">
      <c r="A158" t="s">
        <v>4</v>
      </c>
      <c r="B158" s="4" t="s">
        <v>5</v>
      </c>
      <c r="C158" s="4" t="s">
        <v>15</v>
      </c>
      <c r="D158" s="4" t="s">
        <v>11</v>
      </c>
      <c r="E158" s="4" t="s">
        <v>15</v>
      </c>
      <c r="F158" s="4" t="s">
        <v>15</v>
      </c>
      <c r="G158" s="4" t="s">
        <v>15</v>
      </c>
      <c r="H158" s="4" t="s">
        <v>11</v>
      </c>
      <c r="I158" s="4" t="s">
        <v>51</v>
      </c>
      <c r="J158" s="4" t="s">
        <v>51</v>
      </c>
    </row>
    <row r="159" spans="1:20">
      <c r="A159" t="n">
        <v>3840</v>
      </c>
      <c r="B159" s="27" t="n">
        <v>6</v>
      </c>
      <c r="C159" s="7" t="n">
        <v>33</v>
      </c>
      <c r="D159" s="7" t="n">
        <v>65534</v>
      </c>
      <c r="E159" s="7" t="n">
        <v>9</v>
      </c>
      <c r="F159" s="7" t="n">
        <v>1</v>
      </c>
      <c r="G159" s="7" t="n">
        <v>1</v>
      </c>
      <c r="H159" s="7" t="n">
        <v>43</v>
      </c>
      <c r="I159" s="25" t="n">
        <f t="normal" ca="1">A161</f>
        <v>0</v>
      </c>
      <c r="J159" s="25" t="n">
        <f t="normal" ca="1">A173</f>
        <v>0</v>
      </c>
    </row>
    <row r="160" spans="1:20">
      <c r="A160" t="s">
        <v>4</v>
      </c>
      <c r="B160" s="4" t="s">
        <v>5</v>
      </c>
      <c r="C160" s="4" t="s">
        <v>11</v>
      </c>
      <c r="D160" s="4" t="s">
        <v>30</v>
      </c>
      <c r="E160" s="4" t="s">
        <v>30</v>
      </c>
      <c r="F160" s="4" t="s">
        <v>30</v>
      </c>
      <c r="G160" s="4" t="s">
        <v>30</v>
      </c>
    </row>
    <row r="161" spans="1:20">
      <c r="A161" t="n">
        <v>3857</v>
      </c>
      <c r="B161" s="19" t="n">
        <v>46</v>
      </c>
      <c r="C161" s="7" t="n">
        <v>4</v>
      </c>
      <c r="D161" s="7" t="n">
        <v>-18.8600006103516</v>
      </c>
      <c r="E161" s="7" t="n">
        <v>0</v>
      </c>
      <c r="F161" s="7" t="n">
        <v>-10.1800003051758</v>
      </c>
      <c r="G161" s="7" t="n">
        <v>14.8000001907349</v>
      </c>
    </row>
    <row r="162" spans="1:20">
      <c r="A162" t="s">
        <v>4</v>
      </c>
      <c r="B162" s="4" t="s">
        <v>5</v>
      </c>
      <c r="C162" s="4" t="s">
        <v>15</v>
      </c>
      <c r="D162" s="4" t="s">
        <v>11</v>
      </c>
      <c r="E162" s="4" t="s">
        <v>7</v>
      </c>
      <c r="F162" s="4" t="s">
        <v>7</v>
      </c>
    </row>
    <row r="163" spans="1:20">
      <c r="A163" t="n">
        <v>3876</v>
      </c>
      <c r="B163" s="28" t="n">
        <v>36</v>
      </c>
      <c r="C163" s="7" t="n">
        <v>10</v>
      </c>
      <c r="D163" s="7" t="n">
        <v>4</v>
      </c>
      <c r="E163" s="7" t="s">
        <v>61</v>
      </c>
      <c r="F163" s="7" t="s">
        <v>14</v>
      </c>
    </row>
    <row r="164" spans="1:20">
      <c r="A164" t="s">
        <v>4</v>
      </c>
      <c r="B164" s="4" t="s">
        <v>5</v>
      </c>
      <c r="C164" s="4" t="s">
        <v>15</v>
      </c>
      <c r="D164" s="4" t="s">
        <v>11</v>
      </c>
      <c r="E164" s="4" t="s">
        <v>15</v>
      </c>
      <c r="F164" s="4" t="s">
        <v>7</v>
      </c>
      <c r="G164" s="4" t="s">
        <v>7</v>
      </c>
      <c r="H164" s="4" t="s">
        <v>7</v>
      </c>
      <c r="I164" s="4" t="s">
        <v>7</v>
      </c>
      <c r="J164" s="4" t="s">
        <v>7</v>
      </c>
      <c r="K164" s="4" t="s">
        <v>7</v>
      </c>
      <c r="L164" s="4" t="s">
        <v>7</v>
      </c>
      <c r="M164" s="4" t="s">
        <v>7</v>
      </c>
      <c r="N164" s="4" t="s">
        <v>7</v>
      </c>
      <c r="O164" s="4" t="s">
        <v>7</v>
      </c>
      <c r="P164" s="4" t="s">
        <v>7</v>
      </c>
      <c r="Q164" s="4" t="s">
        <v>7</v>
      </c>
      <c r="R164" s="4" t="s">
        <v>7</v>
      </c>
      <c r="S164" s="4" t="s">
        <v>7</v>
      </c>
      <c r="T164" s="4" t="s">
        <v>7</v>
      </c>
      <c r="U164" s="4" t="s">
        <v>7</v>
      </c>
    </row>
    <row r="165" spans="1:20">
      <c r="A165" t="n">
        <v>3894</v>
      </c>
      <c r="B165" s="28" t="n">
        <v>36</v>
      </c>
      <c r="C165" s="7" t="n">
        <v>8</v>
      </c>
      <c r="D165" s="7" t="n">
        <v>4</v>
      </c>
      <c r="E165" s="7" t="n">
        <v>0</v>
      </c>
      <c r="F165" s="7" t="s">
        <v>62</v>
      </c>
      <c r="G165" s="7" t="s">
        <v>14</v>
      </c>
      <c r="H165" s="7" t="s">
        <v>14</v>
      </c>
      <c r="I165" s="7" t="s">
        <v>14</v>
      </c>
      <c r="J165" s="7" t="s">
        <v>14</v>
      </c>
      <c r="K165" s="7" t="s">
        <v>14</v>
      </c>
      <c r="L165" s="7" t="s">
        <v>14</v>
      </c>
      <c r="M165" s="7" t="s">
        <v>14</v>
      </c>
      <c r="N165" s="7" t="s">
        <v>14</v>
      </c>
      <c r="O165" s="7" t="s">
        <v>14</v>
      </c>
      <c r="P165" s="7" t="s">
        <v>14</v>
      </c>
      <c r="Q165" s="7" t="s">
        <v>14</v>
      </c>
      <c r="R165" s="7" t="s">
        <v>14</v>
      </c>
      <c r="S165" s="7" t="s">
        <v>14</v>
      </c>
      <c r="T165" s="7" t="s">
        <v>14</v>
      </c>
      <c r="U165" s="7" t="s">
        <v>14</v>
      </c>
    </row>
    <row r="166" spans="1:20">
      <c r="A166" t="s">
        <v>4</v>
      </c>
      <c r="B166" s="4" t="s">
        <v>5</v>
      </c>
      <c r="C166" s="4" t="s">
        <v>11</v>
      </c>
      <c r="D166" s="4" t="s">
        <v>15</v>
      </c>
      <c r="E166" s="4" t="s">
        <v>15</v>
      </c>
      <c r="F166" s="4" t="s">
        <v>7</v>
      </c>
    </row>
    <row r="167" spans="1:20">
      <c r="A167" t="n">
        <v>3924</v>
      </c>
      <c r="B167" s="29" t="n">
        <v>47</v>
      </c>
      <c r="C167" s="7" t="n">
        <v>4</v>
      </c>
      <c r="D167" s="7" t="n">
        <v>0</v>
      </c>
      <c r="E167" s="7" t="n">
        <v>0</v>
      </c>
      <c r="F167" s="7" t="s">
        <v>62</v>
      </c>
    </row>
    <row r="168" spans="1:20">
      <c r="A168" t="s">
        <v>4</v>
      </c>
      <c r="B168" s="4" t="s">
        <v>5</v>
      </c>
      <c r="C168" s="4" t="s">
        <v>11</v>
      </c>
      <c r="D168" s="4" t="s">
        <v>15</v>
      </c>
      <c r="E168" s="4" t="s">
        <v>15</v>
      </c>
      <c r="F168" s="4" t="s">
        <v>7</v>
      </c>
    </row>
    <row r="169" spans="1:20">
      <c r="A169" t="n">
        <v>3939</v>
      </c>
      <c r="B169" s="29" t="n">
        <v>47</v>
      </c>
      <c r="C169" s="7" t="n">
        <v>4</v>
      </c>
      <c r="D169" s="7" t="n">
        <v>0</v>
      </c>
      <c r="E169" s="7" t="n">
        <v>0</v>
      </c>
      <c r="F169" s="7" t="s">
        <v>63</v>
      </c>
    </row>
    <row r="170" spans="1:20">
      <c r="A170" t="s">
        <v>4</v>
      </c>
      <c r="B170" s="4" t="s">
        <v>5</v>
      </c>
      <c r="C170" s="4" t="s">
        <v>51</v>
      </c>
    </row>
    <row r="171" spans="1:20">
      <c r="A171" t="n">
        <v>3960</v>
      </c>
      <c r="B171" s="30" t="n">
        <v>3</v>
      </c>
      <c r="C171" s="25" t="n">
        <f t="normal" ca="1">A173</f>
        <v>0</v>
      </c>
    </row>
    <row r="172" spans="1:20">
      <c r="A172" t="s">
        <v>4</v>
      </c>
      <c r="B172" s="4" t="s">
        <v>5</v>
      </c>
    </row>
    <row r="173" spans="1:20">
      <c r="A173" t="n">
        <v>3965</v>
      </c>
      <c r="B173" s="5" t="n">
        <v>1</v>
      </c>
    </row>
    <row r="174" spans="1:20" s="3" customFormat="1" customHeight="0">
      <c r="A174" s="3" t="s">
        <v>2</v>
      </c>
      <c r="B174" s="3" t="s">
        <v>64</v>
      </c>
    </row>
    <row r="175" spans="1:20">
      <c r="A175" t="s">
        <v>4</v>
      </c>
      <c r="B175" s="4" t="s">
        <v>5</v>
      </c>
      <c r="C175" s="4" t="s">
        <v>15</v>
      </c>
      <c r="D175" s="4" t="s">
        <v>11</v>
      </c>
      <c r="E175" s="4" t="s">
        <v>15</v>
      </c>
      <c r="F175" s="4" t="s">
        <v>15</v>
      </c>
      <c r="G175" s="4" t="s">
        <v>15</v>
      </c>
      <c r="H175" s="4" t="s">
        <v>11</v>
      </c>
      <c r="I175" s="4" t="s">
        <v>51</v>
      </c>
      <c r="J175" s="4" t="s">
        <v>51</v>
      </c>
    </row>
    <row r="176" spans="1:20">
      <c r="A176" t="n">
        <v>3968</v>
      </c>
      <c r="B176" s="27" t="n">
        <v>6</v>
      </c>
      <c r="C176" s="7" t="n">
        <v>33</v>
      </c>
      <c r="D176" s="7" t="n">
        <v>65534</v>
      </c>
      <c r="E176" s="7" t="n">
        <v>9</v>
      </c>
      <c r="F176" s="7" t="n">
        <v>1</v>
      </c>
      <c r="G176" s="7" t="n">
        <v>1</v>
      </c>
      <c r="H176" s="7" t="n">
        <v>43</v>
      </c>
      <c r="I176" s="25" t="n">
        <f t="normal" ca="1">A178</f>
        <v>0</v>
      </c>
      <c r="J176" s="25" t="n">
        <f t="normal" ca="1">A188</f>
        <v>0</v>
      </c>
    </row>
    <row r="177" spans="1:21">
      <c r="A177" t="s">
        <v>4</v>
      </c>
      <c r="B177" s="4" t="s">
        <v>5</v>
      </c>
      <c r="C177" s="4" t="s">
        <v>11</v>
      </c>
      <c r="D177" s="4" t="s">
        <v>30</v>
      </c>
      <c r="E177" s="4" t="s">
        <v>30</v>
      </c>
      <c r="F177" s="4" t="s">
        <v>30</v>
      </c>
      <c r="G177" s="4" t="s">
        <v>30</v>
      </c>
    </row>
    <row r="178" spans="1:21">
      <c r="A178" t="n">
        <v>3985</v>
      </c>
      <c r="B178" s="19" t="n">
        <v>46</v>
      </c>
      <c r="C178" s="7" t="n">
        <v>3</v>
      </c>
      <c r="D178" s="7" t="n">
        <v>-18.8600006103516</v>
      </c>
      <c r="E178" s="7" t="n">
        <v>0</v>
      </c>
      <c r="F178" s="7" t="n">
        <v>-8.18000030517578</v>
      </c>
      <c r="G178" s="7" t="n">
        <v>14.8000001907349</v>
      </c>
    </row>
    <row r="179" spans="1:21">
      <c r="A179" t="s">
        <v>4</v>
      </c>
      <c r="B179" s="4" t="s">
        <v>5</v>
      </c>
      <c r="C179" s="4" t="s">
        <v>15</v>
      </c>
      <c r="D179" s="4" t="s">
        <v>11</v>
      </c>
      <c r="E179" s="4" t="s">
        <v>15</v>
      </c>
      <c r="F179" s="4" t="s">
        <v>7</v>
      </c>
      <c r="G179" s="4" t="s">
        <v>7</v>
      </c>
      <c r="H179" s="4" t="s">
        <v>7</v>
      </c>
      <c r="I179" s="4" t="s">
        <v>7</v>
      </c>
      <c r="J179" s="4" t="s">
        <v>7</v>
      </c>
      <c r="K179" s="4" t="s">
        <v>7</v>
      </c>
      <c r="L179" s="4" t="s">
        <v>7</v>
      </c>
      <c r="M179" s="4" t="s">
        <v>7</v>
      </c>
      <c r="N179" s="4" t="s">
        <v>7</v>
      </c>
      <c r="O179" s="4" t="s">
        <v>7</v>
      </c>
      <c r="P179" s="4" t="s">
        <v>7</v>
      </c>
      <c r="Q179" s="4" t="s">
        <v>7</v>
      </c>
      <c r="R179" s="4" t="s">
        <v>7</v>
      </c>
      <c r="S179" s="4" t="s">
        <v>7</v>
      </c>
      <c r="T179" s="4" t="s">
        <v>7</v>
      </c>
      <c r="U179" s="4" t="s">
        <v>7</v>
      </c>
    </row>
    <row r="180" spans="1:21">
      <c r="A180" t="n">
        <v>4004</v>
      </c>
      <c r="B180" s="28" t="n">
        <v>36</v>
      </c>
      <c r="C180" s="7" t="n">
        <v>8</v>
      </c>
      <c r="D180" s="7" t="n">
        <v>3</v>
      </c>
      <c r="E180" s="7" t="n">
        <v>0</v>
      </c>
      <c r="F180" s="7" t="s">
        <v>62</v>
      </c>
      <c r="G180" s="7" t="s">
        <v>14</v>
      </c>
      <c r="H180" s="7" t="s">
        <v>14</v>
      </c>
      <c r="I180" s="7" t="s">
        <v>14</v>
      </c>
      <c r="J180" s="7" t="s">
        <v>14</v>
      </c>
      <c r="K180" s="7" t="s">
        <v>14</v>
      </c>
      <c r="L180" s="7" t="s">
        <v>14</v>
      </c>
      <c r="M180" s="7" t="s">
        <v>14</v>
      </c>
      <c r="N180" s="7" t="s">
        <v>14</v>
      </c>
      <c r="O180" s="7" t="s">
        <v>14</v>
      </c>
      <c r="P180" s="7" t="s">
        <v>14</v>
      </c>
      <c r="Q180" s="7" t="s">
        <v>14</v>
      </c>
      <c r="R180" s="7" t="s">
        <v>14</v>
      </c>
      <c r="S180" s="7" t="s">
        <v>14</v>
      </c>
      <c r="T180" s="7" t="s">
        <v>14</v>
      </c>
      <c r="U180" s="7" t="s">
        <v>14</v>
      </c>
    </row>
    <row r="181" spans="1:21">
      <c r="A181" t="s">
        <v>4</v>
      </c>
      <c r="B181" s="4" t="s">
        <v>5</v>
      </c>
      <c r="C181" s="4" t="s">
        <v>11</v>
      </c>
      <c r="D181" s="4" t="s">
        <v>15</v>
      </c>
      <c r="E181" s="4" t="s">
        <v>15</v>
      </c>
      <c r="F181" s="4" t="s">
        <v>7</v>
      </c>
    </row>
    <row r="182" spans="1:21">
      <c r="A182" t="n">
        <v>4034</v>
      </c>
      <c r="B182" s="29" t="n">
        <v>47</v>
      </c>
      <c r="C182" s="7" t="n">
        <v>3</v>
      </c>
      <c r="D182" s="7" t="n">
        <v>0</v>
      </c>
      <c r="E182" s="7" t="n">
        <v>0</v>
      </c>
      <c r="F182" s="7" t="s">
        <v>62</v>
      </c>
    </row>
    <row r="183" spans="1:21">
      <c r="A183" t="s">
        <v>4</v>
      </c>
      <c r="B183" s="4" t="s">
        <v>5</v>
      </c>
      <c r="C183" s="4" t="s">
        <v>11</v>
      </c>
      <c r="D183" s="4" t="s">
        <v>15</v>
      </c>
      <c r="E183" s="4" t="s">
        <v>15</v>
      </c>
      <c r="F183" s="4" t="s">
        <v>7</v>
      </c>
    </row>
    <row r="184" spans="1:21">
      <c r="A184" t="n">
        <v>4049</v>
      </c>
      <c r="B184" s="29" t="n">
        <v>47</v>
      </c>
      <c r="C184" s="7" t="n">
        <v>3</v>
      </c>
      <c r="D184" s="7" t="n">
        <v>0</v>
      </c>
      <c r="E184" s="7" t="n">
        <v>0</v>
      </c>
      <c r="F184" s="7" t="s">
        <v>65</v>
      </c>
    </row>
    <row r="185" spans="1:21">
      <c r="A185" t="s">
        <v>4</v>
      </c>
      <c r="B185" s="4" t="s">
        <v>5</v>
      </c>
      <c r="C185" s="4" t="s">
        <v>51</v>
      </c>
    </row>
    <row r="186" spans="1:21">
      <c r="A186" t="n">
        <v>4070</v>
      </c>
      <c r="B186" s="30" t="n">
        <v>3</v>
      </c>
      <c r="C186" s="25" t="n">
        <f t="normal" ca="1">A188</f>
        <v>0</v>
      </c>
    </row>
    <row r="187" spans="1:21">
      <c r="A187" t="s">
        <v>4</v>
      </c>
      <c r="B187" s="4" t="s">
        <v>5</v>
      </c>
    </row>
    <row r="188" spans="1:21">
      <c r="A188" t="n">
        <v>4075</v>
      </c>
      <c r="B188" s="5" t="n">
        <v>1</v>
      </c>
    </row>
    <row r="189" spans="1:21" s="3" customFormat="1" customHeight="0">
      <c r="A189" s="3" t="s">
        <v>2</v>
      </c>
      <c r="B189" s="3" t="s">
        <v>66</v>
      </c>
    </row>
    <row r="190" spans="1:21">
      <c r="A190" t="s">
        <v>4</v>
      </c>
      <c r="B190" s="4" t="s">
        <v>5</v>
      </c>
      <c r="C190" s="4" t="s">
        <v>15</v>
      </c>
      <c r="D190" s="4" t="s">
        <v>11</v>
      </c>
    </row>
    <row r="191" spans="1:21">
      <c r="A191" t="n">
        <v>4076</v>
      </c>
      <c r="B191" s="31" t="n">
        <v>22</v>
      </c>
      <c r="C191" s="7" t="n">
        <v>10</v>
      </c>
      <c r="D191" s="7" t="n">
        <v>0</v>
      </c>
    </row>
    <row r="192" spans="1:21">
      <c r="A192" t="s">
        <v>4</v>
      </c>
      <c r="B192" s="4" t="s">
        <v>5</v>
      </c>
      <c r="C192" s="4" t="s">
        <v>11</v>
      </c>
      <c r="D192" s="4" t="s">
        <v>30</v>
      </c>
      <c r="E192" s="4" t="s">
        <v>30</v>
      </c>
      <c r="F192" s="4" t="s">
        <v>30</v>
      </c>
      <c r="G192" s="4" t="s">
        <v>11</v>
      </c>
      <c r="H192" s="4" t="s">
        <v>11</v>
      </c>
    </row>
    <row r="193" spans="1:21">
      <c r="A193" t="n">
        <v>4080</v>
      </c>
      <c r="B193" s="32" t="n">
        <v>60</v>
      </c>
      <c r="C193" s="7" t="n">
        <v>65534</v>
      </c>
      <c r="D193" s="7" t="n">
        <v>0</v>
      </c>
      <c r="E193" s="7" t="n">
        <v>35</v>
      </c>
      <c r="F193" s="7" t="n">
        <v>0</v>
      </c>
      <c r="G193" s="7" t="n">
        <v>700</v>
      </c>
      <c r="H193" s="7" t="n">
        <v>0</v>
      </c>
    </row>
    <row r="194" spans="1:21">
      <c r="A194" t="s">
        <v>4</v>
      </c>
      <c r="B194" s="4" t="s">
        <v>5</v>
      </c>
      <c r="C194" s="4" t="s">
        <v>11</v>
      </c>
      <c r="D194" s="4" t="s">
        <v>67</v>
      </c>
      <c r="E194" s="4" t="s">
        <v>15</v>
      </c>
      <c r="F194" s="4" t="s">
        <v>15</v>
      </c>
    </row>
    <row r="195" spans="1:21">
      <c r="A195" t="n">
        <v>4099</v>
      </c>
      <c r="B195" s="33" t="n">
        <v>26</v>
      </c>
      <c r="C195" s="7" t="n">
        <v>65534</v>
      </c>
      <c r="D195" s="7" t="s">
        <v>68</v>
      </c>
      <c r="E195" s="7" t="n">
        <v>2</v>
      </c>
      <c r="F195" s="7" t="n">
        <v>0</v>
      </c>
    </row>
    <row r="196" spans="1:21">
      <c r="A196" t="s">
        <v>4</v>
      </c>
      <c r="B196" s="4" t="s">
        <v>5</v>
      </c>
    </row>
    <row r="197" spans="1:21">
      <c r="A197" t="n">
        <v>4114</v>
      </c>
      <c r="B197" s="34" t="n">
        <v>28</v>
      </c>
    </row>
    <row r="198" spans="1:21">
      <c r="A198" t="s">
        <v>4</v>
      </c>
      <c r="B198" s="4" t="s">
        <v>5</v>
      </c>
      <c r="C198" s="4" t="s">
        <v>11</v>
      </c>
      <c r="D198" s="4" t="s">
        <v>11</v>
      </c>
      <c r="E198" s="4" t="s">
        <v>30</v>
      </c>
      <c r="F198" s="4" t="s">
        <v>30</v>
      </c>
      <c r="G198" s="4" t="s">
        <v>30</v>
      </c>
      <c r="H198" s="4" t="s">
        <v>30</v>
      </c>
      <c r="I198" s="4" t="s">
        <v>15</v>
      </c>
      <c r="J198" s="4" t="s">
        <v>11</v>
      </c>
    </row>
    <row r="199" spans="1:21">
      <c r="A199" t="n">
        <v>4115</v>
      </c>
      <c r="B199" s="35" t="n">
        <v>55</v>
      </c>
      <c r="C199" s="7" t="n">
        <v>65534</v>
      </c>
      <c r="D199" s="7" t="n">
        <v>65533</v>
      </c>
      <c r="E199" s="7" t="n">
        <v>-13.7799997329712</v>
      </c>
      <c r="F199" s="7" t="n">
        <v>0</v>
      </c>
      <c r="G199" s="7" t="n">
        <v>-9.05000019073486</v>
      </c>
      <c r="H199" s="7" t="n">
        <v>1.5</v>
      </c>
      <c r="I199" s="7" t="n">
        <v>1</v>
      </c>
      <c r="J199" s="7" t="n">
        <v>0</v>
      </c>
    </row>
    <row r="200" spans="1:21">
      <c r="A200" t="s">
        <v>4</v>
      </c>
      <c r="B200" s="4" t="s">
        <v>5</v>
      </c>
      <c r="C200" s="4" t="s">
        <v>11</v>
      </c>
    </row>
    <row r="201" spans="1:21">
      <c r="A201" t="n">
        <v>4139</v>
      </c>
      <c r="B201" s="36" t="n">
        <v>16</v>
      </c>
      <c r="C201" s="7" t="n">
        <v>1000</v>
      </c>
    </row>
    <row r="202" spans="1:21">
      <c r="A202" t="s">
        <v>4</v>
      </c>
      <c r="B202" s="4" t="s">
        <v>5</v>
      </c>
      <c r="C202" s="4" t="s">
        <v>15</v>
      </c>
    </row>
    <row r="203" spans="1:21">
      <c r="A203" t="n">
        <v>4142</v>
      </c>
      <c r="B203" s="37" t="n">
        <v>23</v>
      </c>
      <c r="C203" s="7" t="n">
        <v>10</v>
      </c>
    </row>
    <row r="204" spans="1:21">
      <c r="A204" t="s">
        <v>4</v>
      </c>
      <c r="B204" s="4" t="s">
        <v>5</v>
      </c>
    </row>
    <row r="205" spans="1:21">
      <c r="A205" t="n">
        <v>4144</v>
      </c>
      <c r="B205" s="5" t="n">
        <v>1</v>
      </c>
    </row>
    <row r="206" spans="1:21" s="3" customFormat="1" customHeight="0">
      <c r="A206" s="3" t="s">
        <v>2</v>
      </c>
      <c r="B206" s="3" t="s">
        <v>69</v>
      </c>
    </row>
    <row r="207" spans="1:21">
      <c r="A207" t="s">
        <v>4</v>
      </c>
      <c r="B207" s="4" t="s">
        <v>5</v>
      </c>
      <c r="C207" s="4" t="s">
        <v>11</v>
      </c>
      <c r="D207" s="4" t="s">
        <v>7</v>
      </c>
      <c r="E207" s="4" t="s">
        <v>15</v>
      </c>
      <c r="F207" s="4" t="s">
        <v>15</v>
      </c>
      <c r="G207" s="4" t="s">
        <v>15</v>
      </c>
      <c r="H207" s="4" t="s">
        <v>15</v>
      </c>
      <c r="I207" s="4" t="s">
        <v>15</v>
      </c>
      <c r="J207" s="4" t="s">
        <v>30</v>
      </c>
      <c r="K207" s="4" t="s">
        <v>30</v>
      </c>
      <c r="L207" s="4" t="s">
        <v>30</v>
      </c>
      <c r="M207" s="4" t="s">
        <v>30</v>
      </c>
      <c r="N207" s="4" t="s">
        <v>15</v>
      </c>
    </row>
    <row r="208" spans="1:21">
      <c r="A208" t="n">
        <v>4148</v>
      </c>
      <c r="B208" s="38" t="n">
        <v>34</v>
      </c>
      <c r="C208" s="7" t="n">
        <v>90</v>
      </c>
      <c r="D208" s="7" t="s">
        <v>70</v>
      </c>
      <c r="E208" s="7" t="n">
        <v>1</v>
      </c>
      <c r="F208" s="7" t="n">
        <v>0</v>
      </c>
      <c r="G208" s="7" t="n">
        <v>0</v>
      </c>
      <c r="H208" s="7" t="n">
        <v>0</v>
      </c>
      <c r="I208" s="7" t="n">
        <v>0</v>
      </c>
      <c r="J208" s="7" t="n">
        <v>0.200000002980232</v>
      </c>
      <c r="K208" s="7" t="n">
        <v>-1</v>
      </c>
      <c r="L208" s="7" t="n">
        <v>-1</v>
      </c>
      <c r="M208" s="7" t="n">
        <v>-1</v>
      </c>
      <c r="N208" s="7" t="n">
        <v>0</v>
      </c>
    </row>
    <row r="209" spans="1:14">
      <c r="A209" t="s">
        <v>4</v>
      </c>
      <c r="B209" s="4" t="s">
        <v>5</v>
      </c>
      <c r="C209" s="4" t="s">
        <v>11</v>
      </c>
    </row>
    <row r="210" spans="1:14">
      <c r="A210" t="n">
        <v>4179</v>
      </c>
      <c r="B210" s="36" t="n">
        <v>16</v>
      </c>
      <c r="C210" s="7" t="n">
        <v>5000</v>
      </c>
    </row>
    <row r="211" spans="1:14">
      <c r="A211" t="s">
        <v>4</v>
      </c>
      <c r="B211" s="4" t="s">
        <v>5</v>
      </c>
    </row>
    <row r="212" spans="1:14">
      <c r="A212" t="n">
        <v>4182</v>
      </c>
      <c r="B212" s="5" t="n">
        <v>1</v>
      </c>
    </row>
    <row r="213" spans="1:14" s="3" customFormat="1" customHeight="0">
      <c r="A213" s="3" t="s">
        <v>2</v>
      </c>
      <c r="B213" s="3" t="s">
        <v>71</v>
      </c>
    </row>
    <row r="214" spans="1:14">
      <c r="A214" t="s">
        <v>4</v>
      </c>
      <c r="B214" s="4" t="s">
        <v>5</v>
      </c>
      <c r="C214" s="4" t="s">
        <v>11</v>
      </c>
      <c r="D214" s="4" t="s">
        <v>11</v>
      </c>
      <c r="E214" s="4" t="s">
        <v>30</v>
      </c>
      <c r="F214" s="4" t="s">
        <v>30</v>
      </c>
      <c r="G214" s="4" t="s">
        <v>30</v>
      </c>
      <c r="H214" s="4" t="s">
        <v>30</v>
      </c>
      <c r="I214" s="4" t="s">
        <v>15</v>
      </c>
      <c r="J214" s="4" t="s">
        <v>11</v>
      </c>
    </row>
    <row r="215" spans="1:14">
      <c r="A215" t="n">
        <v>4184</v>
      </c>
      <c r="B215" s="35" t="n">
        <v>55</v>
      </c>
      <c r="C215" s="7" t="n">
        <v>1018</v>
      </c>
      <c r="D215" s="7" t="n">
        <v>65533</v>
      </c>
      <c r="E215" s="7" t="n">
        <v>-16.5900001525879</v>
      </c>
      <c r="F215" s="7" t="n">
        <v>0</v>
      </c>
      <c r="G215" s="7" t="n">
        <v>10.8000001907349</v>
      </c>
      <c r="H215" s="7" t="n">
        <v>1.5</v>
      </c>
      <c r="I215" s="7" t="n">
        <v>1</v>
      </c>
      <c r="J215" s="7" t="n">
        <v>0</v>
      </c>
    </row>
    <row r="216" spans="1:14">
      <c r="A216" t="s">
        <v>4</v>
      </c>
      <c r="B216" s="4" t="s">
        <v>5</v>
      </c>
    </row>
    <row r="217" spans="1:14">
      <c r="A217" t="n">
        <v>4208</v>
      </c>
      <c r="B217" s="5" t="n">
        <v>1</v>
      </c>
    </row>
    <row r="218" spans="1:14" s="3" customFormat="1" customHeight="0">
      <c r="A218" s="3" t="s">
        <v>2</v>
      </c>
      <c r="B218" s="3" t="s">
        <v>72</v>
      </c>
    </row>
    <row r="219" spans="1:14">
      <c r="A219" t="s">
        <v>4</v>
      </c>
      <c r="B219" s="4" t="s">
        <v>5</v>
      </c>
      <c r="C219" s="4" t="s">
        <v>10</v>
      </c>
    </row>
    <row r="220" spans="1:14">
      <c r="A220" t="n">
        <v>4212</v>
      </c>
      <c r="B220" s="39" t="n">
        <v>7</v>
      </c>
      <c r="C220" s="7" t="n">
        <v>1</v>
      </c>
    </row>
    <row r="221" spans="1:14">
      <c r="A221" t="s">
        <v>4</v>
      </c>
      <c r="B221" s="4" t="s">
        <v>5</v>
      </c>
    </row>
    <row r="222" spans="1:14">
      <c r="A222" t="n">
        <v>4217</v>
      </c>
      <c r="B222" s="5" t="n">
        <v>1</v>
      </c>
    </row>
    <row r="223" spans="1:14" s="3" customFormat="1" customHeight="0">
      <c r="A223" s="3" t="s">
        <v>2</v>
      </c>
      <c r="B223" s="3" t="s">
        <v>73</v>
      </c>
    </row>
    <row r="224" spans="1:14">
      <c r="A224" t="s">
        <v>4</v>
      </c>
      <c r="B224" s="4" t="s">
        <v>5</v>
      </c>
      <c r="C224" s="4" t="s">
        <v>15</v>
      </c>
      <c r="D224" s="4" t="s">
        <v>11</v>
      </c>
    </row>
    <row r="225" spans="1:10">
      <c r="A225" t="n">
        <v>4220</v>
      </c>
      <c r="B225" s="31" t="n">
        <v>22</v>
      </c>
      <c r="C225" s="7" t="n">
        <v>0</v>
      </c>
      <c r="D225" s="7" t="n">
        <v>0</v>
      </c>
    </row>
    <row r="226" spans="1:10">
      <c r="A226" t="s">
        <v>4</v>
      </c>
      <c r="B226" s="4" t="s">
        <v>5</v>
      </c>
      <c r="C226" s="4" t="s">
        <v>15</v>
      </c>
      <c r="D226" s="4" t="s">
        <v>15</v>
      </c>
      <c r="E226" s="4" t="s">
        <v>30</v>
      </c>
      <c r="F226" s="4" t="s">
        <v>30</v>
      </c>
      <c r="G226" s="4" t="s">
        <v>30</v>
      </c>
      <c r="H226" s="4" t="s">
        <v>11</v>
      </c>
    </row>
    <row r="227" spans="1:10">
      <c r="A227" t="n">
        <v>4224</v>
      </c>
      <c r="B227" s="40" t="n">
        <v>45</v>
      </c>
      <c r="C227" s="7" t="n">
        <v>2</v>
      </c>
      <c r="D227" s="7" t="n">
        <v>3</v>
      </c>
      <c r="E227" s="7" t="n">
        <v>-38.3499984741211</v>
      </c>
      <c r="F227" s="7" t="n">
        <v>4.69999980926514</v>
      </c>
      <c r="G227" s="7" t="n">
        <v>8.39000034332275</v>
      </c>
      <c r="H227" s="7" t="n">
        <v>0</v>
      </c>
    </row>
    <row r="228" spans="1:10">
      <c r="A228" t="s">
        <v>4</v>
      </c>
      <c r="B228" s="4" t="s">
        <v>5</v>
      </c>
      <c r="C228" s="4" t="s">
        <v>15</v>
      </c>
      <c r="D228" s="4" t="s">
        <v>15</v>
      </c>
      <c r="E228" s="4" t="s">
        <v>30</v>
      </c>
      <c r="F228" s="4" t="s">
        <v>30</v>
      </c>
      <c r="G228" s="4" t="s">
        <v>30</v>
      </c>
      <c r="H228" s="4" t="s">
        <v>11</v>
      </c>
      <c r="I228" s="4" t="s">
        <v>15</v>
      </c>
    </row>
    <row r="229" spans="1:10">
      <c r="A229" t="n">
        <v>4241</v>
      </c>
      <c r="B229" s="40" t="n">
        <v>45</v>
      </c>
      <c r="C229" s="7" t="n">
        <v>4</v>
      </c>
      <c r="D229" s="7" t="n">
        <v>3</v>
      </c>
      <c r="E229" s="7" t="n">
        <v>2</v>
      </c>
      <c r="F229" s="7" t="n">
        <v>6.67999982833862</v>
      </c>
      <c r="G229" s="7" t="n">
        <v>0</v>
      </c>
      <c r="H229" s="7" t="n">
        <v>0</v>
      </c>
      <c r="I229" s="7" t="n">
        <v>1</v>
      </c>
    </row>
    <row r="230" spans="1:10">
      <c r="A230" t="s">
        <v>4</v>
      </c>
      <c r="B230" s="4" t="s">
        <v>5</v>
      </c>
      <c r="C230" s="4" t="s">
        <v>15</v>
      </c>
      <c r="D230" s="4" t="s">
        <v>15</v>
      </c>
      <c r="E230" s="4" t="s">
        <v>30</v>
      </c>
      <c r="F230" s="4" t="s">
        <v>11</v>
      </c>
    </row>
    <row r="231" spans="1:10">
      <c r="A231" t="n">
        <v>4259</v>
      </c>
      <c r="B231" s="40" t="n">
        <v>45</v>
      </c>
      <c r="C231" s="7" t="n">
        <v>5</v>
      </c>
      <c r="D231" s="7" t="n">
        <v>3</v>
      </c>
      <c r="E231" s="7" t="n">
        <v>6</v>
      </c>
      <c r="F231" s="7" t="n">
        <v>0</v>
      </c>
    </row>
    <row r="232" spans="1:10">
      <c r="A232" t="s">
        <v>4</v>
      </c>
      <c r="B232" s="4" t="s">
        <v>5</v>
      </c>
      <c r="C232" s="4" t="s">
        <v>15</v>
      </c>
      <c r="D232" s="4" t="s">
        <v>15</v>
      </c>
      <c r="E232" s="4" t="s">
        <v>30</v>
      </c>
      <c r="F232" s="4" t="s">
        <v>11</v>
      </c>
    </row>
    <row r="233" spans="1:10">
      <c r="A233" t="n">
        <v>4268</v>
      </c>
      <c r="B233" s="40" t="n">
        <v>45</v>
      </c>
      <c r="C233" s="7" t="n">
        <v>11</v>
      </c>
      <c r="D233" s="7" t="n">
        <v>3</v>
      </c>
      <c r="E233" s="7" t="n">
        <v>35</v>
      </c>
      <c r="F233" s="7" t="n">
        <v>0</v>
      </c>
    </row>
    <row r="234" spans="1:10">
      <c r="A234" t="s">
        <v>4</v>
      </c>
      <c r="B234" s="4" t="s">
        <v>5</v>
      </c>
      <c r="C234" s="4" t="s">
        <v>11</v>
      </c>
      <c r="D234" s="4" t="s">
        <v>30</v>
      </c>
      <c r="E234" s="4" t="s">
        <v>30</v>
      </c>
      <c r="F234" s="4" t="s">
        <v>15</v>
      </c>
    </row>
    <row r="235" spans="1:10">
      <c r="A235" t="n">
        <v>4277</v>
      </c>
      <c r="B235" s="41" t="n">
        <v>52</v>
      </c>
      <c r="C235" s="7" t="n">
        <v>1019</v>
      </c>
      <c r="D235" s="7" t="n">
        <v>90.8000030517578</v>
      </c>
      <c r="E235" s="7" t="n">
        <v>0.5</v>
      </c>
      <c r="F235" s="7" t="n">
        <v>0</v>
      </c>
    </row>
    <row r="236" spans="1:10">
      <c r="A236" t="s">
        <v>4</v>
      </c>
      <c r="B236" s="4" t="s">
        <v>5</v>
      </c>
      <c r="C236" s="4" t="s">
        <v>11</v>
      </c>
    </row>
    <row r="237" spans="1:10">
      <c r="A237" t="n">
        <v>4289</v>
      </c>
      <c r="B237" s="36" t="n">
        <v>16</v>
      </c>
      <c r="C237" s="7" t="n">
        <v>1000</v>
      </c>
    </row>
    <row r="238" spans="1:10">
      <c r="A238" t="s">
        <v>4</v>
      </c>
      <c r="B238" s="4" t="s">
        <v>5</v>
      </c>
      <c r="C238" s="4" t="s">
        <v>11</v>
      </c>
      <c r="D238" s="4" t="s">
        <v>11</v>
      </c>
      <c r="E238" s="4" t="s">
        <v>30</v>
      </c>
      <c r="F238" s="4" t="s">
        <v>30</v>
      </c>
      <c r="G238" s="4" t="s">
        <v>30</v>
      </c>
      <c r="H238" s="4" t="s">
        <v>30</v>
      </c>
      <c r="I238" s="4" t="s">
        <v>15</v>
      </c>
      <c r="J238" s="4" t="s">
        <v>11</v>
      </c>
    </row>
    <row r="239" spans="1:10">
      <c r="A239" t="n">
        <v>4292</v>
      </c>
      <c r="B239" s="35" t="n">
        <v>55</v>
      </c>
      <c r="C239" s="7" t="n">
        <v>1019</v>
      </c>
      <c r="D239" s="7" t="n">
        <v>65533</v>
      </c>
      <c r="E239" s="7" t="n">
        <v>-40.689998626709</v>
      </c>
      <c r="F239" s="7" t="n">
        <v>-6</v>
      </c>
      <c r="G239" s="7" t="n">
        <v>-2.35999989509583</v>
      </c>
      <c r="H239" s="7" t="n">
        <v>1.5</v>
      </c>
      <c r="I239" s="7" t="n">
        <v>1</v>
      </c>
      <c r="J239" s="7" t="n">
        <v>0</v>
      </c>
    </row>
    <row r="240" spans="1:10">
      <c r="A240" t="s">
        <v>4</v>
      </c>
      <c r="B240" s="4" t="s">
        <v>5</v>
      </c>
      <c r="C240" s="4" t="s">
        <v>11</v>
      </c>
    </row>
    <row r="241" spans="1:10">
      <c r="A241" t="n">
        <v>4316</v>
      </c>
      <c r="B241" s="36" t="n">
        <v>16</v>
      </c>
      <c r="C241" s="7" t="n">
        <v>1000</v>
      </c>
    </row>
    <row r="242" spans="1:10">
      <c r="A242" t="s">
        <v>4</v>
      </c>
      <c r="B242" s="4" t="s">
        <v>5</v>
      </c>
      <c r="C242" s="4" t="s">
        <v>11</v>
      </c>
    </row>
    <row r="243" spans="1:10">
      <c r="A243" t="n">
        <v>4319</v>
      </c>
      <c r="B243" s="36" t="n">
        <v>16</v>
      </c>
      <c r="C243" s="7" t="n">
        <v>5000</v>
      </c>
    </row>
    <row r="244" spans="1:10">
      <c r="A244" t="s">
        <v>4</v>
      </c>
      <c r="B244" s="4" t="s">
        <v>5</v>
      </c>
      <c r="C244" s="4" t="s">
        <v>15</v>
      </c>
    </row>
    <row r="245" spans="1:10">
      <c r="A245" t="n">
        <v>4322</v>
      </c>
      <c r="B245" s="37" t="n">
        <v>23</v>
      </c>
      <c r="C245" s="7" t="n">
        <v>0</v>
      </c>
    </row>
    <row r="246" spans="1:10">
      <c r="A246" t="s">
        <v>4</v>
      </c>
      <c r="B246" s="4" t="s">
        <v>5</v>
      </c>
    </row>
    <row r="247" spans="1:10">
      <c r="A247" t="n">
        <v>4324</v>
      </c>
      <c r="B247" s="5" t="n">
        <v>1</v>
      </c>
    </row>
    <row r="248" spans="1:10" s="3" customFormat="1" customHeight="0">
      <c r="A248" s="3" t="s">
        <v>2</v>
      </c>
      <c r="B248" s="3" t="s">
        <v>74</v>
      </c>
    </row>
    <row r="249" spans="1:10">
      <c r="A249" t="s">
        <v>4</v>
      </c>
      <c r="B249" s="4" t="s">
        <v>5</v>
      </c>
      <c r="C249" s="4" t="s">
        <v>15</v>
      </c>
      <c r="D249" s="4" t="s">
        <v>11</v>
      </c>
    </row>
    <row r="250" spans="1:10">
      <c r="A250" t="n">
        <v>4328</v>
      </c>
      <c r="B250" s="31" t="n">
        <v>22</v>
      </c>
      <c r="C250" s="7" t="n">
        <v>0</v>
      </c>
      <c r="D250" s="7" t="n">
        <v>0</v>
      </c>
    </row>
    <row r="251" spans="1:10">
      <c r="A251" t="s">
        <v>4</v>
      </c>
      <c r="B251" s="4" t="s">
        <v>5</v>
      </c>
      <c r="C251" s="4" t="s">
        <v>11</v>
      </c>
      <c r="D251" s="4" t="s">
        <v>67</v>
      </c>
      <c r="E251" s="4" t="s">
        <v>15</v>
      </c>
      <c r="F251" s="4" t="s">
        <v>15</v>
      </c>
    </row>
    <row r="252" spans="1:10">
      <c r="A252" t="n">
        <v>4332</v>
      </c>
      <c r="B252" s="33" t="n">
        <v>26</v>
      </c>
      <c r="C252" s="7" t="n">
        <v>61456</v>
      </c>
      <c r="D252" s="7" t="s">
        <v>75</v>
      </c>
      <c r="E252" s="7" t="n">
        <v>2</v>
      </c>
      <c r="F252" s="7" t="n">
        <v>0</v>
      </c>
    </row>
    <row r="253" spans="1:10">
      <c r="A253" t="s">
        <v>4</v>
      </c>
      <c r="B253" s="4" t="s">
        <v>5</v>
      </c>
    </row>
    <row r="254" spans="1:10">
      <c r="A254" t="n">
        <v>4341</v>
      </c>
      <c r="B254" s="34" t="n">
        <v>28</v>
      </c>
    </row>
    <row r="255" spans="1:10">
      <c r="A255" t="s">
        <v>4</v>
      </c>
      <c r="B255" s="4" t="s">
        <v>5</v>
      </c>
      <c r="C255" s="4" t="s">
        <v>15</v>
      </c>
    </row>
    <row r="256" spans="1:10">
      <c r="A256" t="n">
        <v>4342</v>
      </c>
      <c r="B256" s="37" t="n">
        <v>23</v>
      </c>
      <c r="C256" s="7" t="n">
        <v>0</v>
      </c>
    </row>
    <row r="257" spans="1:6">
      <c r="A257" t="s">
        <v>4</v>
      </c>
      <c r="B257" s="4" t="s">
        <v>5</v>
      </c>
    </row>
    <row r="258" spans="1:6">
      <c r="A258" t="n">
        <v>4344</v>
      </c>
      <c r="B258" s="5" t="n">
        <v>1</v>
      </c>
    </row>
    <row r="259" spans="1:6" s="3" customFormat="1" customHeight="0">
      <c r="A259" s="3" t="s">
        <v>2</v>
      </c>
      <c r="B259" s="3" t="s">
        <v>76</v>
      </c>
    </row>
    <row r="260" spans="1:6">
      <c r="A260" t="s">
        <v>4</v>
      </c>
      <c r="B260" s="4" t="s">
        <v>5</v>
      </c>
      <c r="C260" s="4" t="s">
        <v>15</v>
      </c>
      <c r="D260" s="4" t="s">
        <v>7</v>
      </c>
    </row>
    <row r="261" spans="1:6">
      <c r="A261" t="n">
        <v>4348</v>
      </c>
      <c r="B261" s="15" t="n">
        <v>2</v>
      </c>
      <c r="C261" s="7" t="n">
        <v>10</v>
      </c>
      <c r="D261" s="7" t="s">
        <v>77</v>
      </c>
    </row>
    <row r="262" spans="1:6">
      <c r="A262" t="s">
        <v>4</v>
      </c>
      <c r="B262" s="4" t="s">
        <v>5</v>
      </c>
    </row>
    <row r="263" spans="1:6">
      <c r="A263" t="n">
        <v>4362</v>
      </c>
      <c r="B263" s="5" t="n">
        <v>1</v>
      </c>
    </row>
    <row r="264" spans="1:6" s="3" customFormat="1" customHeight="0">
      <c r="A264" s="3" t="s">
        <v>2</v>
      </c>
      <c r="B264" s="3" t="s">
        <v>78</v>
      </c>
    </row>
    <row r="265" spans="1:6">
      <c r="A265" t="s">
        <v>4</v>
      </c>
      <c r="B265" s="4" t="s">
        <v>5</v>
      </c>
      <c r="C265" s="4" t="s">
        <v>11</v>
      </c>
    </row>
    <row r="266" spans="1:6">
      <c r="A266" t="n">
        <v>4364</v>
      </c>
      <c r="B266" s="13" t="n">
        <v>12</v>
      </c>
      <c r="C266" s="7" t="n">
        <v>2</v>
      </c>
    </row>
    <row r="267" spans="1:6">
      <c r="A267" t="s">
        <v>4</v>
      </c>
      <c r="B267" s="4" t="s">
        <v>5</v>
      </c>
      <c r="C267" s="4" t="s">
        <v>11</v>
      </c>
      <c r="D267" s="4" t="s">
        <v>11</v>
      </c>
      <c r="E267" s="4" t="s">
        <v>30</v>
      </c>
      <c r="F267" s="4" t="s">
        <v>30</v>
      </c>
      <c r="G267" s="4" t="s">
        <v>30</v>
      </c>
      <c r="H267" s="4" t="s">
        <v>30</v>
      </c>
      <c r="I267" s="4" t="s">
        <v>15</v>
      </c>
      <c r="J267" s="4" t="s">
        <v>11</v>
      </c>
    </row>
    <row r="268" spans="1:6">
      <c r="A268" t="n">
        <v>4367</v>
      </c>
      <c r="B268" s="35" t="n">
        <v>55</v>
      </c>
      <c r="C268" s="7" t="n">
        <v>1005</v>
      </c>
      <c r="D268" s="7" t="n">
        <v>65533</v>
      </c>
      <c r="E268" s="7" t="n">
        <v>-17</v>
      </c>
      <c r="F268" s="7" t="n">
        <v>0</v>
      </c>
      <c r="G268" s="7" t="n">
        <v>8.89999961853027</v>
      </c>
      <c r="H268" s="7" t="n">
        <v>1.5</v>
      </c>
      <c r="I268" s="7" t="n">
        <v>1</v>
      </c>
      <c r="J268" s="7" t="n">
        <v>0</v>
      </c>
    </row>
    <row r="269" spans="1:6">
      <c r="A269" t="s">
        <v>4</v>
      </c>
      <c r="B269" s="4" t="s">
        <v>5</v>
      </c>
    </row>
    <row r="270" spans="1:6">
      <c r="A270" t="n">
        <v>4391</v>
      </c>
      <c r="B270" s="5" t="n">
        <v>1</v>
      </c>
    </row>
    <row r="271" spans="1:6" s="3" customFormat="1" customHeight="0">
      <c r="A271" s="3" t="s">
        <v>2</v>
      </c>
      <c r="B271" s="3" t="s">
        <v>79</v>
      </c>
    </row>
    <row r="272" spans="1:6">
      <c r="A272" t="s">
        <v>4</v>
      </c>
      <c r="B272" s="4" t="s">
        <v>5</v>
      </c>
      <c r="C272" s="4" t="s">
        <v>15</v>
      </c>
      <c r="D272" s="4" t="s">
        <v>11</v>
      </c>
    </row>
    <row r="273" spans="1:10">
      <c r="A273" t="n">
        <v>4392</v>
      </c>
      <c r="B273" s="31" t="n">
        <v>22</v>
      </c>
      <c r="C273" s="7" t="n">
        <v>0</v>
      </c>
      <c r="D273" s="7" t="n">
        <v>0</v>
      </c>
    </row>
    <row r="274" spans="1:10">
      <c r="A274" t="s">
        <v>4</v>
      </c>
      <c r="B274" s="4" t="s">
        <v>5</v>
      </c>
      <c r="C274" s="4" t="s">
        <v>11</v>
      </c>
      <c r="D274" s="4" t="s">
        <v>30</v>
      </c>
      <c r="E274" s="4" t="s">
        <v>30</v>
      </c>
      <c r="F274" s="4" t="s">
        <v>30</v>
      </c>
      <c r="G274" s="4" t="s">
        <v>11</v>
      </c>
      <c r="H274" s="4" t="s">
        <v>11</v>
      </c>
    </row>
    <row r="275" spans="1:10">
      <c r="A275" t="n">
        <v>4396</v>
      </c>
      <c r="B275" s="32" t="n">
        <v>60</v>
      </c>
      <c r="C275" s="7" t="n">
        <v>61456</v>
      </c>
      <c r="D275" s="7" t="n">
        <v>0</v>
      </c>
      <c r="E275" s="7" t="n">
        <v>-45</v>
      </c>
      <c r="F275" s="7" t="n">
        <v>0</v>
      </c>
      <c r="G275" s="7" t="n">
        <v>300</v>
      </c>
      <c r="H275" s="7" t="n">
        <v>0</v>
      </c>
    </row>
    <row r="276" spans="1:10">
      <c r="A276" t="s">
        <v>4</v>
      </c>
      <c r="B276" s="4" t="s">
        <v>5</v>
      </c>
      <c r="C276" s="4" t="s">
        <v>11</v>
      </c>
      <c r="D276" s="4" t="s">
        <v>67</v>
      </c>
      <c r="E276" s="4" t="s">
        <v>15</v>
      </c>
      <c r="F276" s="4" t="s">
        <v>15</v>
      </c>
    </row>
    <row r="277" spans="1:10">
      <c r="A277" t="n">
        <v>4415</v>
      </c>
      <c r="B277" s="33" t="n">
        <v>26</v>
      </c>
      <c r="C277" s="7" t="n">
        <v>61456</v>
      </c>
      <c r="D277" s="7" t="s">
        <v>80</v>
      </c>
      <c r="E277" s="7" t="n">
        <v>2</v>
      </c>
      <c r="F277" s="7" t="n">
        <v>0</v>
      </c>
    </row>
    <row r="278" spans="1:10">
      <c r="A278" t="s">
        <v>4</v>
      </c>
      <c r="B278" s="4" t="s">
        <v>5</v>
      </c>
    </row>
    <row r="279" spans="1:10">
      <c r="A279" t="n">
        <v>4424</v>
      </c>
      <c r="B279" s="34" t="n">
        <v>28</v>
      </c>
    </row>
    <row r="280" spans="1:10">
      <c r="A280" t="s">
        <v>4</v>
      </c>
      <c r="B280" s="4" t="s">
        <v>5</v>
      </c>
      <c r="C280" s="4" t="s">
        <v>11</v>
      </c>
      <c r="D280" s="4" t="s">
        <v>30</v>
      </c>
      <c r="E280" s="4" t="s">
        <v>30</v>
      </c>
      <c r="F280" s="4" t="s">
        <v>30</v>
      </c>
      <c r="G280" s="4" t="s">
        <v>11</v>
      </c>
      <c r="H280" s="4" t="s">
        <v>11</v>
      </c>
    </row>
    <row r="281" spans="1:10">
      <c r="A281" t="n">
        <v>4425</v>
      </c>
      <c r="B281" s="32" t="n">
        <v>60</v>
      </c>
      <c r="C281" s="7" t="n">
        <v>61456</v>
      </c>
      <c r="D281" s="7" t="n">
        <v>45</v>
      </c>
      <c r="E281" s="7" t="n">
        <v>0</v>
      </c>
      <c r="F281" s="7" t="n">
        <v>0</v>
      </c>
      <c r="G281" s="7" t="n">
        <v>300</v>
      </c>
      <c r="H281" s="7" t="n">
        <v>0</v>
      </c>
    </row>
    <row r="282" spans="1:10">
      <c r="A282" t="s">
        <v>4</v>
      </c>
      <c r="B282" s="4" t="s">
        <v>5</v>
      </c>
      <c r="C282" s="4" t="s">
        <v>11</v>
      </c>
      <c r="D282" s="4" t="s">
        <v>67</v>
      </c>
      <c r="E282" s="4" t="s">
        <v>15</v>
      </c>
      <c r="F282" s="4" t="s">
        <v>15</v>
      </c>
    </row>
    <row r="283" spans="1:10">
      <c r="A283" t="n">
        <v>4444</v>
      </c>
      <c r="B283" s="33" t="n">
        <v>26</v>
      </c>
      <c r="C283" s="7" t="n">
        <v>61456</v>
      </c>
      <c r="D283" s="7" t="s">
        <v>80</v>
      </c>
      <c r="E283" s="7" t="n">
        <v>2</v>
      </c>
      <c r="F283" s="7" t="n">
        <v>0</v>
      </c>
    </row>
    <row r="284" spans="1:10">
      <c r="A284" t="s">
        <v>4</v>
      </c>
      <c r="B284" s="4" t="s">
        <v>5</v>
      </c>
    </row>
    <row r="285" spans="1:10">
      <c r="A285" t="n">
        <v>4453</v>
      </c>
      <c r="B285" s="34" t="n">
        <v>28</v>
      </c>
    </row>
    <row r="286" spans="1:10">
      <c r="A286" t="s">
        <v>4</v>
      </c>
      <c r="B286" s="4" t="s">
        <v>5</v>
      </c>
      <c r="C286" s="4" t="s">
        <v>11</v>
      </c>
      <c r="D286" s="4" t="s">
        <v>30</v>
      </c>
      <c r="E286" s="4" t="s">
        <v>30</v>
      </c>
      <c r="F286" s="4" t="s">
        <v>30</v>
      </c>
      <c r="G286" s="4" t="s">
        <v>11</v>
      </c>
      <c r="H286" s="4" t="s">
        <v>11</v>
      </c>
    </row>
    <row r="287" spans="1:10">
      <c r="A287" t="n">
        <v>4454</v>
      </c>
      <c r="B287" s="32" t="n">
        <v>60</v>
      </c>
      <c r="C287" s="7" t="n">
        <v>65534</v>
      </c>
      <c r="D287" s="7" t="n">
        <v>0</v>
      </c>
      <c r="E287" s="7" t="n">
        <v>-45</v>
      </c>
      <c r="F287" s="7" t="n">
        <v>0</v>
      </c>
      <c r="G287" s="7" t="n">
        <v>300</v>
      </c>
      <c r="H287" s="7" t="n">
        <v>0</v>
      </c>
    </row>
    <row r="288" spans="1:10">
      <c r="A288" t="s">
        <v>4</v>
      </c>
      <c r="B288" s="4" t="s">
        <v>5</v>
      </c>
      <c r="C288" s="4" t="s">
        <v>11</v>
      </c>
      <c r="D288" s="4" t="s">
        <v>67</v>
      </c>
      <c r="E288" s="4" t="s">
        <v>15</v>
      </c>
      <c r="F288" s="4" t="s">
        <v>15</v>
      </c>
    </row>
    <row r="289" spans="1:8">
      <c r="A289" t="n">
        <v>4473</v>
      </c>
      <c r="B289" s="33" t="n">
        <v>26</v>
      </c>
      <c r="C289" s="7" t="n">
        <v>65534</v>
      </c>
      <c r="D289" s="7" t="s">
        <v>81</v>
      </c>
      <c r="E289" s="7" t="n">
        <v>2</v>
      </c>
      <c r="F289" s="7" t="n">
        <v>0</v>
      </c>
    </row>
    <row r="290" spans="1:8">
      <c r="A290" t="s">
        <v>4</v>
      </c>
      <c r="B290" s="4" t="s">
        <v>5</v>
      </c>
    </row>
    <row r="291" spans="1:8">
      <c r="A291" t="n">
        <v>4481</v>
      </c>
      <c r="B291" s="34" t="n">
        <v>28</v>
      </c>
    </row>
    <row r="292" spans="1:8">
      <c r="A292" t="s">
        <v>4</v>
      </c>
      <c r="B292" s="4" t="s">
        <v>5</v>
      </c>
      <c r="C292" s="4" t="s">
        <v>11</v>
      </c>
      <c r="D292" s="4" t="s">
        <v>30</v>
      </c>
      <c r="E292" s="4" t="s">
        <v>30</v>
      </c>
      <c r="F292" s="4" t="s">
        <v>30</v>
      </c>
      <c r="G292" s="4" t="s">
        <v>11</v>
      </c>
      <c r="H292" s="4" t="s">
        <v>11</v>
      </c>
    </row>
    <row r="293" spans="1:8">
      <c r="A293" t="n">
        <v>4482</v>
      </c>
      <c r="B293" s="32" t="n">
        <v>60</v>
      </c>
      <c r="C293" s="7" t="n">
        <v>65534</v>
      </c>
      <c r="D293" s="7" t="n">
        <v>0</v>
      </c>
      <c r="E293" s="7" t="n">
        <v>0</v>
      </c>
      <c r="F293" s="7" t="n">
        <v>0</v>
      </c>
      <c r="G293" s="7" t="n">
        <v>300</v>
      </c>
      <c r="H293" s="7" t="n">
        <v>0</v>
      </c>
    </row>
    <row r="294" spans="1:8">
      <c r="A294" t="s">
        <v>4</v>
      </c>
      <c r="B294" s="4" t="s">
        <v>5</v>
      </c>
      <c r="C294" s="4" t="s">
        <v>11</v>
      </c>
      <c r="D294" s="4" t="s">
        <v>67</v>
      </c>
      <c r="E294" s="4" t="s">
        <v>15</v>
      </c>
      <c r="F294" s="4" t="s">
        <v>15</v>
      </c>
    </row>
    <row r="295" spans="1:8">
      <c r="A295" t="n">
        <v>4501</v>
      </c>
      <c r="B295" s="33" t="n">
        <v>26</v>
      </c>
      <c r="C295" s="7" t="n">
        <v>65534</v>
      </c>
      <c r="D295" s="7" t="s">
        <v>81</v>
      </c>
      <c r="E295" s="7" t="n">
        <v>2</v>
      </c>
      <c r="F295" s="7" t="n">
        <v>0</v>
      </c>
    </row>
    <row r="296" spans="1:8">
      <c r="A296" t="s">
        <v>4</v>
      </c>
      <c r="B296" s="4" t="s">
        <v>5</v>
      </c>
    </row>
    <row r="297" spans="1:8">
      <c r="A297" t="n">
        <v>4509</v>
      </c>
      <c r="B297" s="34" t="n">
        <v>28</v>
      </c>
    </row>
    <row r="298" spans="1:8">
      <c r="A298" t="s">
        <v>4</v>
      </c>
      <c r="B298" s="4" t="s">
        <v>5</v>
      </c>
      <c r="C298" s="4" t="s">
        <v>11</v>
      </c>
      <c r="D298" s="4" t="s">
        <v>30</v>
      </c>
      <c r="E298" s="4" t="s">
        <v>30</v>
      </c>
      <c r="F298" s="4" t="s">
        <v>30</v>
      </c>
      <c r="G298" s="4" t="s">
        <v>11</v>
      </c>
      <c r="H298" s="4" t="s">
        <v>11</v>
      </c>
    </row>
    <row r="299" spans="1:8">
      <c r="A299" t="n">
        <v>4510</v>
      </c>
      <c r="B299" s="32" t="n">
        <v>60</v>
      </c>
      <c r="C299" s="7" t="n">
        <v>65534</v>
      </c>
      <c r="D299" s="7" t="n">
        <v>45</v>
      </c>
      <c r="E299" s="7" t="n">
        <v>0</v>
      </c>
      <c r="F299" s="7" t="n">
        <v>0</v>
      </c>
      <c r="G299" s="7" t="n">
        <v>300</v>
      </c>
      <c r="H299" s="7" t="n">
        <v>0</v>
      </c>
    </row>
    <row r="300" spans="1:8">
      <c r="A300" t="s">
        <v>4</v>
      </c>
      <c r="B300" s="4" t="s">
        <v>5</v>
      </c>
      <c r="C300" s="4" t="s">
        <v>11</v>
      </c>
      <c r="D300" s="4" t="s">
        <v>67</v>
      </c>
      <c r="E300" s="4" t="s">
        <v>15</v>
      </c>
      <c r="F300" s="4" t="s">
        <v>15</v>
      </c>
    </row>
    <row r="301" spans="1:8">
      <c r="A301" t="n">
        <v>4529</v>
      </c>
      <c r="B301" s="33" t="n">
        <v>26</v>
      </c>
      <c r="C301" s="7" t="n">
        <v>65534</v>
      </c>
      <c r="D301" s="7" t="s">
        <v>81</v>
      </c>
      <c r="E301" s="7" t="n">
        <v>2</v>
      </c>
      <c r="F301" s="7" t="n">
        <v>0</v>
      </c>
    </row>
    <row r="302" spans="1:8">
      <c r="A302" t="s">
        <v>4</v>
      </c>
      <c r="B302" s="4" t="s">
        <v>5</v>
      </c>
    </row>
    <row r="303" spans="1:8">
      <c r="A303" t="n">
        <v>4537</v>
      </c>
      <c r="B303" s="34" t="n">
        <v>28</v>
      </c>
    </row>
    <row r="304" spans="1:8">
      <c r="A304" t="s">
        <v>4</v>
      </c>
      <c r="B304" s="4" t="s">
        <v>5</v>
      </c>
      <c r="C304" s="4" t="s">
        <v>11</v>
      </c>
      <c r="D304" s="4" t="s">
        <v>30</v>
      </c>
      <c r="E304" s="4" t="s">
        <v>30</v>
      </c>
      <c r="F304" s="4" t="s">
        <v>30</v>
      </c>
      <c r="G304" s="4" t="s">
        <v>11</v>
      </c>
      <c r="H304" s="4" t="s">
        <v>11</v>
      </c>
    </row>
    <row r="305" spans="1:8">
      <c r="A305" t="n">
        <v>4538</v>
      </c>
      <c r="B305" s="32" t="n">
        <v>60</v>
      </c>
      <c r="C305" s="7" t="n">
        <v>65534</v>
      </c>
      <c r="D305" s="7" t="n">
        <v>45</v>
      </c>
      <c r="E305" s="7" t="n">
        <v>45</v>
      </c>
      <c r="F305" s="7" t="n">
        <v>0</v>
      </c>
      <c r="G305" s="7" t="n">
        <v>300</v>
      </c>
      <c r="H305" s="7" t="n">
        <v>0</v>
      </c>
    </row>
    <row r="306" spans="1:8">
      <c r="A306" t="s">
        <v>4</v>
      </c>
      <c r="B306" s="4" t="s">
        <v>5</v>
      </c>
      <c r="C306" s="4" t="s">
        <v>11</v>
      </c>
      <c r="D306" s="4" t="s">
        <v>67</v>
      </c>
      <c r="E306" s="4" t="s">
        <v>15</v>
      </c>
      <c r="F306" s="4" t="s">
        <v>15</v>
      </c>
    </row>
    <row r="307" spans="1:8">
      <c r="A307" t="n">
        <v>4557</v>
      </c>
      <c r="B307" s="33" t="n">
        <v>26</v>
      </c>
      <c r="C307" s="7" t="n">
        <v>65534</v>
      </c>
      <c r="D307" s="7" t="s">
        <v>81</v>
      </c>
      <c r="E307" s="7" t="n">
        <v>2</v>
      </c>
      <c r="F307" s="7" t="n">
        <v>0</v>
      </c>
    </row>
    <row r="308" spans="1:8">
      <c r="A308" t="s">
        <v>4</v>
      </c>
      <c r="B308" s="4" t="s">
        <v>5</v>
      </c>
    </row>
    <row r="309" spans="1:8">
      <c r="A309" t="n">
        <v>4565</v>
      </c>
      <c r="B309" s="34" t="n">
        <v>28</v>
      </c>
    </row>
    <row r="310" spans="1:8">
      <c r="A310" t="s">
        <v>4</v>
      </c>
      <c r="B310" s="4" t="s">
        <v>5</v>
      </c>
      <c r="C310" s="4" t="s">
        <v>11</v>
      </c>
      <c r="D310" s="4" t="s">
        <v>30</v>
      </c>
      <c r="E310" s="4" t="s">
        <v>30</v>
      </c>
      <c r="F310" s="4" t="s">
        <v>30</v>
      </c>
      <c r="G310" s="4" t="s">
        <v>11</v>
      </c>
      <c r="H310" s="4" t="s">
        <v>11</v>
      </c>
    </row>
    <row r="311" spans="1:8">
      <c r="A311" t="n">
        <v>4566</v>
      </c>
      <c r="B311" s="32" t="n">
        <v>60</v>
      </c>
      <c r="C311" s="7" t="n">
        <v>65534</v>
      </c>
      <c r="D311" s="7" t="n">
        <v>0</v>
      </c>
      <c r="E311" s="7" t="n">
        <v>0</v>
      </c>
      <c r="F311" s="7" t="n">
        <v>0</v>
      </c>
      <c r="G311" s="7" t="n">
        <v>300</v>
      </c>
      <c r="H311" s="7" t="n">
        <v>0</v>
      </c>
    </row>
    <row r="312" spans="1:8">
      <c r="A312" t="s">
        <v>4</v>
      </c>
      <c r="B312" s="4" t="s">
        <v>5</v>
      </c>
      <c r="C312" s="4" t="s">
        <v>15</v>
      </c>
    </row>
    <row r="313" spans="1:8">
      <c r="A313" t="n">
        <v>4585</v>
      </c>
      <c r="B313" s="37" t="n">
        <v>23</v>
      </c>
      <c r="C313" s="7" t="n">
        <v>0</v>
      </c>
    </row>
    <row r="314" spans="1:8">
      <c r="A314" t="s">
        <v>4</v>
      </c>
      <c r="B314" s="4" t="s">
        <v>5</v>
      </c>
    </row>
    <row r="315" spans="1:8">
      <c r="A315" t="n">
        <v>4587</v>
      </c>
      <c r="B315" s="5" t="n">
        <v>1</v>
      </c>
    </row>
    <row r="316" spans="1:8" s="3" customFormat="1" customHeight="0">
      <c r="A316" s="3" t="s">
        <v>2</v>
      </c>
      <c r="B316" s="3" t="s">
        <v>82</v>
      </c>
    </row>
    <row r="317" spans="1:8">
      <c r="A317" t="s">
        <v>4</v>
      </c>
      <c r="B317" s="4" t="s">
        <v>5</v>
      </c>
      <c r="C317" s="4" t="s">
        <v>11</v>
      </c>
    </row>
    <row r="318" spans="1:8">
      <c r="A318" t="n">
        <v>4588</v>
      </c>
      <c r="B318" s="36" t="n">
        <v>16</v>
      </c>
      <c r="C318" s="7" t="n">
        <v>999</v>
      </c>
    </row>
    <row r="319" spans="1:8">
      <c r="A319" t="s">
        <v>4</v>
      </c>
      <c r="B319" s="4" t="s">
        <v>5</v>
      </c>
      <c r="C319" s="4" t="s">
        <v>10</v>
      </c>
    </row>
    <row r="320" spans="1:8">
      <c r="A320" t="n">
        <v>4591</v>
      </c>
      <c r="B320" s="39" t="n">
        <v>7</v>
      </c>
      <c r="C320" s="7" t="n">
        <v>11</v>
      </c>
    </row>
    <row r="321" spans="1:8">
      <c r="A321" t="s">
        <v>4</v>
      </c>
      <c r="B321" s="4" t="s">
        <v>5</v>
      </c>
      <c r="C321" s="4" t="s">
        <v>15</v>
      </c>
      <c r="D321" s="4" t="s">
        <v>11</v>
      </c>
      <c r="E321" s="4" t="s">
        <v>15</v>
      </c>
      <c r="F321" s="4" t="s">
        <v>51</v>
      </c>
    </row>
    <row r="322" spans="1:8">
      <c r="A322" t="n">
        <v>4596</v>
      </c>
      <c r="B322" s="24" t="n">
        <v>5</v>
      </c>
      <c r="C322" s="7" t="n">
        <v>30</v>
      </c>
      <c r="D322" s="7" t="n">
        <v>0</v>
      </c>
      <c r="E322" s="7" t="n">
        <v>1</v>
      </c>
      <c r="F322" s="25" t="n">
        <f t="normal" ca="1">A328</f>
        <v>0</v>
      </c>
    </row>
    <row r="323" spans="1:8">
      <c r="A323" t="s">
        <v>4</v>
      </c>
      <c r="B323" s="4" t="s">
        <v>5</v>
      </c>
      <c r="C323" s="4" t="s">
        <v>10</v>
      </c>
    </row>
    <row r="324" spans="1:8">
      <c r="A324" t="n">
        <v>4605</v>
      </c>
      <c r="B324" s="39" t="n">
        <v>7</v>
      </c>
      <c r="C324" s="7" t="n">
        <v>44</v>
      </c>
    </row>
    <row r="325" spans="1:8">
      <c r="A325" t="s">
        <v>4</v>
      </c>
      <c r="B325" s="4" t="s">
        <v>5</v>
      </c>
      <c r="C325" s="4" t="s">
        <v>51</v>
      </c>
    </row>
    <row r="326" spans="1:8">
      <c r="A326" t="n">
        <v>4610</v>
      </c>
      <c r="B326" s="30" t="n">
        <v>3</v>
      </c>
      <c r="C326" s="25" t="n">
        <f t="normal" ca="1">A330</f>
        <v>0</v>
      </c>
    </row>
    <row r="327" spans="1:8">
      <c r="A327" t="s">
        <v>4</v>
      </c>
      <c r="B327" s="4" t="s">
        <v>5</v>
      </c>
      <c r="C327" s="4" t="s">
        <v>10</v>
      </c>
    </row>
    <row r="328" spans="1:8">
      <c r="A328" t="n">
        <v>4615</v>
      </c>
      <c r="B328" s="39" t="n">
        <v>7</v>
      </c>
      <c r="C328" s="7" t="n">
        <v>22</v>
      </c>
    </row>
    <row r="329" spans="1:8">
      <c r="A329" t="s">
        <v>4</v>
      </c>
      <c r="B329" s="4" t="s">
        <v>5</v>
      </c>
      <c r="C329" s="4" t="s">
        <v>11</v>
      </c>
    </row>
    <row r="330" spans="1:8">
      <c r="A330" t="n">
        <v>4620</v>
      </c>
      <c r="B330" s="36" t="n">
        <v>16</v>
      </c>
      <c r="C330" s="7" t="n">
        <v>2000</v>
      </c>
    </row>
    <row r="331" spans="1:8">
      <c r="A331" t="s">
        <v>4</v>
      </c>
      <c r="B331" s="4" t="s">
        <v>5</v>
      </c>
      <c r="C331" s="4" t="s">
        <v>11</v>
      </c>
      <c r="D331" s="4" t="s">
        <v>11</v>
      </c>
      <c r="E331" s="4" t="s">
        <v>30</v>
      </c>
      <c r="F331" s="4" t="s">
        <v>30</v>
      </c>
      <c r="G331" s="4" t="s">
        <v>30</v>
      </c>
      <c r="H331" s="4" t="s">
        <v>30</v>
      </c>
      <c r="I331" s="4" t="s">
        <v>15</v>
      </c>
      <c r="J331" s="4" t="s">
        <v>11</v>
      </c>
    </row>
    <row r="332" spans="1:8">
      <c r="A332" t="n">
        <v>4623</v>
      </c>
      <c r="B332" s="35" t="n">
        <v>55</v>
      </c>
      <c r="C332" s="7" t="n">
        <v>65534</v>
      </c>
      <c r="D332" s="7" t="n">
        <v>65533</v>
      </c>
      <c r="E332" s="7" t="n">
        <v>-15.3599996566772</v>
      </c>
      <c r="F332" s="7" t="n">
        <v>0</v>
      </c>
      <c r="G332" s="7" t="n">
        <v>12.2200002670288</v>
      </c>
      <c r="H332" s="7" t="n">
        <v>1.5</v>
      </c>
      <c r="I332" s="7" t="n">
        <v>1</v>
      </c>
      <c r="J332" s="7" t="n">
        <v>0</v>
      </c>
    </row>
    <row r="333" spans="1:8">
      <c r="A333" t="s">
        <v>4</v>
      </c>
      <c r="B333" s="4" t="s">
        <v>5</v>
      </c>
      <c r="C333" s="4" t="s">
        <v>11</v>
      </c>
      <c r="D333" s="4" t="s">
        <v>15</v>
      </c>
    </row>
    <row r="334" spans="1:8">
      <c r="A334" t="n">
        <v>4647</v>
      </c>
      <c r="B334" s="42" t="n">
        <v>56</v>
      </c>
      <c r="C334" s="7" t="n">
        <v>65534</v>
      </c>
      <c r="D334" s="7" t="n">
        <v>0</v>
      </c>
    </row>
    <row r="335" spans="1:8">
      <c r="A335" t="s">
        <v>4</v>
      </c>
      <c r="B335" s="4" t="s">
        <v>5</v>
      </c>
      <c r="C335" s="4" t="s">
        <v>11</v>
      </c>
      <c r="D335" s="4" t="s">
        <v>11</v>
      </c>
      <c r="E335" s="4" t="s">
        <v>30</v>
      </c>
      <c r="F335" s="4" t="s">
        <v>30</v>
      </c>
      <c r="G335" s="4" t="s">
        <v>30</v>
      </c>
      <c r="H335" s="4" t="s">
        <v>30</v>
      </c>
      <c r="I335" s="4" t="s">
        <v>15</v>
      </c>
      <c r="J335" s="4" t="s">
        <v>11</v>
      </c>
    </row>
    <row r="336" spans="1:8">
      <c r="A336" t="n">
        <v>4651</v>
      </c>
      <c r="B336" s="35" t="n">
        <v>55</v>
      </c>
      <c r="C336" s="7" t="n">
        <v>65534</v>
      </c>
      <c r="D336" s="7" t="n">
        <v>65533</v>
      </c>
      <c r="E336" s="7" t="n">
        <v>-15.4200000762939</v>
      </c>
      <c r="F336" s="7" t="n">
        <v>0</v>
      </c>
      <c r="G336" s="7" t="n">
        <v>10.1199998855591</v>
      </c>
      <c r="H336" s="7" t="n">
        <v>1.5</v>
      </c>
      <c r="I336" s="7" t="n">
        <v>1</v>
      </c>
      <c r="J336" s="7" t="n">
        <v>0</v>
      </c>
    </row>
    <row r="337" spans="1:10">
      <c r="A337" t="s">
        <v>4</v>
      </c>
      <c r="B337" s="4" t="s">
        <v>5</v>
      </c>
      <c r="C337" s="4" t="s">
        <v>11</v>
      </c>
      <c r="D337" s="4" t="s">
        <v>15</v>
      </c>
    </row>
    <row r="338" spans="1:10">
      <c r="A338" t="n">
        <v>4675</v>
      </c>
      <c r="B338" s="42" t="n">
        <v>56</v>
      </c>
      <c r="C338" s="7" t="n">
        <v>65534</v>
      </c>
      <c r="D338" s="7" t="n">
        <v>0</v>
      </c>
    </row>
    <row r="339" spans="1:10">
      <c r="A339" t="s">
        <v>4</v>
      </c>
      <c r="B339" s="4" t="s">
        <v>5</v>
      </c>
      <c r="C339" s="4" t="s">
        <v>11</v>
      </c>
      <c r="D339" s="4" t="s">
        <v>10</v>
      </c>
    </row>
    <row r="340" spans="1:10">
      <c r="A340" t="n">
        <v>4679</v>
      </c>
      <c r="B340" s="11" t="n">
        <v>43</v>
      </c>
      <c r="C340" s="7" t="n">
        <v>65534</v>
      </c>
      <c r="D340" s="7" t="n">
        <v>512</v>
      </c>
    </row>
    <row r="341" spans="1:10">
      <c r="A341" t="s">
        <v>4</v>
      </c>
      <c r="B341" s="4" t="s">
        <v>5</v>
      </c>
      <c r="C341" s="4" t="s">
        <v>15</v>
      </c>
      <c r="D341" s="4" t="s">
        <v>10</v>
      </c>
      <c r="E341" s="4" t="s">
        <v>15</v>
      </c>
      <c r="F341" s="4" t="s">
        <v>51</v>
      </c>
    </row>
    <row r="342" spans="1:10">
      <c r="A342" t="n">
        <v>4686</v>
      </c>
      <c r="B342" s="24" t="n">
        <v>5</v>
      </c>
      <c r="C342" s="7" t="n">
        <v>0</v>
      </c>
      <c r="D342" s="7" t="n">
        <v>1</v>
      </c>
      <c r="E342" s="7" t="n">
        <v>1</v>
      </c>
      <c r="F342" s="25" t="n">
        <f t="normal" ca="1">A358</f>
        <v>0</v>
      </c>
    </row>
    <row r="343" spans="1:10">
      <c r="A343" t="s">
        <v>4</v>
      </c>
      <c r="B343" s="4" t="s">
        <v>5</v>
      </c>
      <c r="C343" s="4" t="s">
        <v>11</v>
      </c>
      <c r="D343" s="4" t="s">
        <v>11</v>
      </c>
      <c r="E343" s="4" t="s">
        <v>30</v>
      </c>
      <c r="F343" s="4" t="s">
        <v>30</v>
      </c>
      <c r="G343" s="4" t="s">
        <v>30</v>
      </c>
      <c r="H343" s="4" t="s">
        <v>30</v>
      </c>
      <c r="I343" s="4" t="s">
        <v>15</v>
      </c>
      <c r="J343" s="4" t="s">
        <v>11</v>
      </c>
    </row>
    <row r="344" spans="1:10">
      <c r="A344" t="n">
        <v>4697</v>
      </c>
      <c r="B344" s="35" t="n">
        <v>55</v>
      </c>
      <c r="C344" s="7" t="n">
        <v>65534</v>
      </c>
      <c r="D344" s="7" t="n">
        <v>65534</v>
      </c>
      <c r="E344" s="7" t="n">
        <v>0</v>
      </c>
      <c r="F344" s="7" t="n">
        <v>1</v>
      </c>
      <c r="G344" s="7" t="n">
        <v>0</v>
      </c>
      <c r="H344" s="7" t="n">
        <v>1.5</v>
      </c>
      <c r="I344" s="7" t="n">
        <v>0</v>
      </c>
      <c r="J344" s="7" t="n">
        <v>0</v>
      </c>
    </row>
    <row r="345" spans="1:10">
      <c r="A345" t="s">
        <v>4</v>
      </c>
      <c r="B345" s="4" t="s">
        <v>5</v>
      </c>
      <c r="C345" s="4" t="s">
        <v>11</v>
      </c>
      <c r="D345" s="4" t="s">
        <v>15</v>
      </c>
    </row>
    <row r="346" spans="1:10">
      <c r="A346" t="n">
        <v>4721</v>
      </c>
      <c r="B346" s="42" t="n">
        <v>56</v>
      </c>
      <c r="C346" s="7" t="n">
        <v>65534</v>
      </c>
      <c r="D346" s="7" t="n">
        <v>0</v>
      </c>
    </row>
    <row r="347" spans="1:10">
      <c r="A347" t="s">
        <v>4</v>
      </c>
      <c r="B347" s="4" t="s">
        <v>5</v>
      </c>
      <c r="C347" s="4" t="s">
        <v>11</v>
      </c>
    </row>
    <row r="348" spans="1:10">
      <c r="A348" t="n">
        <v>4725</v>
      </c>
      <c r="B348" s="36" t="n">
        <v>16</v>
      </c>
      <c r="C348" s="7" t="n">
        <v>1000</v>
      </c>
    </row>
    <row r="349" spans="1:10">
      <c r="A349" t="s">
        <v>4</v>
      </c>
      <c r="B349" s="4" t="s">
        <v>5</v>
      </c>
      <c r="C349" s="4" t="s">
        <v>11</v>
      </c>
      <c r="D349" s="4" t="s">
        <v>11</v>
      </c>
      <c r="E349" s="4" t="s">
        <v>30</v>
      </c>
      <c r="F349" s="4" t="s">
        <v>30</v>
      </c>
      <c r="G349" s="4" t="s">
        <v>30</v>
      </c>
      <c r="H349" s="4" t="s">
        <v>30</v>
      </c>
      <c r="I349" s="4" t="s">
        <v>15</v>
      </c>
      <c r="J349" s="4" t="s">
        <v>11</v>
      </c>
    </row>
    <row r="350" spans="1:10">
      <c r="A350" t="n">
        <v>4728</v>
      </c>
      <c r="B350" s="35" t="n">
        <v>55</v>
      </c>
      <c r="C350" s="7" t="n">
        <v>65534</v>
      </c>
      <c r="D350" s="7" t="n">
        <v>65534</v>
      </c>
      <c r="E350" s="7" t="n">
        <v>0</v>
      </c>
      <c r="F350" s="7" t="n">
        <v>-1</v>
      </c>
      <c r="G350" s="7" t="n">
        <v>0</v>
      </c>
      <c r="H350" s="7" t="n">
        <v>0</v>
      </c>
      <c r="I350" s="7" t="n">
        <v>0</v>
      </c>
      <c r="J350" s="7" t="n">
        <v>0</v>
      </c>
    </row>
    <row r="351" spans="1:10">
      <c r="A351" t="s">
        <v>4</v>
      </c>
      <c r="B351" s="4" t="s">
        <v>5</v>
      </c>
      <c r="C351" s="4" t="s">
        <v>11</v>
      </c>
      <c r="D351" s="4" t="s">
        <v>15</v>
      </c>
    </row>
    <row r="352" spans="1:10">
      <c r="A352" t="n">
        <v>4752</v>
      </c>
      <c r="B352" s="42" t="n">
        <v>56</v>
      </c>
      <c r="C352" s="7" t="n">
        <v>65534</v>
      </c>
      <c r="D352" s="7" t="n">
        <v>0</v>
      </c>
    </row>
    <row r="353" spans="1:10">
      <c r="A353" t="s">
        <v>4</v>
      </c>
      <c r="B353" s="4" t="s">
        <v>5</v>
      </c>
      <c r="C353" s="4" t="s">
        <v>11</v>
      </c>
    </row>
    <row r="354" spans="1:10">
      <c r="A354" t="n">
        <v>4756</v>
      </c>
      <c r="B354" s="36" t="n">
        <v>16</v>
      </c>
      <c r="C354" s="7" t="n">
        <v>1000</v>
      </c>
    </row>
    <row r="355" spans="1:10">
      <c r="A355" t="s">
        <v>4</v>
      </c>
      <c r="B355" s="4" t="s">
        <v>5</v>
      </c>
      <c r="C355" s="4" t="s">
        <v>51</v>
      </c>
    </row>
    <row r="356" spans="1:10">
      <c r="A356" t="n">
        <v>4759</v>
      </c>
      <c r="B356" s="30" t="n">
        <v>3</v>
      </c>
      <c r="C356" s="25" t="n">
        <f t="normal" ca="1">A342</f>
        <v>0</v>
      </c>
    </row>
    <row r="357" spans="1:10">
      <c r="A357" t="s">
        <v>4</v>
      </c>
      <c r="B357" s="4" t="s">
        <v>5</v>
      </c>
    </row>
    <row r="358" spans="1:10">
      <c r="A358" t="n">
        <v>4764</v>
      </c>
      <c r="B358" s="5" t="n">
        <v>1</v>
      </c>
    </row>
    <row r="359" spans="1:10" s="3" customFormat="1" customHeight="0">
      <c r="A359" s="3" t="s">
        <v>2</v>
      </c>
      <c r="B359" s="3" t="s">
        <v>83</v>
      </c>
    </row>
    <row r="360" spans="1:10">
      <c r="A360" t="s">
        <v>4</v>
      </c>
      <c r="B360" s="4" t="s">
        <v>5</v>
      </c>
      <c r="C360" s="4" t="s">
        <v>15</v>
      </c>
      <c r="D360" s="4" t="s">
        <v>11</v>
      </c>
    </row>
    <row r="361" spans="1:10">
      <c r="A361" t="n">
        <v>4768</v>
      </c>
      <c r="B361" s="31" t="n">
        <v>22</v>
      </c>
      <c r="C361" s="7" t="n">
        <v>10</v>
      </c>
      <c r="D361" s="7" t="n">
        <v>0</v>
      </c>
    </row>
    <row r="362" spans="1:10">
      <c r="A362" t="s">
        <v>4</v>
      </c>
      <c r="B362" s="4" t="s">
        <v>5</v>
      </c>
      <c r="C362" s="4" t="s">
        <v>15</v>
      </c>
      <c r="D362" s="4" t="s">
        <v>11</v>
      </c>
      <c r="E362" s="4" t="s">
        <v>11</v>
      </c>
      <c r="F362" s="4" t="s">
        <v>11</v>
      </c>
      <c r="G362" s="4" t="s">
        <v>11</v>
      </c>
      <c r="H362" s="4" t="s">
        <v>15</v>
      </c>
    </row>
    <row r="363" spans="1:10">
      <c r="A363" t="n">
        <v>4772</v>
      </c>
      <c r="B363" s="43" t="n">
        <v>25</v>
      </c>
      <c r="C363" s="7" t="n">
        <v>5</v>
      </c>
      <c r="D363" s="7" t="n">
        <v>65535</v>
      </c>
      <c r="E363" s="7" t="n">
        <v>65535</v>
      </c>
      <c r="F363" s="7" t="n">
        <v>65535</v>
      </c>
      <c r="G363" s="7" t="n">
        <v>65535</v>
      </c>
      <c r="H363" s="7" t="n">
        <v>0</v>
      </c>
    </row>
    <row r="364" spans="1:10">
      <c r="A364" t="s">
        <v>4</v>
      </c>
      <c r="B364" s="4" t="s">
        <v>5</v>
      </c>
      <c r="C364" s="4" t="s">
        <v>11</v>
      </c>
      <c r="D364" s="4" t="s">
        <v>15</v>
      </c>
      <c r="E364" s="4" t="s">
        <v>15</v>
      </c>
      <c r="F364" s="4" t="s">
        <v>15</v>
      </c>
      <c r="G364" s="4" t="s">
        <v>10</v>
      </c>
      <c r="H364" s="4" t="s">
        <v>67</v>
      </c>
      <c r="I364" s="4" t="s">
        <v>15</v>
      </c>
      <c r="J364" s="4" t="s">
        <v>15</v>
      </c>
    </row>
    <row r="365" spans="1:10">
      <c r="A365" t="n">
        <v>4783</v>
      </c>
      <c r="B365" s="44" t="n">
        <v>24</v>
      </c>
      <c r="C365" s="7" t="n">
        <v>65533</v>
      </c>
      <c r="D365" s="7" t="n">
        <v>11</v>
      </c>
      <c r="E365" s="7" t="n">
        <v>6</v>
      </c>
      <c r="F365" s="7" t="n">
        <v>17</v>
      </c>
      <c r="G365" s="7" t="n">
        <v>53009</v>
      </c>
      <c r="H365" s="7" t="s">
        <v>84</v>
      </c>
      <c r="I365" s="7" t="n">
        <v>2</v>
      </c>
      <c r="J365" s="7" t="n">
        <v>0</v>
      </c>
    </row>
    <row r="366" spans="1:10">
      <c r="A366" t="s">
        <v>4</v>
      </c>
      <c r="B366" s="4" t="s">
        <v>5</v>
      </c>
      <c r="C366" s="4" t="s">
        <v>11</v>
      </c>
    </row>
    <row r="367" spans="1:10">
      <c r="A367" t="n">
        <v>4831</v>
      </c>
      <c r="B367" s="36" t="n">
        <v>16</v>
      </c>
      <c r="C367" s="7" t="n">
        <v>1000</v>
      </c>
    </row>
    <row r="368" spans="1:10">
      <c r="A368" t="s">
        <v>4</v>
      </c>
      <c r="B368" s="4" t="s">
        <v>5</v>
      </c>
      <c r="C368" s="4" t="s">
        <v>10</v>
      </c>
    </row>
    <row r="369" spans="1:10">
      <c r="A369" t="n">
        <v>4834</v>
      </c>
      <c r="B369" s="39" t="n">
        <v>7</v>
      </c>
      <c r="C369" s="7" t="n">
        <v>2</v>
      </c>
    </row>
    <row r="370" spans="1:10">
      <c r="A370" t="s">
        <v>4</v>
      </c>
      <c r="B370" s="4" t="s">
        <v>5</v>
      </c>
      <c r="C370" s="4" t="s">
        <v>15</v>
      </c>
      <c r="D370" s="4" t="s">
        <v>11</v>
      </c>
    </row>
    <row r="371" spans="1:10">
      <c r="A371" t="n">
        <v>4839</v>
      </c>
      <c r="B371" s="45" t="n">
        <v>50</v>
      </c>
      <c r="C371" s="7" t="n">
        <v>52</v>
      </c>
      <c r="D371" s="7" t="n">
        <v>53009</v>
      </c>
    </row>
    <row r="372" spans="1:10">
      <c r="A372" t="s">
        <v>4</v>
      </c>
      <c r="B372" s="4" t="s">
        <v>5</v>
      </c>
      <c r="C372" s="4" t="s">
        <v>10</v>
      </c>
    </row>
    <row r="373" spans="1:10">
      <c r="A373" t="n">
        <v>4843</v>
      </c>
      <c r="B373" s="39" t="n">
        <v>7</v>
      </c>
      <c r="C373" s="7" t="n">
        <v>1</v>
      </c>
    </row>
    <row r="374" spans="1:10">
      <c r="A374" t="s">
        <v>4</v>
      </c>
      <c r="B374" s="4" t="s">
        <v>5</v>
      </c>
      <c r="C374" s="4" t="s">
        <v>11</v>
      </c>
    </row>
    <row r="375" spans="1:10">
      <c r="A375" t="n">
        <v>4848</v>
      </c>
      <c r="B375" s="36" t="n">
        <v>16</v>
      </c>
      <c r="C375" s="7" t="n">
        <v>4000</v>
      </c>
    </row>
    <row r="376" spans="1:10">
      <c r="A376" t="s">
        <v>4</v>
      </c>
      <c r="B376" s="4" t="s">
        <v>5</v>
      </c>
      <c r="C376" s="4" t="s">
        <v>15</v>
      </c>
      <c r="D376" s="4" t="s">
        <v>11</v>
      </c>
      <c r="E376" s="4" t="s">
        <v>11</v>
      </c>
      <c r="F376" s="4" t="s">
        <v>11</v>
      </c>
      <c r="G376" s="4" t="s">
        <v>11</v>
      </c>
      <c r="H376" s="4" t="s">
        <v>15</v>
      </c>
    </row>
    <row r="377" spans="1:10">
      <c r="A377" t="n">
        <v>4851</v>
      </c>
      <c r="B377" s="43" t="n">
        <v>25</v>
      </c>
      <c r="C377" s="7" t="n">
        <v>5</v>
      </c>
      <c r="D377" s="7" t="n">
        <v>65535</v>
      </c>
      <c r="E377" s="7" t="n">
        <v>65535</v>
      </c>
      <c r="F377" s="7" t="n">
        <v>65535</v>
      </c>
      <c r="G377" s="7" t="n">
        <v>65535</v>
      </c>
      <c r="H377" s="7" t="n">
        <v>0</v>
      </c>
    </row>
    <row r="378" spans="1:10">
      <c r="A378" t="s">
        <v>4</v>
      </c>
      <c r="B378" s="4" t="s">
        <v>5</v>
      </c>
      <c r="C378" s="4" t="s">
        <v>11</v>
      </c>
      <c r="D378" s="4" t="s">
        <v>15</v>
      </c>
      <c r="E378" s="4" t="s">
        <v>15</v>
      </c>
      <c r="F378" s="4" t="s">
        <v>67</v>
      </c>
      <c r="G378" s="4" t="s">
        <v>15</v>
      </c>
      <c r="H378" s="4" t="s">
        <v>15</v>
      </c>
    </row>
    <row r="379" spans="1:10">
      <c r="A379" t="n">
        <v>4862</v>
      </c>
      <c r="B379" s="44" t="n">
        <v>24</v>
      </c>
      <c r="C379" s="7" t="n">
        <v>65533</v>
      </c>
      <c r="D379" s="7" t="n">
        <v>11</v>
      </c>
      <c r="E379" s="7" t="n">
        <v>6</v>
      </c>
      <c r="F379" s="7" t="s">
        <v>84</v>
      </c>
      <c r="G379" s="7" t="n">
        <v>2</v>
      </c>
      <c r="H379" s="7" t="n">
        <v>0</v>
      </c>
    </row>
    <row r="380" spans="1:10">
      <c r="A380" t="s">
        <v>4</v>
      </c>
      <c r="B380" s="4" t="s">
        <v>5</v>
      </c>
    </row>
    <row r="381" spans="1:10">
      <c r="A381" t="n">
        <v>4905</v>
      </c>
      <c r="B381" s="34" t="n">
        <v>28</v>
      </c>
    </row>
    <row r="382" spans="1:10">
      <c r="A382" t="s">
        <v>4</v>
      </c>
      <c r="B382" s="4" t="s">
        <v>5</v>
      </c>
      <c r="C382" s="4" t="s">
        <v>15</v>
      </c>
    </row>
    <row r="383" spans="1:10">
      <c r="A383" t="n">
        <v>4906</v>
      </c>
      <c r="B383" s="46" t="n">
        <v>27</v>
      </c>
      <c r="C383" s="7" t="n">
        <v>0</v>
      </c>
    </row>
    <row r="384" spans="1:10">
      <c r="A384" t="s">
        <v>4</v>
      </c>
      <c r="B384" s="4" t="s">
        <v>5</v>
      </c>
      <c r="C384" s="4" t="s">
        <v>15</v>
      </c>
      <c r="D384" s="4" t="s">
        <v>11</v>
      </c>
      <c r="E384" s="4" t="s">
        <v>7</v>
      </c>
    </row>
    <row r="385" spans="1:8">
      <c r="A385" t="n">
        <v>4908</v>
      </c>
      <c r="B385" s="47" t="n">
        <v>51</v>
      </c>
      <c r="C385" s="7" t="n">
        <v>4</v>
      </c>
      <c r="D385" s="7" t="n">
        <v>65534</v>
      </c>
      <c r="E385" s="7" t="s">
        <v>14</v>
      </c>
    </row>
    <row r="386" spans="1:8">
      <c r="A386" t="s">
        <v>4</v>
      </c>
      <c r="B386" s="4" t="s">
        <v>5</v>
      </c>
      <c r="C386" s="4" t="s">
        <v>11</v>
      </c>
    </row>
    <row r="387" spans="1:8">
      <c r="A387" t="n">
        <v>4913</v>
      </c>
      <c r="B387" s="36" t="n">
        <v>16</v>
      </c>
      <c r="C387" s="7" t="n">
        <v>0</v>
      </c>
    </row>
    <row r="388" spans="1:8">
      <c r="A388" t="s">
        <v>4</v>
      </c>
      <c r="B388" s="4" t="s">
        <v>5</v>
      </c>
      <c r="C388" s="4" t="s">
        <v>11</v>
      </c>
      <c r="D388" s="4" t="s">
        <v>67</v>
      </c>
      <c r="E388" s="4" t="s">
        <v>15</v>
      </c>
      <c r="F388" s="4" t="s">
        <v>15</v>
      </c>
    </row>
    <row r="389" spans="1:8">
      <c r="A389" t="n">
        <v>4916</v>
      </c>
      <c r="B389" s="33" t="n">
        <v>26</v>
      </c>
      <c r="C389" s="7" t="n">
        <v>65534</v>
      </c>
      <c r="D389" s="7" t="s">
        <v>85</v>
      </c>
      <c r="E389" s="7" t="n">
        <v>2</v>
      </c>
      <c r="F389" s="7" t="n">
        <v>0</v>
      </c>
    </row>
    <row r="390" spans="1:8">
      <c r="A390" t="s">
        <v>4</v>
      </c>
      <c r="B390" s="4" t="s">
        <v>5</v>
      </c>
    </row>
    <row r="391" spans="1:8">
      <c r="A391" t="n">
        <v>4980</v>
      </c>
      <c r="B391" s="34" t="n">
        <v>28</v>
      </c>
    </row>
    <row r="392" spans="1:8">
      <c r="A392" t="s">
        <v>4</v>
      </c>
      <c r="B392" s="4" t="s">
        <v>5</v>
      </c>
      <c r="C392" s="4" t="s">
        <v>15</v>
      </c>
      <c r="D392" s="4" t="s">
        <v>11</v>
      </c>
      <c r="E392" s="4" t="s">
        <v>7</v>
      </c>
    </row>
    <row r="393" spans="1:8">
      <c r="A393" t="n">
        <v>4981</v>
      </c>
      <c r="B393" s="47" t="n">
        <v>51</v>
      </c>
      <c r="C393" s="7" t="n">
        <v>4</v>
      </c>
      <c r="D393" s="7" t="n">
        <v>65534</v>
      </c>
      <c r="E393" s="7" t="s">
        <v>86</v>
      </c>
    </row>
    <row r="394" spans="1:8">
      <c r="A394" t="s">
        <v>4</v>
      </c>
      <c r="B394" s="4" t="s">
        <v>5</v>
      </c>
      <c r="C394" s="4" t="s">
        <v>11</v>
      </c>
    </row>
    <row r="395" spans="1:8">
      <c r="A395" t="n">
        <v>4994</v>
      </c>
      <c r="B395" s="36" t="n">
        <v>16</v>
      </c>
      <c r="C395" s="7" t="n">
        <v>0</v>
      </c>
    </row>
    <row r="396" spans="1:8">
      <c r="A396" t="s">
        <v>4</v>
      </c>
      <c r="B396" s="4" t="s">
        <v>5</v>
      </c>
      <c r="C396" s="4" t="s">
        <v>11</v>
      </c>
      <c r="D396" s="4" t="s">
        <v>67</v>
      </c>
      <c r="E396" s="4" t="s">
        <v>15</v>
      </c>
      <c r="F396" s="4" t="s">
        <v>15</v>
      </c>
    </row>
    <row r="397" spans="1:8">
      <c r="A397" t="n">
        <v>4997</v>
      </c>
      <c r="B397" s="33" t="n">
        <v>26</v>
      </c>
      <c r="C397" s="7" t="n">
        <v>65534</v>
      </c>
      <c r="D397" s="7" t="s">
        <v>87</v>
      </c>
      <c r="E397" s="7" t="n">
        <v>2</v>
      </c>
      <c r="F397" s="7" t="n">
        <v>0</v>
      </c>
    </row>
    <row r="398" spans="1:8">
      <c r="A398" t="s">
        <v>4</v>
      </c>
      <c r="B398" s="4" t="s">
        <v>5</v>
      </c>
    </row>
    <row r="399" spans="1:8">
      <c r="A399" t="n">
        <v>5090</v>
      </c>
      <c r="B399" s="34" t="n">
        <v>28</v>
      </c>
    </row>
    <row r="400" spans="1:8">
      <c r="A400" t="s">
        <v>4</v>
      </c>
      <c r="B400" s="4" t="s">
        <v>5</v>
      </c>
      <c r="C400" s="4" t="s">
        <v>15</v>
      </c>
      <c r="D400" s="4" t="s">
        <v>11</v>
      </c>
      <c r="E400" s="4" t="s">
        <v>7</v>
      </c>
    </row>
    <row r="401" spans="1:6">
      <c r="A401" t="n">
        <v>5091</v>
      </c>
      <c r="B401" s="47" t="n">
        <v>51</v>
      </c>
      <c r="C401" s="7" t="n">
        <v>4</v>
      </c>
      <c r="D401" s="7" t="n">
        <v>65534</v>
      </c>
      <c r="E401" s="7" t="s">
        <v>88</v>
      </c>
    </row>
    <row r="402" spans="1:6">
      <c r="A402" t="s">
        <v>4</v>
      </c>
      <c r="B402" s="4" t="s">
        <v>5</v>
      </c>
      <c r="C402" s="4" t="s">
        <v>11</v>
      </c>
    </row>
    <row r="403" spans="1:6">
      <c r="A403" t="n">
        <v>5105</v>
      </c>
      <c r="B403" s="36" t="n">
        <v>16</v>
      </c>
      <c r="C403" s="7" t="n">
        <v>0</v>
      </c>
    </row>
    <row r="404" spans="1:6">
      <c r="A404" t="s">
        <v>4</v>
      </c>
      <c r="B404" s="4" t="s">
        <v>5</v>
      </c>
      <c r="C404" s="4" t="s">
        <v>11</v>
      </c>
      <c r="D404" s="4" t="s">
        <v>67</v>
      </c>
      <c r="E404" s="4" t="s">
        <v>15</v>
      </c>
      <c r="F404" s="4" t="s">
        <v>15</v>
      </c>
      <c r="G404" s="4" t="s">
        <v>67</v>
      </c>
      <c r="H404" s="4" t="s">
        <v>15</v>
      </c>
      <c r="I404" s="4" t="s">
        <v>15</v>
      </c>
    </row>
    <row r="405" spans="1:6">
      <c r="A405" t="n">
        <v>5108</v>
      </c>
      <c r="B405" s="33" t="n">
        <v>26</v>
      </c>
      <c r="C405" s="7" t="n">
        <v>65534</v>
      </c>
      <c r="D405" s="7" t="s">
        <v>89</v>
      </c>
      <c r="E405" s="7" t="n">
        <v>2</v>
      </c>
      <c r="F405" s="7" t="n">
        <v>3</v>
      </c>
      <c r="G405" s="7" t="s">
        <v>90</v>
      </c>
      <c r="H405" s="7" t="n">
        <v>2</v>
      </c>
      <c r="I405" s="7" t="n">
        <v>0</v>
      </c>
    </row>
    <row r="406" spans="1:6">
      <c r="A406" t="s">
        <v>4</v>
      </c>
      <c r="B406" s="4" t="s">
        <v>5</v>
      </c>
    </row>
    <row r="407" spans="1:6">
      <c r="A407" t="n">
        <v>5273</v>
      </c>
      <c r="B407" s="34" t="n">
        <v>28</v>
      </c>
    </row>
    <row r="408" spans="1:6">
      <c r="A408" t="s">
        <v>4</v>
      </c>
      <c r="B408" s="4" t="s">
        <v>5</v>
      </c>
      <c r="C408" s="4" t="s">
        <v>15</v>
      </c>
      <c r="D408" s="4" t="s">
        <v>11</v>
      </c>
      <c r="E408" s="4" t="s">
        <v>7</v>
      </c>
    </row>
    <row r="409" spans="1:6">
      <c r="A409" t="n">
        <v>5274</v>
      </c>
      <c r="B409" s="47" t="n">
        <v>51</v>
      </c>
      <c r="C409" s="7" t="n">
        <v>4</v>
      </c>
      <c r="D409" s="7" t="n">
        <v>3</v>
      </c>
      <c r="E409" s="7" t="s">
        <v>91</v>
      </c>
    </row>
    <row r="410" spans="1:6">
      <c r="A410" t="s">
        <v>4</v>
      </c>
      <c r="B410" s="4" t="s">
        <v>5</v>
      </c>
      <c r="C410" s="4" t="s">
        <v>11</v>
      </c>
    </row>
    <row r="411" spans="1:6">
      <c r="A411" t="n">
        <v>5287</v>
      </c>
      <c r="B411" s="36" t="n">
        <v>16</v>
      </c>
      <c r="C411" s="7" t="n">
        <v>0</v>
      </c>
    </row>
    <row r="412" spans="1:6">
      <c r="A412" t="s">
        <v>4</v>
      </c>
      <c r="B412" s="4" t="s">
        <v>5</v>
      </c>
      <c r="C412" s="4" t="s">
        <v>11</v>
      </c>
      <c r="D412" s="4" t="s">
        <v>67</v>
      </c>
      <c r="E412" s="4" t="s">
        <v>15</v>
      </c>
      <c r="F412" s="4" t="s">
        <v>15</v>
      </c>
    </row>
    <row r="413" spans="1:6">
      <c r="A413" t="n">
        <v>5290</v>
      </c>
      <c r="B413" s="33" t="n">
        <v>26</v>
      </c>
      <c r="C413" s="7" t="n">
        <v>3</v>
      </c>
      <c r="D413" s="7" t="s">
        <v>92</v>
      </c>
      <c r="E413" s="7" t="n">
        <v>2</v>
      </c>
      <c r="F413" s="7" t="n">
        <v>0</v>
      </c>
    </row>
    <row r="414" spans="1:6">
      <c r="A414" t="s">
        <v>4</v>
      </c>
      <c r="B414" s="4" t="s">
        <v>5</v>
      </c>
    </row>
    <row r="415" spans="1:6">
      <c r="A415" t="n">
        <v>5312</v>
      </c>
      <c r="B415" s="34" t="n">
        <v>28</v>
      </c>
    </row>
    <row r="416" spans="1:6">
      <c r="A416" t="s">
        <v>4</v>
      </c>
      <c r="B416" s="4" t="s">
        <v>5</v>
      </c>
      <c r="C416" s="4" t="s">
        <v>15</v>
      </c>
      <c r="D416" s="4" t="s">
        <v>11</v>
      </c>
      <c r="E416" s="4" t="s">
        <v>11</v>
      </c>
      <c r="F416" s="4" t="s">
        <v>15</v>
      </c>
    </row>
    <row r="417" spans="1:9">
      <c r="A417" t="n">
        <v>5313</v>
      </c>
      <c r="B417" s="43" t="n">
        <v>25</v>
      </c>
      <c r="C417" s="7" t="n">
        <v>1</v>
      </c>
      <c r="D417" s="7" t="n">
        <v>65535</v>
      </c>
      <c r="E417" s="7" t="n">
        <v>500</v>
      </c>
      <c r="F417" s="7" t="n">
        <v>0</v>
      </c>
    </row>
    <row r="418" spans="1:9">
      <c r="A418" t="s">
        <v>4</v>
      </c>
      <c r="B418" s="4" t="s">
        <v>5</v>
      </c>
      <c r="C418" s="4" t="s">
        <v>15</v>
      </c>
      <c r="D418" s="4" t="s">
        <v>11</v>
      </c>
      <c r="E418" s="4" t="s">
        <v>11</v>
      </c>
    </row>
    <row r="419" spans="1:9">
      <c r="A419" t="n">
        <v>5320</v>
      </c>
      <c r="B419" s="43" t="n">
        <v>25</v>
      </c>
      <c r="C419" s="7" t="n">
        <v>2</v>
      </c>
      <c r="D419" s="7" t="n">
        <v>600</v>
      </c>
      <c r="E419" s="7" t="n">
        <v>173</v>
      </c>
    </row>
    <row r="420" spans="1:9">
      <c r="A420" t="s">
        <v>4</v>
      </c>
      <c r="B420" s="4" t="s">
        <v>5</v>
      </c>
      <c r="C420" s="4" t="s">
        <v>15</v>
      </c>
      <c r="D420" s="4" t="s">
        <v>11</v>
      </c>
      <c r="E420" s="4" t="s">
        <v>7</v>
      </c>
    </row>
    <row r="421" spans="1:9">
      <c r="A421" t="n">
        <v>5326</v>
      </c>
      <c r="B421" s="47" t="n">
        <v>51</v>
      </c>
      <c r="C421" s="7" t="n">
        <v>4</v>
      </c>
      <c r="D421" s="7" t="n">
        <v>1</v>
      </c>
      <c r="E421" s="7" t="s">
        <v>93</v>
      </c>
    </row>
    <row r="422" spans="1:9">
      <c r="A422" t="s">
        <v>4</v>
      </c>
      <c r="B422" s="4" t="s">
        <v>5</v>
      </c>
      <c r="C422" s="4" t="s">
        <v>11</v>
      </c>
    </row>
    <row r="423" spans="1:9">
      <c r="A423" t="n">
        <v>5345</v>
      </c>
      <c r="B423" s="36" t="n">
        <v>16</v>
      </c>
      <c r="C423" s="7" t="n">
        <v>0</v>
      </c>
    </row>
    <row r="424" spans="1:9">
      <c r="A424" t="s">
        <v>4</v>
      </c>
      <c r="B424" s="4" t="s">
        <v>5</v>
      </c>
      <c r="C424" s="4" t="s">
        <v>11</v>
      </c>
      <c r="D424" s="4" t="s">
        <v>67</v>
      </c>
      <c r="E424" s="4" t="s">
        <v>15</v>
      </c>
      <c r="F424" s="4" t="s">
        <v>15</v>
      </c>
    </row>
    <row r="425" spans="1:9">
      <c r="A425" t="n">
        <v>5348</v>
      </c>
      <c r="B425" s="33" t="n">
        <v>26</v>
      </c>
      <c r="C425" s="7" t="n">
        <v>1</v>
      </c>
      <c r="D425" s="7" t="s">
        <v>94</v>
      </c>
      <c r="E425" s="7" t="n">
        <v>2</v>
      </c>
      <c r="F425" s="7" t="n">
        <v>0</v>
      </c>
    </row>
    <row r="426" spans="1:9">
      <c r="A426" t="s">
        <v>4</v>
      </c>
      <c r="B426" s="4" t="s">
        <v>5</v>
      </c>
    </row>
    <row r="427" spans="1:9">
      <c r="A427" t="n">
        <v>5394</v>
      </c>
      <c r="B427" s="34" t="n">
        <v>28</v>
      </c>
    </row>
    <row r="428" spans="1:9">
      <c r="A428" t="s">
        <v>4</v>
      </c>
      <c r="B428" s="4" t="s">
        <v>5</v>
      </c>
      <c r="C428" s="4" t="s">
        <v>11</v>
      </c>
      <c r="D428" s="4" t="s">
        <v>67</v>
      </c>
      <c r="E428" s="4" t="s">
        <v>15</v>
      </c>
      <c r="F428" s="4" t="s">
        <v>15</v>
      </c>
    </row>
    <row r="429" spans="1:9">
      <c r="A429" t="n">
        <v>5395</v>
      </c>
      <c r="B429" s="33" t="n">
        <v>26</v>
      </c>
      <c r="C429" s="7" t="n">
        <v>65534</v>
      </c>
      <c r="D429" s="7" t="s">
        <v>95</v>
      </c>
      <c r="E429" s="7" t="n">
        <v>2</v>
      </c>
      <c r="F429" s="7" t="n">
        <v>0</v>
      </c>
    </row>
    <row r="430" spans="1:9">
      <c r="A430" t="s">
        <v>4</v>
      </c>
      <c r="B430" s="4" t="s">
        <v>5</v>
      </c>
    </row>
    <row r="431" spans="1:9">
      <c r="A431" t="n">
        <v>5485</v>
      </c>
      <c r="B431" s="34" t="n">
        <v>28</v>
      </c>
    </row>
    <row r="432" spans="1:9">
      <c r="A432" t="s">
        <v>4</v>
      </c>
      <c r="B432" s="4" t="s">
        <v>5</v>
      </c>
      <c r="C432" s="4" t="s">
        <v>15</v>
      </c>
      <c r="D432" s="4" t="s">
        <v>11</v>
      </c>
      <c r="E432" s="4" t="s">
        <v>7</v>
      </c>
      <c r="F432" s="4" t="s">
        <v>7</v>
      </c>
      <c r="G432" s="4" t="s">
        <v>7</v>
      </c>
      <c r="H432" s="4" t="s">
        <v>7</v>
      </c>
    </row>
    <row r="433" spans="1:8">
      <c r="A433" t="n">
        <v>5486</v>
      </c>
      <c r="B433" s="47" t="n">
        <v>51</v>
      </c>
      <c r="C433" s="7" t="n">
        <v>3</v>
      </c>
      <c r="D433" s="7" t="n">
        <v>65534</v>
      </c>
      <c r="E433" s="7" t="s">
        <v>14</v>
      </c>
      <c r="F433" s="7" t="s">
        <v>96</v>
      </c>
      <c r="G433" s="7" t="s">
        <v>97</v>
      </c>
      <c r="H433" s="7" t="s">
        <v>98</v>
      </c>
    </row>
    <row r="434" spans="1:8">
      <c r="A434" t="s">
        <v>4</v>
      </c>
      <c r="B434" s="4" t="s">
        <v>5</v>
      </c>
      <c r="C434" s="4" t="s">
        <v>15</v>
      </c>
      <c r="D434" s="4" t="s">
        <v>11</v>
      </c>
      <c r="E434" s="4" t="s">
        <v>11</v>
      </c>
      <c r="F434" s="4" t="s">
        <v>11</v>
      </c>
      <c r="G434" s="4" t="s">
        <v>11</v>
      </c>
      <c r="H434" s="4" t="s">
        <v>15</v>
      </c>
    </row>
    <row r="435" spans="1:8">
      <c r="A435" t="n">
        <v>5502</v>
      </c>
      <c r="B435" s="43" t="n">
        <v>25</v>
      </c>
      <c r="C435" s="7" t="n">
        <v>5</v>
      </c>
      <c r="D435" s="7" t="n">
        <v>65535</v>
      </c>
      <c r="E435" s="7" t="n">
        <v>500</v>
      </c>
      <c r="F435" s="7" t="n">
        <v>800</v>
      </c>
      <c r="G435" s="7" t="n">
        <v>140</v>
      </c>
      <c r="H435" s="7" t="n">
        <v>0</v>
      </c>
    </row>
    <row r="436" spans="1:8">
      <c r="A436" t="s">
        <v>4</v>
      </c>
      <c r="B436" s="4" t="s">
        <v>5</v>
      </c>
    </row>
    <row r="437" spans="1:8">
      <c r="A437" t="n">
        <v>5513</v>
      </c>
      <c r="B437" s="34" t="n">
        <v>28</v>
      </c>
    </row>
    <row r="438" spans="1:8">
      <c r="A438" t="s">
        <v>4</v>
      </c>
      <c r="B438" s="4" t="s">
        <v>5</v>
      </c>
      <c r="C438" s="4" t="s">
        <v>15</v>
      </c>
    </row>
    <row r="439" spans="1:8">
      <c r="A439" t="n">
        <v>5514</v>
      </c>
      <c r="B439" s="46" t="n">
        <v>27</v>
      </c>
      <c r="C439" s="7" t="n">
        <v>0</v>
      </c>
    </row>
    <row r="440" spans="1:8">
      <c r="A440" t="s">
        <v>4</v>
      </c>
      <c r="B440" s="4" t="s">
        <v>5</v>
      </c>
      <c r="C440" s="4" t="s">
        <v>11</v>
      </c>
      <c r="D440" s="4" t="s">
        <v>67</v>
      </c>
      <c r="E440" s="4" t="s">
        <v>15</v>
      </c>
      <c r="F440" s="4" t="s">
        <v>15</v>
      </c>
    </row>
    <row r="441" spans="1:8">
      <c r="A441" t="n">
        <v>5516</v>
      </c>
      <c r="B441" s="33" t="n">
        <v>26</v>
      </c>
      <c r="C441" s="7" t="n">
        <v>65534</v>
      </c>
      <c r="D441" s="7" t="s">
        <v>99</v>
      </c>
      <c r="E441" s="7" t="n">
        <v>2</v>
      </c>
      <c r="F441" s="7" t="n">
        <v>0</v>
      </c>
    </row>
    <row r="442" spans="1:8">
      <c r="A442" t="s">
        <v>4</v>
      </c>
      <c r="B442" s="4" t="s">
        <v>5</v>
      </c>
    </row>
    <row r="443" spans="1:8">
      <c r="A443" t="n">
        <v>5550</v>
      </c>
      <c r="B443" s="34" t="n">
        <v>28</v>
      </c>
    </row>
    <row r="444" spans="1:8">
      <c r="A444" t="s">
        <v>4</v>
      </c>
      <c r="B444" s="4" t="s">
        <v>5</v>
      </c>
      <c r="C444" s="4" t="s">
        <v>11</v>
      </c>
      <c r="D444" s="4" t="s">
        <v>67</v>
      </c>
      <c r="E444" s="4" t="s">
        <v>15</v>
      </c>
      <c r="F444" s="4" t="s">
        <v>15</v>
      </c>
    </row>
    <row r="445" spans="1:8">
      <c r="A445" t="n">
        <v>5551</v>
      </c>
      <c r="B445" s="33" t="n">
        <v>26</v>
      </c>
      <c r="C445" s="7" t="n">
        <v>65534</v>
      </c>
      <c r="D445" s="7" t="s">
        <v>100</v>
      </c>
      <c r="E445" s="7" t="n">
        <v>2</v>
      </c>
      <c r="F445" s="7" t="n">
        <v>0</v>
      </c>
    </row>
    <row r="446" spans="1:8">
      <c r="A446" t="s">
        <v>4</v>
      </c>
      <c r="B446" s="4" t="s">
        <v>5</v>
      </c>
    </row>
    <row r="447" spans="1:8">
      <c r="A447" t="n">
        <v>5600</v>
      </c>
      <c r="B447" s="34" t="n">
        <v>28</v>
      </c>
    </row>
    <row r="448" spans="1:8">
      <c r="A448" t="s">
        <v>4</v>
      </c>
      <c r="B448" s="4" t="s">
        <v>5</v>
      </c>
      <c r="C448" s="4" t="s">
        <v>11</v>
      </c>
      <c r="D448" s="4" t="s">
        <v>67</v>
      </c>
      <c r="E448" s="4" t="s">
        <v>15</v>
      </c>
      <c r="F448" s="4" t="s">
        <v>15</v>
      </c>
    </row>
    <row r="449" spans="1:8">
      <c r="A449" t="n">
        <v>5601</v>
      </c>
      <c r="B449" s="33" t="n">
        <v>26</v>
      </c>
      <c r="C449" s="7" t="n">
        <v>65534</v>
      </c>
      <c r="D449" s="7" t="s">
        <v>101</v>
      </c>
      <c r="E449" s="7" t="n">
        <v>2</v>
      </c>
      <c r="F449" s="7" t="n">
        <v>0</v>
      </c>
    </row>
    <row r="450" spans="1:8">
      <c r="A450" t="s">
        <v>4</v>
      </c>
      <c r="B450" s="4" t="s">
        <v>5</v>
      </c>
    </row>
    <row r="451" spans="1:8">
      <c r="A451" t="n">
        <v>5665</v>
      </c>
      <c r="B451" s="34" t="n">
        <v>28</v>
      </c>
    </row>
    <row r="452" spans="1:8">
      <c r="A452" t="s">
        <v>4</v>
      </c>
      <c r="B452" s="4" t="s">
        <v>5</v>
      </c>
      <c r="C452" s="4" t="s">
        <v>15</v>
      </c>
    </row>
    <row r="453" spans="1:8">
      <c r="A453" t="n">
        <v>5666</v>
      </c>
      <c r="B453" s="37" t="n">
        <v>23</v>
      </c>
      <c r="C453" s="7" t="n">
        <v>10</v>
      </c>
    </row>
    <row r="454" spans="1:8">
      <c r="A454" t="s">
        <v>4</v>
      </c>
      <c r="B454" s="4" t="s">
        <v>5</v>
      </c>
    </row>
    <row r="455" spans="1:8">
      <c r="A455" t="n">
        <v>5668</v>
      </c>
      <c r="B455" s="5" t="n">
        <v>1</v>
      </c>
    </row>
    <row r="456" spans="1:8" s="3" customFormat="1" customHeight="0">
      <c r="A456" s="3" t="s">
        <v>2</v>
      </c>
      <c r="B456" s="3" t="s">
        <v>102</v>
      </c>
    </row>
    <row r="457" spans="1:8">
      <c r="A457" t="s">
        <v>4</v>
      </c>
      <c r="B457" s="4" t="s">
        <v>5</v>
      </c>
      <c r="C457" s="4" t="s">
        <v>15</v>
      </c>
    </row>
    <row r="458" spans="1:8">
      <c r="A458" t="n">
        <v>5672</v>
      </c>
      <c r="B458" s="48" t="n">
        <v>73</v>
      </c>
      <c r="C458" s="7" t="n">
        <v>1</v>
      </c>
    </row>
    <row r="459" spans="1:8">
      <c r="A459" t="s">
        <v>4</v>
      </c>
      <c r="B459" s="4" t="s">
        <v>5</v>
      </c>
    </row>
    <row r="460" spans="1:8">
      <c r="A460" t="n">
        <v>5674</v>
      </c>
      <c r="B460" s="5" t="n">
        <v>1</v>
      </c>
    </row>
    <row r="461" spans="1:8" s="3" customFormat="1" customHeight="0">
      <c r="A461" s="3" t="s">
        <v>2</v>
      </c>
      <c r="B461" s="3" t="s">
        <v>103</v>
      </c>
    </row>
    <row r="462" spans="1:8">
      <c r="A462" t="s">
        <v>4</v>
      </c>
      <c r="B462" s="4" t="s">
        <v>5</v>
      </c>
    </row>
    <row r="463" spans="1:8">
      <c r="A463" t="n">
        <v>5676</v>
      </c>
      <c r="B463" s="5" t="n">
        <v>1</v>
      </c>
    </row>
    <row r="464" spans="1:8" s="3" customFormat="1" customHeight="0">
      <c r="A464" s="3" t="s">
        <v>2</v>
      </c>
      <c r="B464" s="3" t="s">
        <v>104</v>
      </c>
    </row>
    <row r="465" spans="1:6">
      <c r="A465" t="s">
        <v>4</v>
      </c>
      <c r="B465" s="4" t="s">
        <v>5</v>
      </c>
    </row>
    <row r="466" spans="1:6">
      <c r="A466" t="n">
        <v>5680</v>
      </c>
      <c r="B466" s="5" t="n">
        <v>1</v>
      </c>
    </row>
    <row r="467" spans="1:6" s="3" customFormat="1" customHeight="0">
      <c r="A467" s="3" t="s">
        <v>2</v>
      </c>
      <c r="B467" s="3" t="s">
        <v>105</v>
      </c>
    </row>
    <row r="468" spans="1:6">
      <c r="A468" t="s">
        <v>4</v>
      </c>
      <c r="B468" s="4" t="s">
        <v>5</v>
      </c>
      <c r="C468" s="4" t="s">
        <v>15</v>
      </c>
      <c r="D468" s="4" t="s">
        <v>11</v>
      </c>
    </row>
    <row r="469" spans="1:6">
      <c r="A469" t="n">
        <v>5684</v>
      </c>
      <c r="B469" s="31" t="n">
        <v>22</v>
      </c>
      <c r="C469" s="7" t="n">
        <v>10</v>
      </c>
      <c r="D469" s="7" t="n">
        <v>0</v>
      </c>
    </row>
    <row r="470" spans="1:6">
      <c r="A470" t="s">
        <v>4</v>
      </c>
      <c r="B470" s="4" t="s">
        <v>5</v>
      </c>
      <c r="C470" s="4" t="s">
        <v>15</v>
      </c>
      <c r="D470" s="4" t="s">
        <v>7</v>
      </c>
    </row>
    <row r="471" spans="1:6">
      <c r="A471" t="n">
        <v>5688</v>
      </c>
      <c r="B471" s="15" t="n">
        <v>2</v>
      </c>
      <c r="C471" s="7" t="n">
        <v>10</v>
      </c>
      <c r="D471" s="7" t="s">
        <v>106</v>
      </c>
    </row>
    <row r="472" spans="1:6">
      <c r="A472" t="s">
        <v>4</v>
      </c>
      <c r="B472" s="4" t="s">
        <v>5</v>
      </c>
      <c r="C472" s="4" t="s">
        <v>10</v>
      </c>
    </row>
    <row r="473" spans="1:6">
      <c r="A473" t="n">
        <v>5700</v>
      </c>
      <c r="B473" s="39" t="n">
        <v>7</v>
      </c>
      <c r="C473" s="7" t="n">
        <v>55</v>
      </c>
    </row>
    <row r="474" spans="1:6">
      <c r="A474" t="s">
        <v>4</v>
      </c>
      <c r="B474" s="4" t="s">
        <v>5</v>
      </c>
      <c r="C474" s="4" t="s">
        <v>11</v>
      </c>
    </row>
    <row r="475" spans="1:6">
      <c r="A475" t="n">
        <v>5705</v>
      </c>
      <c r="B475" s="36" t="n">
        <v>16</v>
      </c>
      <c r="C475" s="7" t="n">
        <v>1000</v>
      </c>
    </row>
    <row r="476" spans="1:6">
      <c r="A476" t="s">
        <v>4</v>
      </c>
      <c r="B476" s="4" t="s">
        <v>5</v>
      </c>
      <c r="C476" s="4" t="s">
        <v>15</v>
      </c>
      <c r="D476" s="4" t="s">
        <v>11</v>
      </c>
    </row>
    <row r="477" spans="1:6">
      <c r="A477" t="n">
        <v>5708</v>
      </c>
      <c r="B477" s="47" t="n">
        <v>51</v>
      </c>
      <c r="C477" s="7" t="n">
        <v>10</v>
      </c>
      <c r="D477" s="7" t="n">
        <v>65534</v>
      </c>
    </row>
    <row r="478" spans="1:6">
      <c r="A478" t="s">
        <v>4</v>
      </c>
      <c r="B478" s="4" t="s">
        <v>5</v>
      </c>
      <c r="C478" s="4" t="s">
        <v>15</v>
      </c>
      <c r="D478" s="4" t="s">
        <v>11</v>
      </c>
    </row>
    <row r="479" spans="1:6">
      <c r="A479" t="n">
        <v>5712</v>
      </c>
      <c r="B479" s="47" t="n">
        <v>51</v>
      </c>
      <c r="C479" s="7" t="n">
        <v>10</v>
      </c>
      <c r="D479" s="7" t="n">
        <v>61440</v>
      </c>
    </row>
    <row r="480" spans="1:6">
      <c r="A480" t="s">
        <v>4</v>
      </c>
      <c r="B480" s="4" t="s">
        <v>5</v>
      </c>
      <c r="C480" s="4" t="s">
        <v>15</v>
      </c>
      <c r="D480" s="4" t="s">
        <v>11</v>
      </c>
      <c r="E480" s="4" t="s">
        <v>11</v>
      </c>
      <c r="F480" s="4" t="s">
        <v>15</v>
      </c>
    </row>
    <row r="481" spans="1:6">
      <c r="A481" t="n">
        <v>5716</v>
      </c>
      <c r="B481" s="43" t="n">
        <v>25</v>
      </c>
      <c r="C481" s="7" t="n">
        <v>1</v>
      </c>
      <c r="D481" s="7" t="n">
        <v>64</v>
      </c>
      <c r="E481" s="7" t="n">
        <v>400</v>
      </c>
      <c r="F481" s="7" t="n">
        <v>1</v>
      </c>
    </row>
    <row r="482" spans="1:6">
      <c r="A482" t="s">
        <v>4</v>
      </c>
      <c r="B482" s="4" t="s">
        <v>5</v>
      </c>
      <c r="C482" s="4" t="s">
        <v>15</v>
      </c>
      <c r="D482" s="4" t="s">
        <v>11</v>
      </c>
      <c r="E482" s="4" t="s">
        <v>7</v>
      </c>
      <c r="F482" s="4" t="s">
        <v>7</v>
      </c>
      <c r="G482" s="4" t="s">
        <v>7</v>
      </c>
      <c r="H482" s="4" t="s">
        <v>7</v>
      </c>
    </row>
    <row r="483" spans="1:6">
      <c r="A483" t="n">
        <v>5723</v>
      </c>
      <c r="B483" s="47" t="n">
        <v>51</v>
      </c>
      <c r="C483" s="7" t="n">
        <v>3</v>
      </c>
      <c r="D483" s="7" t="n">
        <v>61440</v>
      </c>
      <c r="E483" s="7" t="s">
        <v>107</v>
      </c>
      <c r="F483" s="7" t="s">
        <v>108</v>
      </c>
      <c r="G483" s="7" t="s">
        <v>97</v>
      </c>
      <c r="H483" s="7" t="s">
        <v>98</v>
      </c>
    </row>
    <row r="484" spans="1:6">
      <c r="A484" t="s">
        <v>4</v>
      </c>
      <c r="B484" s="4" t="s">
        <v>5</v>
      </c>
      <c r="C484" s="4" t="s">
        <v>11</v>
      </c>
      <c r="D484" s="4" t="s">
        <v>67</v>
      </c>
      <c r="E484" s="4" t="s">
        <v>15</v>
      </c>
      <c r="F484" s="4" t="s">
        <v>15</v>
      </c>
      <c r="G484" s="4" t="s">
        <v>67</v>
      </c>
      <c r="H484" s="4" t="s">
        <v>15</v>
      </c>
      <c r="I484" s="4" t="s">
        <v>15</v>
      </c>
      <c r="J484" s="4" t="s">
        <v>67</v>
      </c>
      <c r="K484" s="4" t="s">
        <v>15</v>
      </c>
      <c r="L484" s="4" t="s">
        <v>15</v>
      </c>
    </row>
    <row r="485" spans="1:6">
      <c r="A485" t="n">
        <v>5743</v>
      </c>
      <c r="B485" s="33" t="n">
        <v>26</v>
      </c>
      <c r="C485" s="7" t="n">
        <v>61440</v>
      </c>
      <c r="D485" s="7" t="s">
        <v>109</v>
      </c>
      <c r="E485" s="7" t="n">
        <v>2</v>
      </c>
      <c r="F485" s="7" t="n">
        <v>3</v>
      </c>
      <c r="G485" s="7" t="s">
        <v>110</v>
      </c>
      <c r="H485" s="7" t="n">
        <v>2</v>
      </c>
      <c r="I485" s="7" t="n">
        <v>3</v>
      </c>
      <c r="J485" s="7" t="s">
        <v>111</v>
      </c>
      <c r="K485" s="7" t="n">
        <v>2</v>
      </c>
      <c r="L485" s="7" t="n">
        <v>0</v>
      </c>
    </row>
    <row r="486" spans="1:6">
      <c r="A486" t="s">
        <v>4</v>
      </c>
      <c r="B486" s="4" t="s">
        <v>5</v>
      </c>
    </row>
    <row r="487" spans="1:6">
      <c r="A487" t="n">
        <v>5937</v>
      </c>
      <c r="B487" s="34" t="n">
        <v>28</v>
      </c>
    </row>
    <row r="488" spans="1:6">
      <c r="A488" t="s">
        <v>4</v>
      </c>
      <c r="B488" s="4" t="s">
        <v>5</v>
      </c>
      <c r="C488" s="4" t="s">
        <v>11</v>
      </c>
    </row>
    <row r="489" spans="1:6">
      <c r="A489" t="n">
        <v>5938</v>
      </c>
      <c r="B489" s="36" t="n">
        <v>16</v>
      </c>
      <c r="C489" s="7" t="n">
        <v>1000</v>
      </c>
    </row>
    <row r="490" spans="1:6">
      <c r="A490" t="s">
        <v>4</v>
      </c>
      <c r="B490" s="4" t="s">
        <v>5</v>
      </c>
      <c r="C490" s="4" t="s">
        <v>15</v>
      </c>
      <c r="D490" s="4" t="s">
        <v>11</v>
      </c>
    </row>
    <row r="491" spans="1:6">
      <c r="A491" t="n">
        <v>5941</v>
      </c>
      <c r="B491" s="47" t="n">
        <v>51</v>
      </c>
      <c r="C491" s="7" t="n">
        <v>11</v>
      </c>
      <c r="D491" s="7" t="n">
        <v>65534</v>
      </c>
    </row>
    <row r="492" spans="1:6">
      <c r="A492" t="s">
        <v>4</v>
      </c>
      <c r="B492" s="4" t="s">
        <v>5</v>
      </c>
      <c r="C492" s="4" t="s">
        <v>15</v>
      </c>
      <c r="D492" s="4" t="s">
        <v>11</v>
      </c>
    </row>
    <row r="493" spans="1:6">
      <c r="A493" t="n">
        <v>5945</v>
      </c>
      <c r="B493" s="47" t="n">
        <v>51</v>
      </c>
      <c r="C493" s="7" t="n">
        <v>11</v>
      </c>
      <c r="D493" s="7" t="n">
        <v>61440</v>
      </c>
    </row>
    <row r="494" spans="1:6">
      <c r="A494" t="s">
        <v>4</v>
      </c>
      <c r="B494" s="4" t="s">
        <v>5</v>
      </c>
      <c r="C494" s="4" t="s">
        <v>15</v>
      </c>
    </row>
    <row r="495" spans="1:6">
      <c r="A495" t="n">
        <v>5949</v>
      </c>
      <c r="B495" s="37" t="n">
        <v>23</v>
      </c>
      <c r="C495" s="7" t="n">
        <v>10</v>
      </c>
    </row>
    <row r="496" spans="1:6">
      <c r="A496" t="s">
        <v>4</v>
      </c>
      <c r="B496" s="4" t="s">
        <v>5</v>
      </c>
    </row>
    <row r="497" spans="1:12">
      <c r="A497" t="n">
        <v>5951</v>
      </c>
      <c r="B497" s="5" t="n">
        <v>1</v>
      </c>
    </row>
    <row r="498" spans="1:12" s="3" customFormat="1" customHeight="0">
      <c r="A498" s="3" t="s">
        <v>2</v>
      </c>
      <c r="B498" s="3" t="s">
        <v>112</v>
      </c>
    </row>
    <row r="499" spans="1:12">
      <c r="A499" t="s">
        <v>4</v>
      </c>
      <c r="B499" s="4" t="s">
        <v>5</v>
      </c>
      <c r="C499" s="4" t="s">
        <v>15</v>
      </c>
      <c r="D499" s="4" t="s">
        <v>11</v>
      </c>
    </row>
    <row r="500" spans="1:12">
      <c r="A500" t="n">
        <v>5952</v>
      </c>
      <c r="B500" s="31" t="n">
        <v>22</v>
      </c>
      <c r="C500" s="7" t="n">
        <v>20</v>
      </c>
      <c r="D500" s="7" t="n">
        <v>0</v>
      </c>
    </row>
    <row r="501" spans="1:12">
      <c r="A501" t="s">
        <v>4</v>
      </c>
      <c r="B501" s="4" t="s">
        <v>5</v>
      </c>
      <c r="C501" s="4" t="s">
        <v>11</v>
      </c>
    </row>
    <row r="502" spans="1:12">
      <c r="A502" t="n">
        <v>5956</v>
      </c>
      <c r="B502" s="36" t="n">
        <v>16</v>
      </c>
      <c r="C502" s="7" t="n">
        <v>2000</v>
      </c>
    </row>
    <row r="503" spans="1:12">
      <c r="A503" t="s">
        <v>4</v>
      </c>
      <c r="B503" s="4" t="s">
        <v>5</v>
      </c>
      <c r="C503" s="4" t="s">
        <v>15</v>
      </c>
    </row>
    <row r="504" spans="1:12">
      <c r="A504" t="n">
        <v>5959</v>
      </c>
      <c r="B504" s="37" t="n">
        <v>23</v>
      </c>
      <c r="C504" s="7" t="n">
        <v>20</v>
      </c>
    </row>
    <row r="505" spans="1:12">
      <c r="A505" t="s">
        <v>4</v>
      </c>
      <c r="B505" s="4" t="s">
        <v>5</v>
      </c>
    </row>
    <row r="506" spans="1:12">
      <c r="A506" t="n">
        <v>5961</v>
      </c>
      <c r="B506" s="5" t="n">
        <v>1</v>
      </c>
    </row>
    <row r="507" spans="1:12" s="3" customFormat="1" customHeight="0">
      <c r="A507" s="3" t="s">
        <v>2</v>
      </c>
      <c r="B507" s="3" t="s">
        <v>113</v>
      </c>
    </row>
    <row r="508" spans="1:12">
      <c r="A508" t="s">
        <v>4</v>
      </c>
      <c r="B508" s="4" t="s">
        <v>5</v>
      </c>
      <c r="C508" s="4" t="s">
        <v>15</v>
      </c>
      <c r="D508" s="4" t="s">
        <v>15</v>
      </c>
      <c r="E508" s="4" t="s">
        <v>11</v>
      </c>
      <c r="F508" s="4" t="s">
        <v>10</v>
      </c>
    </row>
    <row r="509" spans="1:12">
      <c r="A509" t="n">
        <v>5964</v>
      </c>
      <c r="B509" s="49" t="n">
        <v>31</v>
      </c>
      <c r="C509" s="7" t="n">
        <v>0</v>
      </c>
      <c r="D509" s="7" t="n">
        <v>1</v>
      </c>
      <c r="E509" s="7" t="n">
        <v>0</v>
      </c>
      <c r="F509" s="7" t="n">
        <v>1107296256</v>
      </c>
    </row>
    <row r="510" spans="1:12">
      <c r="A510" t="s">
        <v>4</v>
      </c>
      <c r="B510" s="4" t="s">
        <v>5</v>
      </c>
      <c r="C510" s="4" t="s">
        <v>15</v>
      </c>
      <c r="D510" s="4" t="s">
        <v>15</v>
      </c>
      <c r="E510" s="4" t="s">
        <v>7</v>
      </c>
      <c r="F510" s="4" t="s">
        <v>11</v>
      </c>
    </row>
    <row r="511" spans="1:12">
      <c r="A511" t="n">
        <v>5973</v>
      </c>
      <c r="B511" s="49" t="n">
        <v>31</v>
      </c>
      <c r="C511" s="7" t="n">
        <v>1</v>
      </c>
      <c r="D511" s="7" t="n">
        <v>1</v>
      </c>
      <c r="E511" s="7" t="s">
        <v>114</v>
      </c>
      <c r="F511" s="7" t="n">
        <v>1100</v>
      </c>
    </row>
    <row r="512" spans="1:12">
      <c r="A512" t="s">
        <v>4</v>
      </c>
      <c r="B512" s="4" t="s">
        <v>5</v>
      </c>
      <c r="C512" s="4" t="s">
        <v>15</v>
      </c>
      <c r="D512" s="4" t="s">
        <v>15</v>
      </c>
      <c r="E512" s="4" t="s">
        <v>7</v>
      </c>
      <c r="F512" s="4" t="s">
        <v>11</v>
      </c>
    </row>
    <row r="513" spans="1:6">
      <c r="A513" t="n">
        <v>5998</v>
      </c>
      <c r="B513" s="49" t="n">
        <v>31</v>
      </c>
      <c r="C513" s="7" t="n">
        <v>1</v>
      </c>
      <c r="D513" s="7" t="n">
        <v>1</v>
      </c>
      <c r="E513" s="7" t="s">
        <v>115</v>
      </c>
      <c r="F513" s="7" t="n">
        <v>1200</v>
      </c>
    </row>
    <row r="514" spans="1:6">
      <c r="A514" t="s">
        <v>4</v>
      </c>
      <c r="B514" s="4" t="s">
        <v>5</v>
      </c>
      <c r="C514" s="4" t="s">
        <v>15</v>
      </c>
      <c r="D514" s="4" t="s">
        <v>15</v>
      </c>
      <c r="E514" s="4" t="s">
        <v>7</v>
      </c>
      <c r="F514" s="4" t="s">
        <v>11</v>
      </c>
    </row>
    <row r="515" spans="1:6">
      <c r="A515" t="n">
        <v>6015</v>
      </c>
      <c r="B515" s="49" t="n">
        <v>31</v>
      </c>
      <c r="C515" s="7" t="n">
        <v>1</v>
      </c>
      <c r="D515" s="7" t="n">
        <v>1</v>
      </c>
      <c r="E515" s="7" t="s">
        <v>116</v>
      </c>
      <c r="F515" s="7" t="n">
        <v>1300</v>
      </c>
    </row>
    <row r="516" spans="1:6">
      <c r="A516" t="s">
        <v>4</v>
      </c>
      <c r="B516" s="4" t="s">
        <v>5</v>
      </c>
      <c r="C516" s="4" t="s">
        <v>15</v>
      </c>
      <c r="D516" s="4" t="s">
        <v>15</v>
      </c>
      <c r="E516" s="4" t="s">
        <v>7</v>
      </c>
      <c r="F516" s="4" t="s">
        <v>11</v>
      </c>
    </row>
    <row r="517" spans="1:6">
      <c r="A517" t="n">
        <v>6041</v>
      </c>
      <c r="B517" s="49" t="n">
        <v>31</v>
      </c>
      <c r="C517" s="7" t="n">
        <v>1</v>
      </c>
      <c r="D517" s="7" t="n">
        <v>1</v>
      </c>
      <c r="E517" s="7" t="s">
        <v>117</v>
      </c>
      <c r="F517" s="7" t="n">
        <v>1400</v>
      </c>
    </row>
    <row r="518" spans="1:6">
      <c r="A518" t="s">
        <v>4</v>
      </c>
      <c r="B518" s="4" t="s">
        <v>5</v>
      </c>
      <c r="C518" s="4" t="s">
        <v>15</v>
      </c>
      <c r="D518" s="4" t="s">
        <v>15</v>
      </c>
      <c r="E518" s="4" t="s">
        <v>7</v>
      </c>
      <c r="F518" s="4" t="s">
        <v>11</v>
      </c>
    </row>
    <row r="519" spans="1:6">
      <c r="A519" t="n">
        <v>6062</v>
      </c>
      <c r="B519" s="49" t="n">
        <v>31</v>
      </c>
      <c r="C519" s="7" t="n">
        <v>1</v>
      </c>
      <c r="D519" s="7" t="n">
        <v>1</v>
      </c>
      <c r="E519" s="7" t="s">
        <v>118</v>
      </c>
      <c r="F519" s="7" t="n">
        <v>1500</v>
      </c>
    </row>
    <row r="520" spans="1:6">
      <c r="A520" t="s">
        <v>4</v>
      </c>
      <c r="B520" s="4" t="s">
        <v>5</v>
      </c>
      <c r="C520" s="4" t="s">
        <v>15</v>
      </c>
      <c r="D520" s="4" t="s">
        <v>15</v>
      </c>
      <c r="E520" s="4" t="s">
        <v>15</v>
      </c>
      <c r="F520" s="4" t="s">
        <v>11</v>
      </c>
      <c r="G520" s="4" t="s">
        <v>11</v>
      </c>
      <c r="H520" s="4" t="s">
        <v>15</v>
      </c>
    </row>
    <row r="521" spans="1:6">
      <c r="A521" t="n">
        <v>6086</v>
      </c>
      <c r="B521" s="49" t="n">
        <v>31</v>
      </c>
      <c r="C521" s="7" t="n">
        <v>2</v>
      </c>
      <c r="D521" s="7" t="n">
        <v>1</v>
      </c>
      <c r="E521" s="7" t="n">
        <v>1</v>
      </c>
      <c r="F521" s="7" t="n">
        <v>160</v>
      </c>
      <c r="G521" s="7" t="n">
        <v>120</v>
      </c>
      <c r="H521" s="7" t="n">
        <v>0</v>
      </c>
    </row>
    <row r="522" spans="1:6">
      <c r="A522" t="s">
        <v>4</v>
      </c>
      <c r="B522" s="4" t="s">
        <v>5</v>
      </c>
      <c r="C522" s="4" t="s">
        <v>15</v>
      </c>
      <c r="D522" s="4" t="s">
        <v>15</v>
      </c>
      <c r="E522" s="4" t="s">
        <v>15</v>
      </c>
    </row>
    <row r="523" spans="1:6">
      <c r="A523" t="n">
        <v>6095</v>
      </c>
      <c r="B523" s="49" t="n">
        <v>31</v>
      </c>
      <c r="C523" s="7" t="n">
        <v>4</v>
      </c>
      <c r="D523" s="7" t="n">
        <v>1</v>
      </c>
      <c r="E523" s="7" t="n">
        <v>0</v>
      </c>
    </row>
    <row r="524" spans="1:6">
      <c r="A524" t="s">
        <v>4</v>
      </c>
      <c r="B524" s="4" t="s">
        <v>5</v>
      </c>
      <c r="C524" s="4" t="s">
        <v>15</v>
      </c>
      <c r="D524" s="4" t="s">
        <v>15</v>
      </c>
    </row>
    <row r="525" spans="1:6">
      <c r="A525" t="n">
        <v>6099</v>
      </c>
      <c r="B525" s="49" t="n">
        <v>31</v>
      </c>
      <c r="C525" s="7" t="n">
        <v>3</v>
      </c>
      <c r="D525" s="7" t="n">
        <v>1</v>
      </c>
    </row>
    <row r="526" spans="1:6">
      <c r="A526" t="s">
        <v>4</v>
      </c>
      <c r="B526" s="4" t="s">
        <v>5</v>
      </c>
      <c r="C526" s="4" t="s">
        <v>15</v>
      </c>
      <c r="D526" s="4" t="s">
        <v>15</v>
      </c>
      <c r="E526" s="4" t="s">
        <v>15</v>
      </c>
      <c r="F526" s="4" t="s">
        <v>15</v>
      </c>
      <c r="G526" s="4" t="s">
        <v>11</v>
      </c>
      <c r="H526" s="4" t="s">
        <v>51</v>
      </c>
      <c r="I526" s="4" t="s">
        <v>11</v>
      </c>
      <c r="J526" s="4" t="s">
        <v>51</v>
      </c>
      <c r="K526" s="4" t="s">
        <v>11</v>
      </c>
      <c r="L526" s="4" t="s">
        <v>51</v>
      </c>
      <c r="M526" s="4" t="s">
        <v>11</v>
      </c>
      <c r="N526" s="4" t="s">
        <v>51</v>
      </c>
      <c r="O526" s="4" t="s">
        <v>11</v>
      </c>
      <c r="P526" s="4" t="s">
        <v>51</v>
      </c>
      <c r="Q526" s="4" t="s">
        <v>51</v>
      </c>
    </row>
    <row r="527" spans="1:6">
      <c r="A527" t="n">
        <v>6102</v>
      </c>
      <c r="B527" s="27" t="n">
        <v>6</v>
      </c>
      <c r="C527" s="7" t="n">
        <v>35</v>
      </c>
      <c r="D527" s="7" t="n">
        <v>0</v>
      </c>
      <c r="E527" s="7" t="n">
        <v>1</v>
      </c>
      <c r="F527" s="7" t="n">
        <v>5</v>
      </c>
      <c r="G527" s="7" t="n">
        <v>1100</v>
      </c>
      <c r="H527" s="25" t="n">
        <f t="normal" ca="1">A529</f>
        <v>0</v>
      </c>
      <c r="I527" s="7" t="n">
        <v>1200</v>
      </c>
      <c r="J527" s="25" t="n">
        <f t="normal" ca="1">A533</f>
        <v>0</v>
      </c>
      <c r="K527" s="7" t="n">
        <v>1300</v>
      </c>
      <c r="L527" s="25" t="n">
        <f t="normal" ca="1">A537</f>
        <v>0</v>
      </c>
      <c r="M527" s="7" t="n">
        <v>1400</v>
      </c>
      <c r="N527" s="25" t="n">
        <f t="normal" ca="1">A541</f>
        <v>0</v>
      </c>
      <c r="O527" s="7" t="n">
        <v>1500</v>
      </c>
      <c r="P527" s="25" t="n">
        <f t="normal" ca="1">A545</f>
        <v>0</v>
      </c>
      <c r="Q527" s="25" t="n">
        <f t="normal" ca="1">A549</f>
        <v>0</v>
      </c>
    </row>
    <row r="528" spans="1:6">
      <c r="A528" t="s">
        <v>4</v>
      </c>
      <c r="B528" s="4" t="s">
        <v>5</v>
      </c>
      <c r="C528" s="4" t="s">
        <v>7</v>
      </c>
      <c r="D528" s="4" t="s">
        <v>7</v>
      </c>
      <c r="E528" s="4" t="s">
        <v>15</v>
      </c>
    </row>
    <row r="529" spans="1:17">
      <c r="A529" t="n">
        <v>6141</v>
      </c>
      <c r="B529" s="50" t="n">
        <v>30</v>
      </c>
      <c r="C529" s="7" t="s">
        <v>119</v>
      </c>
      <c r="D529" s="7" t="s">
        <v>14</v>
      </c>
      <c r="E529" s="7" t="n">
        <v>0</v>
      </c>
    </row>
    <row r="530" spans="1:17">
      <c r="A530" t="s">
        <v>4</v>
      </c>
      <c r="B530" s="4" t="s">
        <v>5</v>
      </c>
      <c r="C530" s="4" t="s">
        <v>51</v>
      </c>
    </row>
    <row r="531" spans="1:17">
      <c r="A531" t="n">
        <v>6150</v>
      </c>
      <c r="B531" s="30" t="n">
        <v>3</v>
      </c>
      <c r="C531" s="25" t="n">
        <f t="normal" ca="1">A549</f>
        <v>0</v>
      </c>
    </row>
    <row r="532" spans="1:17">
      <c r="A532" t="s">
        <v>4</v>
      </c>
      <c r="B532" s="4" t="s">
        <v>5</v>
      </c>
      <c r="C532" s="4" t="s">
        <v>7</v>
      </c>
      <c r="D532" s="4" t="s">
        <v>7</v>
      </c>
      <c r="E532" s="4" t="s">
        <v>15</v>
      </c>
    </row>
    <row r="533" spans="1:17">
      <c r="A533" t="n">
        <v>6155</v>
      </c>
      <c r="B533" s="50" t="n">
        <v>30</v>
      </c>
      <c r="C533" s="7" t="s">
        <v>120</v>
      </c>
      <c r="D533" s="7" t="s">
        <v>14</v>
      </c>
      <c r="E533" s="7" t="n">
        <v>0</v>
      </c>
    </row>
    <row r="534" spans="1:17">
      <c r="A534" t="s">
        <v>4</v>
      </c>
      <c r="B534" s="4" t="s">
        <v>5</v>
      </c>
      <c r="C534" s="4" t="s">
        <v>51</v>
      </c>
    </row>
    <row r="535" spans="1:17">
      <c r="A535" t="n">
        <v>6164</v>
      </c>
      <c r="B535" s="30" t="n">
        <v>3</v>
      </c>
      <c r="C535" s="25" t="n">
        <f t="normal" ca="1">A549</f>
        <v>0</v>
      </c>
    </row>
    <row r="536" spans="1:17">
      <c r="A536" t="s">
        <v>4</v>
      </c>
      <c r="B536" s="4" t="s">
        <v>5</v>
      </c>
      <c r="C536" s="4" t="s">
        <v>7</v>
      </c>
      <c r="D536" s="4" t="s">
        <v>7</v>
      </c>
      <c r="E536" s="4" t="s">
        <v>15</v>
      </c>
    </row>
    <row r="537" spans="1:17">
      <c r="A537" t="n">
        <v>6169</v>
      </c>
      <c r="B537" s="50" t="n">
        <v>30</v>
      </c>
      <c r="C537" s="7" t="s">
        <v>121</v>
      </c>
      <c r="D537" s="7" t="s">
        <v>14</v>
      </c>
      <c r="E537" s="7" t="n">
        <v>0</v>
      </c>
    </row>
    <row r="538" spans="1:17">
      <c r="A538" t="s">
        <v>4</v>
      </c>
      <c r="B538" s="4" t="s">
        <v>5</v>
      </c>
      <c r="C538" s="4" t="s">
        <v>51</v>
      </c>
    </row>
    <row r="539" spans="1:17">
      <c r="A539" t="n">
        <v>6178</v>
      </c>
      <c r="B539" s="30" t="n">
        <v>3</v>
      </c>
      <c r="C539" s="25" t="n">
        <f t="normal" ca="1">A549</f>
        <v>0</v>
      </c>
    </row>
    <row r="540" spans="1:17">
      <c r="A540" t="s">
        <v>4</v>
      </c>
      <c r="B540" s="4" t="s">
        <v>5</v>
      </c>
      <c r="C540" s="4" t="s">
        <v>7</v>
      </c>
      <c r="D540" s="4" t="s">
        <v>7</v>
      </c>
      <c r="E540" s="4" t="s">
        <v>15</v>
      </c>
    </row>
    <row r="541" spans="1:17">
      <c r="A541" t="n">
        <v>6183</v>
      </c>
      <c r="B541" s="50" t="n">
        <v>30</v>
      </c>
      <c r="C541" s="7" t="s">
        <v>122</v>
      </c>
      <c r="D541" s="7" t="s">
        <v>14</v>
      </c>
      <c r="E541" s="7" t="n">
        <v>0</v>
      </c>
    </row>
    <row r="542" spans="1:17">
      <c r="A542" t="s">
        <v>4</v>
      </c>
      <c r="B542" s="4" t="s">
        <v>5</v>
      </c>
      <c r="C542" s="4" t="s">
        <v>51</v>
      </c>
    </row>
    <row r="543" spans="1:17">
      <c r="A543" t="n">
        <v>6192</v>
      </c>
      <c r="B543" s="30" t="n">
        <v>3</v>
      </c>
      <c r="C543" s="25" t="n">
        <f t="normal" ca="1">A549</f>
        <v>0</v>
      </c>
    </row>
    <row r="544" spans="1:17">
      <c r="A544" t="s">
        <v>4</v>
      </c>
      <c r="B544" s="4" t="s">
        <v>5</v>
      </c>
      <c r="C544" s="4" t="s">
        <v>7</v>
      </c>
      <c r="D544" s="4" t="s">
        <v>7</v>
      </c>
      <c r="E544" s="4" t="s">
        <v>15</v>
      </c>
    </row>
    <row r="545" spans="1:5">
      <c r="A545" t="n">
        <v>6197</v>
      </c>
      <c r="B545" s="50" t="n">
        <v>30</v>
      </c>
      <c r="C545" s="7" t="s">
        <v>123</v>
      </c>
      <c r="D545" s="7" t="s">
        <v>14</v>
      </c>
      <c r="E545" s="7" t="n">
        <v>0</v>
      </c>
    </row>
    <row r="546" spans="1:5">
      <c r="A546" t="s">
        <v>4</v>
      </c>
      <c r="B546" s="4" t="s">
        <v>5</v>
      </c>
      <c r="C546" s="4" t="s">
        <v>51</v>
      </c>
    </row>
    <row r="547" spans="1:5">
      <c r="A547" t="n">
        <v>6206</v>
      </c>
      <c r="B547" s="30" t="n">
        <v>3</v>
      </c>
      <c r="C547" s="25" t="n">
        <f t="normal" ca="1">A549</f>
        <v>0</v>
      </c>
    </row>
    <row r="548" spans="1:5">
      <c r="A548" t="s">
        <v>4</v>
      </c>
      <c r="B548" s="4" t="s">
        <v>5</v>
      </c>
    </row>
    <row r="549" spans="1:5">
      <c r="A549" t="n">
        <v>6211</v>
      </c>
      <c r="B549" s="5" t="n">
        <v>1</v>
      </c>
    </row>
    <row r="550" spans="1:5" s="3" customFormat="1" customHeight="0">
      <c r="A550" s="3" t="s">
        <v>2</v>
      </c>
      <c r="B550" s="3" t="s">
        <v>124</v>
      </c>
    </row>
    <row r="551" spans="1:5">
      <c r="A551" t="s">
        <v>4</v>
      </c>
      <c r="B551" s="4" t="s">
        <v>5</v>
      </c>
      <c r="C551" s="4" t="s">
        <v>11</v>
      </c>
      <c r="D551" s="4" t="s">
        <v>67</v>
      </c>
      <c r="E551" s="4" t="s">
        <v>15</v>
      </c>
      <c r="F551" s="4" t="s">
        <v>15</v>
      </c>
    </row>
    <row r="552" spans="1:5">
      <c r="A552" t="n">
        <v>6212</v>
      </c>
      <c r="B552" s="33" t="n">
        <v>26</v>
      </c>
      <c r="C552" s="7" t="n">
        <v>65534</v>
      </c>
      <c r="D552" s="7" t="s">
        <v>125</v>
      </c>
      <c r="E552" s="7" t="n">
        <v>2</v>
      </c>
      <c r="F552" s="7" t="n">
        <v>0</v>
      </c>
    </row>
    <row r="553" spans="1:5">
      <c r="A553" t="s">
        <v>4</v>
      </c>
      <c r="B553" s="4" t="s">
        <v>5</v>
      </c>
    </row>
    <row r="554" spans="1:5">
      <c r="A554" t="n">
        <v>6317</v>
      </c>
      <c r="B554" s="34" t="n">
        <v>28</v>
      </c>
    </row>
    <row r="555" spans="1:5">
      <c r="A555" t="s">
        <v>4</v>
      </c>
      <c r="B555" s="4" t="s">
        <v>5</v>
      </c>
    </row>
    <row r="556" spans="1:5">
      <c r="A556" t="n">
        <v>6318</v>
      </c>
      <c r="B556" s="5" t="n">
        <v>1</v>
      </c>
    </row>
    <row r="557" spans="1:5" s="3" customFormat="1" customHeight="0">
      <c r="A557" s="3" t="s">
        <v>2</v>
      </c>
      <c r="B557" s="3" t="s">
        <v>126</v>
      </c>
    </row>
    <row r="558" spans="1:5">
      <c r="A558" t="s">
        <v>4</v>
      </c>
      <c r="B558" s="4" t="s">
        <v>5</v>
      </c>
      <c r="C558" s="4" t="s">
        <v>15</v>
      </c>
      <c r="D558" s="4" t="s">
        <v>11</v>
      </c>
    </row>
    <row r="559" spans="1:5">
      <c r="A559" t="n">
        <v>6320</v>
      </c>
      <c r="B559" s="31" t="n">
        <v>22</v>
      </c>
      <c r="C559" s="7" t="n">
        <v>10</v>
      </c>
      <c r="D559" s="7" t="n">
        <v>0</v>
      </c>
    </row>
    <row r="560" spans="1:5">
      <c r="A560" t="s">
        <v>4</v>
      </c>
      <c r="B560" s="4" t="s">
        <v>5</v>
      </c>
      <c r="C560" s="4" t="s">
        <v>11</v>
      </c>
      <c r="D560" s="4" t="s">
        <v>67</v>
      </c>
      <c r="E560" s="4" t="s">
        <v>15</v>
      </c>
      <c r="F560" s="4" t="s">
        <v>15</v>
      </c>
    </row>
    <row r="561" spans="1:6">
      <c r="A561" t="n">
        <v>6324</v>
      </c>
      <c r="B561" s="33" t="n">
        <v>26</v>
      </c>
      <c r="C561" s="7" t="n">
        <v>65534</v>
      </c>
      <c r="D561" s="7" t="s">
        <v>125</v>
      </c>
      <c r="E561" s="7" t="n">
        <v>2</v>
      </c>
      <c r="F561" s="7" t="n">
        <v>0</v>
      </c>
    </row>
    <row r="562" spans="1:6">
      <c r="A562" t="s">
        <v>4</v>
      </c>
      <c r="B562" s="4" t="s">
        <v>5</v>
      </c>
    </row>
    <row r="563" spans="1:6">
      <c r="A563" t="n">
        <v>6429</v>
      </c>
      <c r="B563" s="34" t="n">
        <v>28</v>
      </c>
    </row>
    <row r="564" spans="1:6">
      <c r="A564" t="s">
        <v>4</v>
      </c>
      <c r="B564" s="4" t="s">
        <v>5</v>
      </c>
      <c r="C564" s="4" t="s">
        <v>11</v>
      </c>
      <c r="D564" s="4" t="s">
        <v>67</v>
      </c>
      <c r="E564" s="4" t="s">
        <v>15</v>
      </c>
      <c r="F564" s="4" t="s">
        <v>15</v>
      </c>
    </row>
    <row r="565" spans="1:6">
      <c r="A565" t="n">
        <v>6430</v>
      </c>
      <c r="B565" s="33" t="n">
        <v>26</v>
      </c>
      <c r="C565" s="7" t="n">
        <v>65534</v>
      </c>
      <c r="D565" s="7" t="s">
        <v>127</v>
      </c>
      <c r="E565" s="7" t="n">
        <v>2</v>
      </c>
      <c r="F565" s="7" t="n">
        <v>0</v>
      </c>
    </row>
    <row r="566" spans="1:6">
      <c r="A566" t="s">
        <v>4</v>
      </c>
      <c r="B566" s="4" t="s">
        <v>5</v>
      </c>
    </row>
    <row r="567" spans="1:6">
      <c r="A567" t="n">
        <v>6515</v>
      </c>
      <c r="B567" s="34" t="n">
        <v>28</v>
      </c>
    </row>
    <row r="568" spans="1:6">
      <c r="A568" t="s">
        <v>4</v>
      </c>
      <c r="B568" s="4" t="s">
        <v>5</v>
      </c>
      <c r="C568" s="4" t="s">
        <v>11</v>
      </c>
      <c r="D568" s="4" t="s">
        <v>67</v>
      </c>
      <c r="E568" s="4" t="s">
        <v>15</v>
      </c>
      <c r="F568" s="4" t="s">
        <v>15</v>
      </c>
    </row>
    <row r="569" spans="1:6">
      <c r="A569" t="n">
        <v>6516</v>
      </c>
      <c r="B569" s="33" t="n">
        <v>26</v>
      </c>
      <c r="C569" s="7" t="n">
        <v>65534</v>
      </c>
      <c r="D569" s="7" t="s">
        <v>128</v>
      </c>
      <c r="E569" s="7" t="n">
        <v>2</v>
      </c>
      <c r="F569" s="7" t="n">
        <v>0</v>
      </c>
    </row>
    <row r="570" spans="1:6">
      <c r="A570" t="s">
        <v>4</v>
      </c>
      <c r="B570" s="4" t="s">
        <v>5</v>
      </c>
    </row>
    <row r="571" spans="1:6">
      <c r="A571" t="n">
        <v>6578</v>
      </c>
      <c r="B571" s="34" t="n">
        <v>28</v>
      </c>
    </row>
    <row r="572" spans="1:6">
      <c r="A572" t="s">
        <v>4</v>
      </c>
      <c r="B572" s="4" t="s">
        <v>5</v>
      </c>
      <c r="C572" s="4" t="s">
        <v>11</v>
      </c>
      <c r="D572" s="4" t="s">
        <v>67</v>
      </c>
      <c r="E572" s="4" t="s">
        <v>15</v>
      </c>
      <c r="F572" s="4" t="s">
        <v>15</v>
      </c>
    </row>
    <row r="573" spans="1:6">
      <c r="A573" t="n">
        <v>6579</v>
      </c>
      <c r="B573" s="33" t="n">
        <v>26</v>
      </c>
      <c r="C573" s="7" t="n">
        <v>65534</v>
      </c>
      <c r="D573" s="7" t="s">
        <v>129</v>
      </c>
      <c r="E573" s="7" t="n">
        <v>2</v>
      </c>
      <c r="F573" s="7" t="n">
        <v>0</v>
      </c>
    </row>
    <row r="574" spans="1:6">
      <c r="A574" t="s">
        <v>4</v>
      </c>
      <c r="B574" s="4" t="s">
        <v>5</v>
      </c>
    </row>
    <row r="575" spans="1:6">
      <c r="A575" t="n">
        <v>6677</v>
      </c>
      <c r="B575" s="34" t="n">
        <v>28</v>
      </c>
    </row>
    <row r="576" spans="1:6">
      <c r="A576" t="s">
        <v>4</v>
      </c>
      <c r="B576" s="4" t="s">
        <v>5</v>
      </c>
      <c r="C576" s="4" t="s">
        <v>11</v>
      </c>
      <c r="D576" s="4" t="s">
        <v>67</v>
      </c>
      <c r="E576" s="4" t="s">
        <v>15</v>
      </c>
      <c r="F576" s="4" t="s">
        <v>15</v>
      </c>
    </row>
    <row r="577" spans="1:6">
      <c r="A577" t="n">
        <v>6678</v>
      </c>
      <c r="B577" s="33" t="n">
        <v>26</v>
      </c>
      <c r="C577" s="7" t="n">
        <v>65534</v>
      </c>
      <c r="D577" s="7" t="s">
        <v>130</v>
      </c>
      <c r="E577" s="7" t="n">
        <v>2</v>
      </c>
      <c r="F577" s="7" t="n">
        <v>0</v>
      </c>
    </row>
    <row r="578" spans="1:6">
      <c r="A578" t="s">
        <v>4</v>
      </c>
      <c r="B578" s="4" t="s">
        <v>5</v>
      </c>
    </row>
    <row r="579" spans="1:6">
      <c r="A579" t="n">
        <v>6784</v>
      </c>
      <c r="B579" s="34" t="n">
        <v>28</v>
      </c>
    </row>
    <row r="580" spans="1:6">
      <c r="A580" t="s">
        <v>4</v>
      </c>
      <c r="B580" s="4" t="s">
        <v>5</v>
      </c>
      <c r="C580" s="4" t="s">
        <v>11</v>
      </c>
    </row>
    <row r="581" spans="1:6">
      <c r="A581" t="n">
        <v>6785</v>
      </c>
      <c r="B581" s="36" t="n">
        <v>16</v>
      </c>
      <c r="C581" s="7" t="n">
        <v>100</v>
      </c>
    </row>
    <row r="582" spans="1:6">
      <c r="A582" t="s">
        <v>4</v>
      </c>
      <c r="B582" s="4" t="s">
        <v>5</v>
      </c>
      <c r="C582" s="4" t="s">
        <v>15</v>
      </c>
    </row>
    <row r="583" spans="1:6">
      <c r="A583" t="n">
        <v>6788</v>
      </c>
      <c r="B583" s="37" t="n">
        <v>23</v>
      </c>
      <c r="C583" s="7" t="n">
        <v>10</v>
      </c>
    </row>
    <row r="584" spans="1:6">
      <c r="A584" t="s">
        <v>4</v>
      </c>
      <c r="B584" s="4" t="s">
        <v>5</v>
      </c>
    </row>
    <row r="585" spans="1:6">
      <c r="A585" t="n">
        <v>6790</v>
      </c>
      <c r="B585" s="5" t="n">
        <v>1</v>
      </c>
    </row>
    <row r="586" spans="1:6" s="3" customFormat="1" customHeight="0">
      <c r="A586" s="3" t="s">
        <v>2</v>
      </c>
      <c r="B586" s="3" t="s">
        <v>6</v>
      </c>
    </row>
    <row r="587" spans="1:6">
      <c r="A587" t="s">
        <v>4</v>
      </c>
      <c r="B587" s="4" t="s">
        <v>5</v>
      </c>
      <c r="C587" s="4" t="s">
        <v>15</v>
      </c>
      <c r="D587" s="4" t="s">
        <v>15</v>
      </c>
      <c r="E587" s="4" t="s">
        <v>10</v>
      </c>
      <c r="F587" s="4" t="s">
        <v>15</v>
      </c>
      <c r="G587" s="4" t="s">
        <v>15</v>
      </c>
    </row>
    <row r="588" spans="1:6">
      <c r="A588" t="n">
        <v>6792</v>
      </c>
      <c r="B588" s="51" t="n">
        <v>18</v>
      </c>
      <c r="C588" s="7" t="n">
        <v>0</v>
      </c>
      <c r="D588" s="7" t="n">
        <v>0</v>
      </c>
      <c r="E588" s="7" t="n">
        <v>99</v>
      </c>
      <c r="F588" s="7" t="n">
        <v>19</v>
      </c>
      <c r="G588" s="7" t="n">
        <v>1</v>
      </c>
    </row>
    <row r="589" spans="1:6">
      <c r="A589" t="s">
        <v>4</v>
      </c>
      <c r="B589" s="4" t="s">
        <v>5</v>
      </c>
      <c r="C589" s="4" t="s">
        <v>15</v>
      </c>
      <c r="D589" s="4" t="s">
        <v>15</v>
      </c>
      <c r="E589" s="4" t="s">
        <v>10</v>
      </c>
      <c r="F589" s="4" t="s">
        <v>15</v>
      </c>
      <c r="G589" s="4" t="s">
        <v>15</v>
      </c>
      <c r="H589" s="4" t="s">
        <v>15</v>
      </c>
      <c r="I589" s="4" t="s">
        <v>15</v>
      </c>
      <c r="J589" s="4" t="s">
        <v>15</v>
      </c>
    </row>
    <row r="590" spans="1:6">
      <c r="A590" t="n">
        <v>6801</v>
      </c>
      <c r="B590" s="52" t="n">
        <v>10</v>
      </c>
      <c r="C590" s="7" t="n">
        <v>0</v>
      </c>
      <c r="D590" s="7" t="n">
        <v>0</v>
      </c>
      <c r="E590" s="7" t="n">
        <v>2</v>
      </c>
      <c r="F590" s="7" t="n">
        <v>35</v>
      </c>
      <c r="G590" s="7" t="n">
        <v>0</v>
      </c>
      <c r="H590" s="7" t="n">
        <v>16</v>
      </c>
      <c r="I590" s="7" t="n">
        <v>19</v>
      </c>
      <c r="J590" s="7" t="n">
        <v>1</v>
      </c>
    </row>
    <row r="591" spans="1:6">
      <c r="A591" t="s">
        <v>4</v>
      </c>
      <c r="B591" s="4" t="s">
        <v>5</v>
      </c>
      <c r="C591" s="4" t="s">
        <v>10</v>
      </c>
    </row>
    <row r="592" spans="1:6">
      <c r="A592" t="n">
        <v>6813</v>
      </c>
      <c r="B592" s="39" t="n">
        <v>7</v>
      </c>
      <c r="C592" s="7" t="n">
        <v>-1412567296</v>
      </c>
    </row>
    <row r="593" spans="1:10">
      <c r="A593" t="s">
        <v>4</v>
      </c>
      <c r="B593" s="4" t="s">
        <v>5</v>
      </c>
      <c r="C593" s="4" t="s">
        <v>10</v>
      </c>
    </row>
    <row r="594" spans="1:10">
      <c r="A594" t="n">
        <v>6818</v>
      </c>
      <c r="B594" s="39" t="n">
        <v>7</v>
      </c>
      <c r="C594" s="7" t="n">
        <v>200</v>
      </c>
    </row>
    <row r="595" spans="1:10">
      <c r="A595" t="s">
        <v>4</v>
      </c>
      <c r="B595" s="4" t="s">
        <v>5</v>
      </c>
    </row>
    <row r="596" spans="1:10">
      <c r="A596" t="n">
        <v>6823</v>
      </c>
      <c r="B596" s="5" t="n">
        <v>1</v>
      </c>
    </row>
    <row r="597" spans="1:10" s="3" customFormat="1" customHeight="0">
      <c r="A597" s="3" t="s">
        <v>2</v>
      </c>
      <c r="B597" s="3" t="s">
        <v>131</v>
      </c>
    </row>
    <row r="598" spans="1:10">
      <c r="A598" t="s">
        <v>4</v>
      </c>
      <c r="B598" s="4" t="s">
        <v>5</v>
      </c>
      <c r="C598" s="4" t="s">
        <v>15</v>
      </c>
      <c r="D598" s="4" t="s">
        <v>11</v>
      </c>
    </row>
    <row r="599" spans="1:10">
      <c r="A599" t="n">
        <v>6824</v>
      </c>
      <c r="B599" s="31" t="n">
        <v>22</v>
      </c>
      <c r="C599" s="7" t="n">
        <v>0</v>
      </c>
      <c r="D599" s="7" t="n">
        <v>0</v>
      </c>
    </row>
    <row r="600" spans="1:10">
      <c r="A600" t="s">
        <v>4</v>
      </c>
      <c r="B600" s="4" t="s">
        <v>5</v>
      </c>
      <c r="C600" s="4" t="s">
        <v>15</v>
      </c>
    </row>
    <row r="601" spans="1:10">
      <c r="A601" t="n">
        <v>6828</v>
      </c>
      <c r="B601" s="53" t="n">
        <v>64</v>
      </c>
      <c r="C601" s="7" t="n">
        <v>2</v>
      </c>
    </row>
    <row r="602" spans="1:10">
      <c r="A602" t="s">
        <v>4</v>
      </c>
      <c r="B602" s="4" t="s">
        <v>5</v>
      </c>
      <c r="C602" s="4" t="s">
        <v>15</v>
      </c>
      <c r="D602" s="4" t="s">
        <v>11</v>
      </c>
    </row>
    <row r="603" spans="1:10">
      <c r="A603" t="n">
        <v>6830</v>
      </c>
      <c r="B603" s="53" t="n">
        <v>64</v>
      </c>
      <c r="C603" s="7" t="n">
        <v>0</v>
      </c>
      <c r="D603" s="7" t="n">
        <v>1</v>
      </c>
    </row>
    <row r="604" spans="1:10">
      <c r="A604" t="s">
        <v>4</v>
      </c>
      <c r="B604" s="4" t="s">
        <v>5</v>
      </c>
      <c r="C604" s="4" t="s">
        <v>15</v>
      </c>
      <c r="D604" s="4" t="s">
        <v>11</v>
      </c>
    </row>
    <row r="605" spans="1:10">
      <c r="A605" t="n">
        <v>6834</v>
      </c>
      <c r="B605" s="53" t="n">
        <v>64</v>
      </c>
      <c r="C605" s="7" t="n">
        <v>4</v>
      </c>
      <c r="D605" s="7" t="n">
        <v>1</v>
      </c>
    </row>
    <row r="606" spans="1:10">
      <c r="A606" t="s">
        <v>4</v>
      </c>
      <c r="B606" s="4" t="s">
        <v>5</v>
      </c>
      <c r="C606" s="4" t="s">
        <v>15</v>
      </c>
      <c r="D606" s="4" t="s">
        <v>10</v>
      </c>
      <c r="E606" s="4" t="s">
        <v>15</v>
      </c>
      <c r="F606" s="4" t="s">
        <v>15</v>
      </c>
      <c r="G606" s="4" t="s">
        <v>10</v>
      </c>
      <c r="H606" s="4" t="s">
        <v>15</v>
      </c>
      <c r="I606" s="4" t="s">
        <v>10</v>
      </c>
      <c r="J606" s="4" t="s">
        <v>15</v>
      </c>
    </row>
    <row r="607" spans="1:10">
      <c r="A607" t="n">
        <v>6838</v>
      </c>
      <c r="B607" s="54" t="n">
        <v>33</v>
      </c>
      <c r="C607" s="7" t="n">
        <v>0</v>
      </c>
      <c r="D607" s="7" t="n">
        <v>1</v>
      </c>
      <c r="E607" s="7" t="n">
        <v>0</v>
      </c>
      <c r="F607" s="7" t="n">
        <v>0</v>
      </c>
      <c r="G607" s="7" t="n">
        <v>-1</v>
      </c>
      <c r="H607" s="7" t="n">
        <v>0</v>
      </c>
      <c r="I607" s="7" t="n">
        <v>-1</v>
      </c>
      <c r="J607" s="7" t="n">
        <v>0</v>
      </c>
    </row>
    <row r="608" spans="1:10">
      <c r="A608" t="s">
        <v>4</v>
      </c>
      <c r="B608" s="4" t="s">
        <v>5</v>
      </c>
      <c r="C608" s="4" t="s">
        <v>15</v>
      </c>
    </row>
    <row r="609" spans="1:10">
      <c r="A609" t="n">
        <v>6856</v>
      </c>
      <c r="B609" s="37" t="n">
        <v>23</v>
      </c>
      <c r="C609" s="7" t="n">
        <v>0</v>
      </c>
    </row>
    <row r="610" spans="1:10">
      <c r="A610" t="s">
        <v>4</v>
      </c>
      <c r="B610" s="4" t="s">
        <v>5</v>
      </c>
    </row>
    <row r="611" spans="1:10">
      <c r="A611" t="n">
        <v>6858</v>
      </c>
      <c r="B611" s="5" t="n">
        <v>1</v>
      </c>
    </row>
    <row r="612" spans="1:10" s="3" customFormat="1" customHeight="0">
      <c r="A612" s="3" t="s">
        <v>2</v>
      </c>
      <c r="B612" s="3" t="s">
        <v>132</v>
      </c>
    </row>
    <row r="613" spans="1:10">
      <c r="A613" t="s">
        <v>4</v>
      </c>
      <c r="B613" s="4" t="s">
        <v>5</v>
      </c>
      <c r="C613" s="4" t="s">
        <v>15</v>
      </c>
      <c r="D613" s="4" t="s">
        <v>11</v>
      </c>
    </row>
    <row r="614" spans="1:10">
      <c r="A614" t="n">
        <v>6860</v>
      </c>
      <c r="B614" s="31" t="n">
        <v>22</v>
      </c>
      <c r="C614" s="7" t="n">
        <v>20</v>
      </c>
      <c r="D614" s="7" t="n">
        <v>0</v>
      </c>
    </row>
    <row r="615" spans="1:10">
      <c r="A615" t="s">
        <v>4</v>
      </c>
      <c r="B615" s="4" t="s">
        <v>5</v>
      </c>
      <c r="C615" s="4" t="s">
        <v>15</v>
      </c>
      <c r="D615" s="4" t="s">
        <v>11</v>
      </c>
      <c r="E615" s="4" t="s">
        <v>10</v>
      </c>
    </row>
    <row r="616" spans="1:10">
      <c r="A616" t="n">
        <v>6864</v>
      </c>
      <c r="B616" s="21" t="n">
        <v>101</v>
      </c>
      <c r="C616" s="7" t="n">
        <v>7</v>
      </c>
      <c r="D616" s="7" t="n">
        <v>241</v>
      </c>
      <c r="E616" s="7" t="n">
        <v>200</v>
      </c>
    </row>
    <row r="617" spans="1:10">
      <c r="A617" t="s">
        <v>4</v>
      </c>
      <c r="B617" s="4" t="s">
        <v>5</v>
      </c>
      <c r="C617" s="4" t="s">
        <v>15</v>
      </c>
      <c r="D617" s="4" t="s">
        <v>11</v>
      </c>
      <c r="E617" s="4" t="s">
        <v>10</v>
      </c>
    </row>
    <row r="618" spans="1:10">
      <c r="A618" t="n">
        <v>6872</v>
      </c>
      <c r="B618" s="21" t="n">
        <v>101</v>
      </c>
      <c r="C618" s="7" t="n">
        <v>7</v>
      </c>
      <c r="D618" s="7" t="n">
        <v>242</v>
      </c>
      <c r="E618" s="7" t="n">
        <v>200</v>
      </c>
    </row>
    <row r="619" spans="1:10">
      <c r="A619" t="s">
        <v>4</v>
      </c>
      <c r="B619" s="4" t="s">
        <v>5</v>
      </c>
      <c r="C619" s="4" t="s">
        <v>15</v>
      </c>
      <c r="D619" s="4" t="s">
        <v>11</v>
      </c>
      <c r="E619" s="4" t="s">
        <v>10</v>
      </c>
    </row>
    <row r="620" spans="1:10">
      <c r="A620" t="n">
        <v>6880</v>
      </c>
      <c r="B620" s="21" t="n">
        <v>101</v>
      </c>
      <c r="C620" s="7" t="n">
        <v>7</v>
      </c>
      <c r="D620" s="7" t="n">
        <v>243</v>
      </c>
      <c r="E620" s="7" t="n">
        <v>200</v>
      </c>
    </row>
    <row r="621" spans="1:10">
      <c r="A621" t="s">
        <v>4</v>
      </c>
      <c r="B621" s="4" t="s">
        <v>5</v>
      </c>
      <c r="C621" s="4" t="s">
        <v>15</v>
      </c>
      <c r="D621" s="4" t="s">
        <v>11</v>
      </c>
      <c r="E621" s="4" t="s">
        <v>10</v>
      </c>
    </row>
    <row r="622" spans="1:10">
      <c r="A622" t="n">
        <v>6888</v>
      </c>
      <c r="B622" s="21" t="n">
        <v>101</v>
      </c>
      <c r="C622" s="7" t="n">
        <v>7</v>
      </c>
      <c r="D622" s="7" t="n">
        <v>244</v>
      </c>
      <c r="E622" s="7" t="n">
        <v>200</v>
      </c>
    </row>
    <row r="623" spans="1:10">
      <c r="A623" t="s">
        <v>4</v>
      </c>
      <c r="B623" s="4" t="s">
        <v>5</v>
      </c>
      <c r="C623" s="4" t="s">
        <v>15</v>
      </c>
      <c r="D623" s="4" t="s">
        <v>15</v>
      </c>
    </row>
    <row r="624" spans="1:10">
      <c r="A624" t="n">
        <v>6896</v>
      </c>
      <c r="B624" s="17" t="n">
        <v>74</v>
      </c>
      <c r="C624" s="7" t="n">
        <v>14</v>
      </c>
      <c r="D624" s="7" t="n">
        <v>0</v>
      </c>
    </row>
    <row r="625" spans="1:5">
      <c r="A625" t="s">
        <v>4</v>
      </c>
      <c r="B625" s="4" t="s">
        <v>5</v>
      </c>
      <c r="C625" s="4" t="s">
        <v>11</v>
      </c>
    </row>
    <row r="626" spans="1:5">
      <c r="A626" t="n">
        <v>6899</v>
      </c>
      <c r="B626" s="36" t="n">
        <v>16</v>
      </c>
      <c r="C626" s="7" t="n">
        <v>1000</v>
      </c>
    </row>
    <row r="627" spans="1:5">
      <c r="A627" t="s">
        <v>4</v>
      </c>
      <c r="B627" s="4" t="s">
        <v>5</v>
      </c>
      <c r="C627" s="4" t="s">
        <v>15</v>
      </c>
      <c r="D627" s="4" t="s">
        <v>11</v>
      </c>
      <c r="E627" s="4" t="s">
        <v>30</v>
      </c>
      <c r="F627" s="4" t="s">
        <v>11</v>
      </c>
      <c r="G627" s="4" t="s">
        <v>10</v>
      </c>
      <c r="H627" s="4" t="s">
        <v>10</v>
      </c>
      <c r="I627" s="4" t="s">
        <v>11</v>
      </c>
      <c r="J627" s="4" t="s">
        <v>11</v>
      </c>
      <c r="K627" s="4" t="s">
        <v>10</v>
      </c>
      <c r="L627" s="4" t="s">
        <v>10</v>
      </c>
      <c r="M627" s="4" t="s">
        <v>10</v>
      </c>
      <c r="N627" s="4" t="s">
        <v>10</v>
      </c>
      <c r="O627" s="4" t="s">
        <v>7</v>
      </c>
    </row>
    <row r="628" spans="1:5">
      <c r="A628" t="n">
        <v>6902</v>
      </c>
      <c r="B628" s="45" t="n">
        <v>50</v>
      </c>
      <c r="C628" s="7" t="n">
        <v>0</v>
      </c>
      <c r="D628" s="7" t="n">
        <v>12010</v>
      </c>
      <c r="E628" s="7" t="n">
        <v>1</v>
      </c>
      <c r="F628" s="7" t="n">
        <v>0</v>
      </c>
      <c r="G628" s="7" t="n">
        <v>0</v>
      </c>
      <c r="H628" s="7" t="n">
        <v>0</v>
      </c>
      <c r="I628" s="7" t="n">
        <v>0</v>
      </c>
      <c r="J628" s="7" t="n">
        <v>65533</v>
      </c>
      <c r="K628" s="7" t="n">
        <v>0</v>
      </c>
      <c r="L628" s="7" t="n">
        <v>0</v>
      </c>
      <c r="M628" s="7" t="n">
        <v>0</v>
      </c>
      <c r="N628" s="7" t="n">
        <v>0</v>
      </c>
      <c r="O628" s="7" t="s">
        <v>14</v>
      </c>
    </row>
    <row r="629" spans="1:5">
      <c r="A629" t="s">
        <v>4</v>
      </c>
      <c r="B629" s="4" t="s">
        <v>5</v>
      </c>
      <c r="C629" s="4" t="s">
        <v>15</v>
      </c>
      <c r="D629" s="4" t="s">
        <v>11</v>
      </c>
      <c r="E629" s="4" t="s">
        <v>11</v>
      </c>
      <c r="F629" s="4" t="s">
        <v>11</v>
      </c>
      <c r="G629" s="4" t="s">
        <v>11</v>
      </c>
      <c r="H629" s="4" t="s">
        <v>15</v>
      </c>
    </row>
    <row r="630" spans="1:5">
      <c r="A630" t="n">
        <v>6941</v>
      </c>
      <c r="B630" s="43" t="n">
        <v>25</v>
      </c>
      <c r="C630" s="7" t="n">
        <v>5</v>
      </c>
      <c r="D630" s="7" t="n">
        <v>65535</v>
      </c>
      <c r="E630" s="7" t="n">
        <v>65535</v>
      </c>
      <c r="F630" s="7" t="n">
        <v>65535</v>
      </c>
      <c r="G630" s="7" t="n">
        <v>65535</v>
      </c>
      <c r="H630" s="7" t="n">
        <v>0</v>
      </c>
    </row>
    <row r="631" spans="1:5">
      <c r="A631" t="s">
        <v>4</v>
      </c>
      <c r="B631" s="4" t="s">
        <v>5</v>
      </c>
      <c r="C631" s="4" t="s">
        <v>11</v>
      </c>
      <c r="D631" s="4" t="s">
        <v>15</v>
      </c>
      <c r="E631" s="4" t="s">
        <v>15</v>
      </c>
      <c r="F631" s="4" t="s">
        <v>67</v>
      </c>
      <c r="G631" s="4" t="s">
        <v>15</v>
      </c>
      <c r="H631" s="4" t="s">
        <v>15</v>
      </c>
    </row>
    <row r="632" spans="1:5">
      <c r="A632" t="n">
        <v>6952</v>
      </c>
      <c r="B632" s="44" t="n">
        <v>24</v>
      </c>
      <c r="C632" s="7" t="n">
        <v>65534</v>
      </c>
      <c r="D632" s="7" t="n">
        <v>6</v>
      </c>
      <c r="E632" s="7" t="n">
        <v>12</v>
      </c>
      <c r="F632" s="7" t="s">
        <v>133</v>
      </c>
      <c r="G632" s="7" t="n">
        <v>2</v>
      </c>
      <c r="H632" s="7" t="n">
        <v>0</v>
      </c>
    </row>
    <row r="633" spans="1:5">
      <c r="A633" t="s">
        <v>4</v>
      </c>
      <c r="B633" s="4" t="s">
        <v>5</v>
      </c>
    </row>
    <row r="634" spans="1:5">
      <c r="A634" t="n">
        <v>7083</v>
      </c>
      <c r="B634" s="34" t="n">
        <v>28</v>
      </c>
    </row>
    <row r="635" spans="1:5">
      <c r="A635" t="s">
        <v>4</v>
      </c>
      <c r="B635" s="4" t="s">
        <v>5</v>
      </c>
      <c r="C635" s="4" t="s">
        <v>15</v>
      </c>
    </row>
    <row r="636" spans="1:5">
      <c r="A636" t="n">
        <v>7084</v>
      </c>
      <c r="B636" s="46" t="n">
        <v>27</v>
      </c>
      <c r="C636" s="7" t="n">
        <v>0</v>
      </c>
    </row>
    <row r="637" spans="1:5">
      <c r="A637" t="s">
        <v>4</v>
      </c>
      <c r="B637" s="4" t="s">
        <v>5</v>
      </c>
      <c r="C637" s="4" t="s">
        <v>15</v>
      </c>
      <c r="D637" s="4" t="s">
        <v>7</v>
      </c>
    </row>
    <row r="638" spans="1:5">
      <c r="A638" t="n">
        <v>7086</v>
      </c>
      <c r="B638" s="15" t="n">
        <v>2</v>
      </c>
      <c r="C638" s="7" t="n">
        <v>10</v>
      </c>
      <c r="D638" s="7" t="s">
        <v>134</v>
      </c>
    </row>
    <row r="639" spans="1:5">
      <c r="A639" t="s">
        <v>4</v>
      </c>
      <c r="B639" s="4" t="s">
        <v>5</v>
      </c>
      <c r="C639" s="4" t="s">
        <v>11</v>
      </c>
    </row>
    <row r="640" spans="1:5">
      <c r="A640" t="n">
        <v>7109</v>
      </c>
      <c r="B640" s="36" t="n">
        <v>16</v>
      </c>
      <c r="C640" s="7" t="n">
        <v>0</v>
      </c>
    </row>
    <row r="641" spans="1:15">
      <c r="A641" t="s">
        <v>4</v>
      </c>
      <c r="B641" s="4" t="s">
        <v>5</v>
      </c>
      <c r="C641" s="4" t="s">
        <v>15</v>
      </c>
      <c r="D641" s="4" t="s">
        <v>7</v>
      </c>
    </row>
    <row r="642" spans="1:15">
      <c r="A642" t="n">
        <v>7112</v>
      </c>
      <c r="B642" s="15" t="n">
        <v>2</v>
      </c>
      <c r="C642" s="7" t="n">
        <v>10</v>
      </c>
      <c r="D642" s="7" t="s">
        <v>135</v>
      </c>
    </row>
    <row r="643" spans="1:15">
      <c r="A643" t="s">
        <v>4</v>
      </c>
      <c r="B643" s="4" t="s">
        <v>5</v>
      </c>
      <c r="C643" s="4" t="s">
        <v>11</v>
      </c>
    </row>
    <row r="644" spans="1:15">
      <c r="A644" t="n">
        <v>7130</v>
      </c>
      <c r="B644" s="36" t="n">
        <v>16</v>
      </c>
      <c r="C644" s="7" t="n">
        <v>0</v>
      </c>
    </row>
    <row r="645" spans="1:15">
      <c r="A645" t="s">
        <v>4</v>
      </c>
      <c r="B645" s="4" t="s">
        <v>5</v>
      </c>
      <c r="C645" s="4" t="s">
        <v>15</v>
      </c>
      <c r="D645" s="4" t="s">
        <v>7</v>
      </c>
    </row>
    <row r="646" spans="1:15">
      <c r="A646" t="n">
        <v>7133</v>
      </c>
      <c r="B646" s="15" t="n">
        <v>2</v>
      </c>
      <c r="C646" s="7" t="n">
        <v>10</v>
      </c>
      <c r="D646" s="7" t="s">
        <v>136</v>
      </c>
    </row>
    <row r="647" spans="1:15">
      <c r="A647" t="s">
        <v>4</v>
      </c>
      <c r="B647" s="4" t="s">
        <v>5</v>
      </c>
      <c r="C647" s="4" t="s">
        <v>11</v>
      </c>
    </row>
    <row r="648" spans="1:15">
      <c r="A648" t="n">
        <v>7152</v>
      </c>
      <c r="B648" s="36" t="n">
        <v>16</v>
      </c>
      <c r="C648" s="7" t="n">
        <v>0</v>
      </c>
    </row>
    <row r="649" spans="1:15">
      <c r="A649" t="s">
        <v>4</v>
      </c>
      <c r="B649" s="4" t="s">
        <v>5</v>
      </c>
      <c r="C649" s="4" t="s">
        <v>15</v>
      </c>
    </row>
    <row r="650" spans="1:15">
      <c r="A650" t="n">
        <v>7155</v>
      </c>
      <c r="B650" s="37" t="n">
        <v>23</v>
      </c>
      <c r="C650" s="7" t="n">
        <v>20</v>
      </c>
    </row>
    <row r="651" spans="1:15">
      <c r="A651" t="s">
        <v>4</v>
      </c>
      <c r="B651" s="4" t="s">
        <v>5</v>
      </c>
    </row>
    <row r="652" spans="1:15">
      <c r="A652" t="n">
        <v>7157</v>
      </c>
      <c r="B652" s="5" t="n">
        <v>1</v>
      </c>
    </row>
    <row r="653" spans="1:15" s="3" customFormat="1" customHeight="0">
      <c r="A653" s="3" t="s">
        <v>2</v>
      </c>
      <c r="B653" s="3" t="s">
        <v>137</v>
      </c>
    </row>
    <row r="654" spans="1:15">
      <c r="A654" t="s">
        <v>4</v>
      </c>
      <c r="B654" s="4" t="s">
        <v>5</v>
      </c>
      <c r="C654" s="4" t="s">
        <v>15</v>
      </c>
      <c r="D654" s="4" t="s">
        <v>11</v>
      </c>
      <c r="E654" s="4" t="s">
        <v>15</v>
      </c>
      <c r="F654" s="4" t="s">
        <v>15</v>
      </c>
      <c r="G654" s="4" t="s">
        <v>51</v>
      </c>
    </row>
    <row r="655" spans="1:15">
      <c r="A655" t="n">
        <v>7160</v>
      </c>
      <c r="B655" s="24" t="n">
        <v>5</v>
      </c>
      <c r="C655" s="7" t="n">
        <v>30</v>
      </c>
      <c r="D655" s="7" t="n">
        <v>6400</v>
      </c>
      <c r="E655" s="7" t="n">
        <v>8</v>
      </c>
      <c r="F655" s="7" t="n">
        <v>1</v>
      </c>
      <c r="G655" s="25" t="n">
        <f t="normal" ca="1">A799</f>
        <v>0</v>
      </c>
    </row>
    <row r="656" spans="1:15">
      <c r="A656" t="s">
        <v>4</v>
      </c>
      <c r="B656" s="4" t="s">
        <v>5</v>
      </c>
      <c r="C656" s="4" t="s">
        <v>11</v>
      </c>
    </row>
    <row r="657" spans="1:7">
      <c r="A657" t="n">
        <v>7170</v>
      </c>
      <c r="B657" s="13" t="n">
        <v>12</v>
      </c>
      <c r="C657" s="7" t="n">
        <v>6400</v>
      </c>
    </row>
    <row r="658" spans="1:7">
      <c r="A658" t="s">
        <v>4</v>
      </c>
      <c r="B658" s="4" t="s">
        <v>5</v>
      </c>
      <c r="C658" s="4" t="s">
        <v>11</v>
      </c>
    </row>
    <row r="659" spans="1:7">
      <c r="A659" t="n">
        <v>7173</v>
      </c>
      <c r="B659" s="13" t="n">
        <v>12</v>
      </c>
      <c r="C659" s="7" t="n">
        <v>6416</v>
      </c>
    </row>
    <row r="660" spans="1:7">
      <c r="A660" t="s">
        <v>4</v>
      </c>
      <c r="B660" s="4" t="s">
        <v>5</v>
      </c>
      <c r="C660" s="4" t="s">
        <v>11</v>
      </c>
    </row>
    <row r="661" spans="1:7">
      <c r="A661" t="n">
        <v>7176</v>
      </c>
      <c r="B661" s="13" t="n">
        <v>12</v>
      </c>
      <c r="C661" s="7" t="n">
        <v>6417</v>
      </c>
    </row>
    <row r="662" spans="1:7">
      <c r="A662" t="s">
        <v>4</v>
      </c>
      <c r="B662" s="4" t="s">
        <v>5</v>
      </c>
      <c r="C662" s="4" t="s">
        <v>11</v>
      </c>
    </row>
    <row r="663" spans="1:7">
      <c r="A663" t="n">
        <v>7179</v>
      </c>
      <c r="B663" s="13" t="n">
        <v>12</v>
      </c>
      <c r="C663" s="7" t="n">
        <v>6418</v>
      </c>
    </row>
    <row r="664" spans="1:7">
      <c r="A664" t="s">
        <v>4</v>
      </c>
      <c r="B664" s="4" t="s">
        <v>5</v>
      </c>
      <c r="C664" s="4" t="s">
        <v>15</v>
      </c>
      <c r="D664" s="4" t="s">
        <v>11</v>
      </c>
      <c r="E664" s="4" t="s">
        <v>11</v>
      </c>
      <c r="F664" s="4" t="s">
        <v>11</v>
      </c>
    </row>
    <row r="665" spans="1:7">
      <c r="A665" t="n">
        <v>7182</v>
      </c>
      <c r="B665" s="55" t="n">
        <v>63</v>
      </c>
      <c r="C665" s="7" t="n">
        <v>0</v>
      </c>
      <c r="D665" s="7" t="n">
        <v>0</v>
      </c>
      <c r="E665" s="7" t="n">
        <v>0</v>
      </c>
      <c r="F665" s="7" t="n">
        <v>50</v>
      </c>
    </row>
    <row r="666" spans="1:7">
      <c r="A666" t="s">
        <v>4</v>
      </c>
      <c r="B666" s="4" t="s">
        <v>5</v>
      </c>
      <c r="C666" s="4" t="s">
        <v>15</v>
      </c>
      <c r="D666" s="4" t="s">
        <v>11</v>
      </c>
      <c r="E666" s="4" t="s">
        <v>11</v>
      </c>
      <c r="F666" s="4" t="s">
        <v>11</v>
      </c>
    </row>
    <row r="667" spans="1:7">
      <c r="A667" t="n">
        <v>7190</v>
      </c>
      <c r="B667" s="55" t="n">
        <v>63</v>
      </c>
      <c r="C667" s="7" t="n">
        <v>0</v>
      </c>
      <c r="D667" s="7" t="n">
        <v>1</v>
      </c>
      <c r="E667" s="7" t="n">
        <v>0</v>
      </c>
      <c r="F667" s="7" t="n">
        <v>50</v>
      </c>
    </row>
    <row r="668" spans="1:7">
      <c r="A668" t="s">
        <v>4</v>
      </c>
      <c r="B668" s="4" t="s">
        <v>5</v>
      </c>
      <c r="C668" s="4" t="s">
        <v>15</v>
      </c>
      <c r="D668" s="4" t="s">
        <v>11</v>
      </c>
      <c r="E668" s="4" t="s">
        <v>11</v>
      </c>
      <c r="F668" s="4" t="s">
        <v>11</v>
      </c>
    </row>
    <row r="669" spans="1:7">
      <c r="A669" t="n">
        <v>7198</v>
      </c>
      <c r="B669" s="55" t="n">
        <v>63</v>
      </c>
      <c r="C669" s="7" t="n">
        <v>0</v>
      </c>
      <c r="D669" s="7" t="n">
        <v>2</v>
      </c>
      <c r="E669" s="7" t="n">
        <v>0</v>
      </c>
      <c r="F669" s="7" t="n">
        <v>50</v>
      </c>
    </row>
    <row r="670" spans="1:7">
      <c r="A670" t="s">
        <v>4</v>
      </c>
      <c r="B670" s="4" t="s">
        <v>5</v>
      </c>
      <c r="C670" s="4" t="s">
        <v>15</v>
      </c>
      <c r="D670" s="4" t="s">
        <v>11</v>
      </c>
      <c r="E670" s="4" t="s">
        <v>11</v>
      </c>
      <c r="F670" s="4" t="s">
        <v>11</v>
      </c>
    </row>
    <row r="671" spans="1:7">
      <c r="A671" t="n">
        <v>7206</v>
      </c>
      <c r="B671" s="55" t="n">
        <v>63</v>
      </c>
      <c r="C671" s="7" t="n">
        <v>0</v>
      </c>
      <c r="D671" s="7" t="n">
        <v>3</v>
      </c>
      <c r="E671" s="7" t="n">
        <v>0</v>
      </c>
      <c r="F671" s="7" t="n">
        <v>50</v>
      </c>
    </row>
    <row r="672" spans="1:7">
      <c r="A672" t="s">
        <v>4</v>
      </c>
      <c r="B672" s="4" t="s">
        <v>5</v>
      </c>
      <c r="C672" s="4" t="s">
        <v>15</v>
      </c>
      <c r="D672" s="4" t="s">
        <v>11</v>
      </c>
      <c r="E672" s="4" t="s">
        <v>11</v>
      </c>
      <c r="F672" s="4" t="s">
        <v>11</v>
      </c>
    </row>
    <row r="673" spans="1:6">
      <c r="A673" t="n">
        <v>7214</v>
      </c>
      <c r="B673" s="55" t="n">
        <v>63</v>
      </c>
      <c r="C673" s="7" t="n">
        <v>0</v>
      </c>
      <c r="D673" s="7" t="n">
        <v>4</v>
      </c>
      <c r="E673" s="7" t="n">
        <v>0</v>
      </c>
      <c r="F673" s="7" t="n">
        <v>50</v>
      </c>
    </row>
    <row r="674" spans="1:6">
      <c r="A674" t="s">
        <v>4</v>
      </c>
      <c r="B674" s="4" t="s">
        <v>5</v>
      </c>
      <c r="C674" s="4" t="s">
        <v>15</v>
      </c>
      <c r="D674" s="4" t="s">
        <v>11</v>
      </c>
      <c r="E674" s="4" t="s">
        <v>11</v>
      </c>
      <c r="F674" s="4" t="s">
        <v>11</v>
      </c>
    </row>
    <row r="675" spans="1:6">
      <c r="A675" t="n">
        <v>7222</v>
      </c>
      <c r="B675" s="55" t="n">
        <v>63</v>
      </c>
      <c r="C675" s="7" t="n">
        <v>0</v>
      </c>
      <c r="D675" s="7" t="n">
        <v>5</v>
      </c>
      <c r="E675" s="7" t="n">
        <v>0</v>
      </c>
      <c r="F675" s="7" t="n">
        <v>50</v>
      </c>
    </row>
    <row r="676" spans="1:6">
      <c r="A676" t="s">
        <v>4</v>
      </c>
      <c r="B676" s="4" t="s">
        <v>5</v>
      </c>
      <c r="C676" s="4" t="s">
        <v>15</v>
      </c>
      <c r="D676" s="4" t="s">
        <v>11</v>
      </c>
      <c r="E676" s="4" t="s">
        <v>11</v>
      </c>
      <c r="F676" s="4" t="s">
        <v>11</v>
      </c>
    </row>
    <row r="677" spans="1:6">
      <c r="A677" t="n">
        <v>7230</v>
      </c>
      <c r="B677" s="55" t="n">
        <v>63</v>
      </c>
      <c r="C677" s="7" t="n">
        <v>0</v>
      </c>
      <c r="D677" s="7" t="n">
        <v>6</v>
      </c>
      <c r="E677" s="7" t="n">
        <v>0</v>
      </c>
      <c r="F677" s="7" t="n">
        <v>50</v>
      </c>
    </row>
    <row r="678" spans="1:6">
      <c r="A678" t="s">
        <v>4</v>
      </c>
      <c r="B678" s="4" t="s">
        <v>5</v>
      </c>
      <c r="C678" s="4" t="s">
        <v>15</v>
      </c>
      <c r="D678" s="4" t="s">
        <v>11</v>
      </c>
      <c r="E678" s="4" t="s">
        <v>11</v>
      </c>
      <c r="F678" s="4" t="s">
        <v>11</v>
      </c>
    </row>
    <row r="679" spans="1:6">
      <c r="A679" t="n">
        <v>7238</v>
      </c>
      <c r="B679" s="55" t="n">
        <v>63</v>
      </c>
      <c r="C679" s="7" t="n">
        <v>0</v>
      </c>
      <c r="D679" s="7" t="n">
        <v>7</v>
      </c>
      <c r="E679" s="7" t="n">
        <v>0</v>
      </c>
      <c r="F679" s="7" t="n">
        <v>50</v>
      </c>
    </row>
    <row r="680" spans="1:6">
      <c r="A680" t="s">
        <v>4</v>
      </c>
      <c r="B680" s="4" t="s">
        <v>5</v>
      </c>
      <c r="C680" s="4" t="s">
        <v>15</v>
      </c>
      <c r="D680" s="4" t="s">
        <v>11</v>
      </c>
      <c r="E680" s="4" t="s">
        <v>11</v>
      </c>
      <c r="F680" s="4" t="s">
        <v>11</v>
      </c>
    </row>
    <row r="681" spans="1:6">
      <c r="A681" t="n">
        <v>7246</v>
      </c>
      <c r="B681" s="55" t="n">
        <v>63</v>
      </c>
      <c r="C681" s="7" t="n">
        <v>0</v>
      </c>
      <c r="D681" s="7" t="n">
        <v>8</v>
      </c>
      <c r="E681" s="7" t="n">
        <v>0</v>
      </c>
      <c r="F681" s="7" t="n">
        <v>50</v>
      </c>
    </row>
    <row r="682" spans="1:6">
      <c r="A682" t="s">
        <v>4</v>
      </c>
      <c r="B682" s="4" t="s">
        <v>5</v>
      </c>
      <c r="C682" s="4" t="s">
        <v>15</v>
      </c>
      <c r="D682" s="4" t="s">
        <v>11</v>
      </c>
      <c r="E682" s="4" t="s">
        <v>11</v>
      </c>
      <c r="F682" s="4" t="s">
        <v>11</v>
      </c>
    </row>
    <row r="683" spans="1:6">
      <c r="A683" t="n">
        <v>7254</v>
      </c>
      <c r="B683" s="55" t="n">
        <v>63</v>
      </c>
      <c r="C683" s="7" t="n">
        <v>0</v>
      </c>
      <c r="D683" s="7" t="n">
        <v>11</v>
      </c>
      <c r="E683" s="7" t="n">
        <v>0</v>
      </c>
      <c r="F683" s="7" t="n">
        <v>50</v>
      </c>
    </row>
    <row r="684" spans="1:6">
      <c r="A684" t="s">
        <v>4</v>
      </c>
      <c r="B684" s="4" t="s">
        <v>5</v>
      </c>
      <c r="C684" s="4" t="s">
        <v>15</v>
      </c>
      <c r="D684" s="4" t="s">
        <v>11</v>
      </c>
      <c r="E684" s="4" t="s">
        <v>10</v>
      </c>
    </row>
    <row r="685" spans="1:6">
      <c r="A685" t="n">
        <v>7262</v>
      </c>
      <c r="B685" s="56" t="n">
        <v>92</v>
      </c>
      <c r="C685" s="7" t="n">
        <v>2</v>
      </c>
      <c r="D685" s="7" t="n">
        <v>0</v>
      </c>
      <c r="E685" s="7" t="n">
        <v>0</v>
      </c>
    </row>
    <row r="686" spans="1:6">
      <c r="A686" t="s">
        <v>4</v>
      </c>
      <c r="B686" s="4" t="s">
        <v>5</v>
      </c>
      <c r="C686" s="4" t="s">
        <v>15</v>
      </c>
      <c r="D686" s="4" t="s">
        <v>11</v>
      </c>
      <c r="E686" s="4" t="s">
        <v>10</v>
      </c>
    </row>
    <row r="687" spans="1:6">
      <c r="A687" t="n">
        <v>7270</v>
      </c>
      <c r="B687" s="56" t="n">
        <v>92</v>
      </c>
      <c r="C687" s="7" t="n">
        <v>2</v>
      </c>
      <c r="D687" s="7" t="n">
        <v>1</v>
      </c>
      <c r="E687" s="7" t="n">
        <v>0</v>
      </c>
    </row>
    <row r="688" spans="1:6">
      <c r="A688" t="s">
        <v>4</v>
      </c>
      <c r="B688" s="4" t="s">
        <v>5</v>
      </c>
      <c r="C688" s="4" t="s">
        <v>15</v>
      </c>
      <c r="D688" s="4" t="s">
        <v>11</v>
      </c>
      <c r="E688" s="4" t="s">
        <v>10</v>
      </c>
    </row>
    <row r="689" spans="1:6">
      <c r="A689" t="n">
        <v>7278</v>
      </c>
      <c r="B689" s="56" t="n">
        <v>92</v>
      </c>
      <c r="C689" s="7" t="n">
        <v>2</v>
      </c>
      <c r="D689" s="7" t="n">
        <v>2</v>
      </c>
      <c r="E689" s="7" t="n">
        <v>0</v>
      </c>
    </row>
    <row r="690" spans="1:6">
      <c r="A690" t="s">
        <v>4</v>
      </c>
      <c r="B690" s="4" t="s">
        <v>5</v>
      </c>
      <c r="C690" s="4" t="s">
        <v>15</v>
      </c>
      <c r="D690" s="4" t="s">
        <v>11</v>
      </c>
      <c r="E690" s="4" t="s">
        <v>10</v>
      </c>
    </row>
    <row r="691" spans="1:6">
      <c r="A691" t="n">
        <v>7286</v>
      </c>
      <c r="B691" s="56" t="n">
        <v>92</v>
      </c>
      <c r="C691" s="7" t="n">
        <v>2</v>
      </c>
      <c r="D691" s="7" t="n">
        <v>3</v>
      </c>
      <c r="E691" s="7" t="n">
        <v>0</v>
      </c>
    </row>
    <row r="692" spans="1:6">
      <c r="A692" t="s">
        <v>4</v>
      </c>
      <c r="B692" s="4" t="s">
        <v>5</v>
      </c>
      <c r="C692" s="4" t="s">
        <v>15</v>
      </c>
      <c r="D692" s="4" t="s">
        <v>11</v>
      </c>
      <c r="E692" s="4" t="s">
        <v>10</v>
      </c>
    </row>
    <row r="693" spans="1:6">
      <c r="A693" t="n">
        <v>7294</v>
      </c>
      <c r="B693" s="56" t="n">
        <v>92</v>
      </c>
      <c r="C693" s="7" t="n">
        <v>2</v>
      </c>
      <c r="D693" s="7" t="n">
        <v>4</v>
      </c>
      <c r="E693" s="7" t="n">
        <v>0</v>
      </c>
    </row>
    <row r="694" spans="1:6">
      <c r="A694" t="s">
        <v>4</v>
      </c>
      <c r="B694" s="4" t="s">
        <v>5</v>
      </c>
      <c r="C694" s="4" t="s">
        <v>15</v>
      </c>
      <c r="D694" s="4" t="s">
        <v>11</v>
      </c>
      <c r="E694" s="4" t="s">
        <v>10</v>
      </c>
    </row>
    <row r="695" spans="1:6">
      <c r="A695" t="n">
        <v>7302</v>
      </c>
      <c r="B695" s="56" t="n">
        <v>92</v>
      </c>
      <c r="C695" s="7" t="n">
        <v>2</v>
      </c>
      <c r="D695" s="7" t="n">
        <v>5</v>
      </c>
      <c r="E695" s="7" t="n">
        <v>0</v>
      </c>
    </row>
    <row r="696" spans="1:6">
      <c r="A696" t="s">
        <v>4</v>
      </c>
      <c r="B696" s="4" t="s">
        <v>5</v>
      </c>
      <c r="C696" s="4" t="s">
        <v>15</v>
      </c>
      <c r="D696" s="4" t="s">
        <v>11</v>
      </c>
      <c r="E696" s="4" t="s">
        <v>10</v>
      </c>
    </row>
    <row r="697" spans="1:6">
      <c r="A697" t="n">
        <v>7310</v>
      </c>
      <c r="B697" s="56" t="n">
        <v>92</v>
      </c>
      <c r="C697" s="7" t="n">
        <v>2</v>
      </c>
      <c r="D697" s="7" t="n">
        <v>6</v>
      </c>
      <c r="E697" s="7" t="n">
        <v>0</v>
      </c>
    </row>
    <row r="698" spans="1:6">
      <c r="A698" t="s">
        <v>4</v>
      </c>
      <c r="B698" s="4" t="s">
        <v>5</v>
      </c>
      <c r="C698" s="4" t="s">
        <v>15</v>
      </c>
      <c r="D698" s="4" t="s">
        <v>11</v>
      </c>
      <c r="E698" s="4" t="s">
        <v>10</v>
      </c>
    </row>
    <row r="699" spans="1:6">
      <c r="A699" t="n">
        <v>7318</v>
      </c>
      <c r="B699" s="56" t="n">
        <v>92</v>
      </c>
      <c r="C699" s="7" t="n">
        <v>2</v>
      </c>
      <c r="D699" s="7" t="n">
        <v>7</v>
      </c>
      <c r="E699" s="7" t="n">
        <v>0</v>
      </c>
    </row>
    <row r="700" spans="1:6">
      <c r="A700" t="s">
        <v>4</v>
      </c>
      <c r="B700" s="4" t="s">
        <v>5</v>
      </c>
      <c r="C700" s="4" t="s">
        <v>15</v>
      </c>
      <c r="D700" s="4" t="s">
        <v>11</v>
      </c>
      <c r="E700" s="4" t="s">
        <v>10</v>
      </c>
    </row>
    <row r="701" spans="1:6">
      <c r="A701" t="n">
        <v>7326</v>
      </c>
      <c r="B701" s="56" t="n">
        <v>92</v>
      </c>
      <c r="C701" s="7" t="n">
        <v>2</v>
      </c>
      <c r="D701" s="7" t="n">
        <v>8</v>
      </c>
      <c r="E701" s="7" t="n">
        <v>0</v>
      </c>
    </row>
    <row r="702" spans="1:6">
      <c r="A702" t="s">
        <v>4</v>
      </c>
      <c r="B702" s="4" t="s">
        <v>5</v>
      </c>
      <c r="C702" s="4" t="s">
        <v>15</v>
      </c>
      <c r="D702" s="4" t="s">
        <v>11</v>
      </c>
      <c r="E702" s="4" t="s">
        <v>10</v>
      </c>
    </row>
    <row r="703" spans="1:6">
      <c r="A703" t="n">
        <v>7334</v>
      </c>
      <c r="B703" s="56" t="n">
        <v>92</v>
      </c>
      <c r="C703" s="7" t="n">
        <v>2</v>
      </c>
      <c r="D703" s="7" t="n">
        <v>11</v>
      </c>
      <c r="E703" s="7" t="n">
        <v>0</v>
      </c>
    </row>
    <row r="704" spans="1:6">
      <c r="A704" t="s">
        <v>4</v>
      </c>
      <c r="B704" s="4" t="s">
        <v>5</v>
      </c>
      <c r="C704" s="4" t="s">
        <v>15</v>
      </c>
      <c r="D704" s="4" t="s">
        <v>11</v>
      </c>
    </row>
    <row r="705" spans="1:5">
      <c r="A705" t="n">
        <v>7342</v>
      </c>
      <c r="B705" s="57" t="n">
        <v>93</v>
      </c>
      <c r="C705" s="7" t="n">
        <v>2</v>
      </c>
      <c r="D705" s="7" t="n">
        <v>0</v>
      </c>
    </row>
    <row r="706" spans="1:5">
      <c r="A706" t="s">
        <v>4</v>
      </c>
      <c r="B706" s="4" t="s">
        <v>5</v>
      </c>
      <c r="C706" s="4" t="s">
        <v>15</v>
      </c>
      <c r="D706" s="4" t="s">
        <v>11</v>
      </c>
    </row>
    <row r="707" spans="1:5">
      <c r="A707" t="n">
        <v>7346</v>
      </c>
      <c r="B707" s="57" t="n">
        <v>93</v>
      </c>
      <c r="C707" s="7" t="n">
        <v>2</v>
      </c>
      <c r="D707" s="7" t="n">
        <v>1</v>
      </c>
    </row>
    <row r="708" spans="1:5">
      <c r="A708" t="s">
        <v>4</v>
      </c>
      <c r="B708" s="4" t="s">
        <v>5</v>
      </c>
      <c r="C708" s="4" t="s">
        <v>15</v>
      </c>
      <c r="D708" s="4" t="s">
        <v>11</v>
      </c>
    </row>
    <row r="709" spans="1:5">
      <c r="A709" t="n">
        <v>7350</v>
      </c>
      <c r="B709" s="57" t="n">
        <v>93</v>
      </c>
      <c r="C709" s="7" t="n">
        <v>2</v>
      </c>
      <c r="D709" s="7" t="n">
        <v>2</v>
      </c>
    </row>
    <row r="710" spans="1:5">
      <c r="A710" t="s">
        <v>4</v>
      </c>
      <c r="B710" s="4" t="s">
        <v>5</v>
      </c>
      <c r="C710" s="4" t="s">
        <v>15</v>
      </c>
      <c r="D710" s="4" t="s">
        <v>11</v>
      </c>
    </row>
    <row r="711" spans="1:5">
      <c r="A711" t="n">
        <v>7354</v>
      </c>
      <c r="B711" s="57" t="n">
        <v>93</v>
      </c>
      <c r="C711" s="7" t="n">
        <v>2</v>
      </c>
      <c r="D711" s="7" t="n">
        <v>3</v>
      </c>
    </row>
    <row r="712" spans="1:5">
      <c r="A712" t="s">
        <v>4</v>
      </c>
      <c r="B712" s="4" t="s">
        <v>5</v>
      </c>
      <c r="C712" s="4" t="s">
        <v>15</v>
      </c>
      <c r="D712" s="4" t="s">
        <v>11</v>
      </c>
    </row>
    <row r="713" spans="1:5">
      <c r="A713" t="n">
        <v>7358</v>
      </c>
      <c r="B713" s="57" t="n">
        <v>93</v>
      </c>
      <c r="C713" s="7" t="n">
        <v>2</v>
      </c>
      <c r="D713" s="7" t="n">
        <v>4</v>
      </c>
    </row>
    <row r="714" spans="1:5">
      <c r="A714" t="s">
        <v>4</v>
      </c>
      <c r="B714" s="4" t="s">
        <v>5</v>
      </c>
      <c r="C714" s="4" t="s">
        <v>15</v>
      </c>
      <c r="D714" s="4" t="s">
        <v>11</v>
      </c>
    </row>
    <row r="715" spans="1:5">
      <c r="A715" t="n">
        <v>7362</v>
      </c>
      <c r="B715" s="57" t="n">
        <v>93</v>
      </c>
      <c r="C715" s="7" t="n">
        <v>2</v>
      </c>
      <c r="D715" s="7" t="n">
        <v>5</v>
      </c>
    </row>
    <row r="716" spans="1:5">
      <c r="A716" t="s">
        <v>4</v>
      </c>
      <c r="B716" s="4" t="s">
        <v>5</v>
      </c>
      <c r="C716" s="4" t="s">
        <v>15</v>
      </c>
      <c r="D716" s="4" t="s">
        <v>11</v>
      </c>
    </row>
    <row r="717" spans="1:5">
      <c r="A717" t="n">
        <v>7366</v>
      </c>
      <c r="B717" s="57" t="n">
        <v>93</v>
      </c>
      <c r="C717" s="7" t="n">
        <v>2</v>
      </c>
      <c r="D717" s="7" t="n">
        <v>6</v>
      </c>
    </row>
    <row r="718" spans="1:5">
      <c r="A718" t="s">
        <v>4</v>
      </c>
      <c r="B718" s="4" t="s">
        <v>5</v>
      </c>
      <c r="C718" s="4" t="s">
        <v>15</v>
      </c>
      <c r="D718" s="4" t="s">
        <v>11</v>
      </c>
    </row>
    <row r="719" spans="1:5">
      <c r="A719" t="n">
        <v>7370</v>
      </c>
      <c r="B719" s="57" t="n">
        <v>93</v>
      </c>
      <c r="C719" s="7" t="n">
        <v>2</v>
      </c>
      <c r="D719" s="7" t="n">
        <v>7</v>
      </c>
    </row>
    <row r="720" spans="1:5">
      <c r="A720" t="s">
        <v>4</v>
      </c>
      <c r="B720" s="4" t="s">
        <v>5</v>
      </c>
      <c r="C720" s="4" t="s">
        <v>15</v>
      </c>
      <c r="D720" s="4" t="s">
        <v>11</v>
      </c>
    </row>
    <row r="721" spans="1:4">
      <c r="A721" t="n">
        <v>7374</v>
      </c>
      <c r="B721" s="57" t="n">
        <v>93</v>
      </c>
      <c r="C721" s="7" t="n">
        <v>2</v>
      </c>
      <c r="D721" s="7" t="n">
        <v>8</v>
      </c>
    </row>
    <row r="722" spans="1:4">
      <c r="A722" t="s">
        <v>4</v>
      </c>
      <c r="B722" s="4" t="s">
        <v>5</v>
      </c>
      <c r="C722" s="4" t="s">
        <v>15</v>
      </c>
      <c r="D722" s="4" t="s">
        <v>11</v>
      </c>
    </row>
    <row r="723" spans="1:4">
      <c r="A723" t="n">
        <v>7378</v>
      </c>
      <c r="B723" s="57" t="n">
        <v>93</v>
      </c>
      <c r="C723" s="7" t="n">
        <v>2</v>
      </c>
      <c r="D723" s="7" t="n">
        <v>11</v>
      </c>
    </row>
    <row r="724" spans="1:4">
      <c r="A724" t="s">
        <v>4</v>
      </c>
      <c r="B724" s="4" t="s">
        <v>5</v>
      </c>
      <c r="C724" s="4" t="s">
        <v>15</v>
      </c>
      <c r="D724" s="4" t="s">
        <v>11</v>
      </c>
      <c r="E724" s="4" t="s">
        <v>10</v>
      </c>
    </row>
    <row r="725" spans="1:4">
      <c r="A725" t="n">
        <v>7382</v>
      </c>
      <c r="B725" s="21" t="n">
        <v>101</v>
      </c>
      <c r="C725" s="7" t="n">
        <v>0</v>
      </c>
      <c r="D725" s="7" t="n">
        <v>2</v>
      </c>
      <c r="E725" s="7" t="n">
        <v>10</v>
      </c>
    </row>
    <row r="726" spans="1:4">
      <c r="A726" t="s">
        <v>4</v>
      </c>
      <c r="B726" s="4" t="s">
        <v>5</v>
      </c>
      <c r="C726" s="4" t="s">
        <v>15</v>
      </c>
      <c r="D726" s="4" t="s">
        <v>11</v>
      </c>
      <c r="E726" s="4" t="s">
        <v>10</v>
      </c>
    </row>
    <row r="727" spans="1:4">
      <c r="A727" t="n">
        <v>7390</v>
      </c>
      <c r="B727" s="21" t="n">
        <v>101</v>
      </c>
      <c r="C727" s="7" t="n">
        <v>0</v>
      </c>
      <c r="D727" s="7" t="n">
        <v>5</v>
      </c>
      <c r="E727" s="7" t="n">
        <v>10</v>
      </c>
    </row>
    <row r="728" spans="1:4">
      <c r="A728" t="s">
        <v>4</v>
      </c>
      <c r="B728" s="4" t="s">
        <v>5</v>
      </c>
      <c r="C728" s="4" t="s">
        <v>15</v>
      </c>
      <c r="D728" s="4" t="s">
        <v>11</v>
      </c>
    </row>
    <row r="729" spans="1:4">
      <c r="A729" t="n">
        <v>7398</v>
      </c>
      <c r="B729" s="58" t="n">
        <v>95</v>
      </c>
      <c r="C729" s="7" t="n">
        <v>4</v>
      </c>
      <c r="D729" s="7" t="n">
        <v>3</v>
      </c>
    </row>
    <row r="730" spans="1:4">
      <c r="A730" t="s">
        <v>4</v>
      </c>
      <c r="B730" s="4" t="s">
        <v>5</v>
      </c>
      <c r="C730" s="4" t="s">
        <v>15</v>
      </c>
      <c r="D730" s="4" t="s">
        <v>11</v>
      </c>
      <c r="E730" s="4" t="s">
        <v>11</v>
      </c>
      <c r="F730" s="4" t="s">
        <v>11</v>
      </c>
    </row>
    <row r="731" spans="1:4">
      <c r="A731" t="n">
        <v>7402</v>
      </c>
      <c r="B731" s="58" t="n">
        <v>95</v>
      </c>
      <c r="C731" s="7" t="n">
        <v>2</v>
      </c>
      <c r="D731" s="7" t="n">
        <v>0</v>
      </c>
      <c r="E731" s="7" t="n">
        <v>1</v>
      </c>
      <c r="F731" s="7" t="n">
        <v>1</v>
      </c>
    </row>
    <row r="732" spans="1:4">
      <c r="A732" t="s">
        <v>4</v>
      </c>
      <c r="B732" s="4" t="s">
        <v>5</v>
      </c>
      <c r="C732" s="4" t="s">
        <v>15</v>
      </c>
      <c r="D732" s="4" t="s">
        <v>11</v>
      </c>
      <c r="E732" s="4" t="s">
        <v>11</v>
      </c>
      <c r="F732" s="4" t="s">
        <v>11</v>
      </c>
    </row>
    <row r="733" spans="1:4">
      <c r="A733" t="n">
        <v>7410</v>
      </c>
      <c r="B733" s="58" t="n">
        <v>95</v>
      </c>
      <c r="C733" s="7" t="n">
        <v>2</v>
      </c>
      <c r="D733" s="7" t="n">
        <v>0</v>
      </c>
      <c r="E733" s="7" t="n">
        <v>2</v>
      </c>
      <c r="F733" s="7" t="n">
        <v>1</v>
      </c>
    </row>
    <row r="734" spans="1:4">
      <c r="A734" t="s">
        <v>4</v>
      </c>
      <c r="B734" s="4" t="s">
        <v>5</v>
      </c>
      <c r="C734" s="4" t="s">
        <v>15</v>
      </c>
      <c r="D734" s="4" t="s">
        <v>11</v>
      </c>
      <c r="E734" s="4" t="s">
        <v>11</v>
      </c>
      <c r="F734" s="4" t="s">
        <v>11</v>
      </c>
    </row>
    <row r="735" spans="1:4">
      <c r="A735" t="n">
        <v>7418</v>
      </c>
      <c r="B735" s="58" t="n">
        <v>95</v>
      </c>
      <c r="C735" s="7" t="n">
        <v>2</v>
      </c>
      <c r="D735" s="7" t="n">
        <v>0</v>
      </c>
      <c r="E735" s="7" t="n">
        <v>3</v>
      </c>
      <c r="F735" s="7" t="n">
        <v>1</v>
      </c>
    </row>
    <row r="736" spans="1:4">
      <c r="A736" t="s">
        <v>4</v>
      </c>
      <c r="B736" s="4" t="s">
        <v>5</v>
      </c>
      <c r="C736" s="4" t="s">
        <v>15</v>
      </c>
      <c r="D736" s="4" t="s">
        <v>11</v>
      </c>
      <c r="E736" s="4" t="s">
        <v>11</v>
      </c>
      <c r="F736" s="4" t="s">
        <v>11</v>
      </c>
    </row>
    <row r="737" spans="1:6">
      <c r="A737" t="n">
        <v>7426</v>
      </c>
      <c r="B737" s="58" t="n">
        <v>95</v>
      </c>
      <c r="C737" s="7" t="n">
        <v>2</v>
      </c>
      <c r="D737" s="7" t="n">
        <v>1</v>
      </c>
      <c r="E737" s="7" t="n">
        <v>2</v>
      </c>
      <c r="F737" s="7" t="n">
        <v>1</v>
      </c>
    </row>
    <row r="738" spans="1:6">
      <c r="A738" t="s">
        <v>4</v>
      </c>
      <c r="B738" s="4" t="s">
        <v>5</v>
      </c>
      <c r="C738" s="4" t="s">
        <v>15</v>
      </c>
      <c r="D738" s="4" t="s">
        <v>11</v>
      </c>
      <c r="E738" s="4" t="s">
        <v>11</v>
      </c>
      <c r="F738" s="4" t="s">
        <v>11</v>
      </c>
    </row>
    <row r="739" spans="1:6">
      <c r="A739" t="n">
        <v>7434</v>
      </c>
      <c r="B739" s="58" t="n">
        <v>95</v>
      </c>
      <c r="C739" s="7" t="n">
        <v>2</v>
      </c>
      <c r="D739" s="7" t="n">
        <v>1</v>
      </c>
      <c r="E739" s="7" t="n">
        <v>3</v>
      </c>
      <c r="F739" s="7" t="n">
        <v>1</v>
      </c>
    </row>
    <row r="740" spans="1:6">
      <c r="A740" t="s">
        <v>4</v>
      </c>
      <c r="B740" s="4" t="s">
        <v>5</v>
      </c>
      <c r="C740" s="4" t="s">
        <v>15</v>
      </c>
      <c r="D740" s="4" t="s">
        <v>11</v>
      </c>
      <c r="E740" s="4" t="s">
        <v>11</v>
      </c>
      <c r="F740" s="4" t="s">
        <v>11</v>
      </c>
    </row>
    <row r="741" spans="1:6">
      <c r="A741" t="n">
        <v>7442</v>
      </c>
      <c r="B741" s="58" t="n">
        <v>95</v>
      </c>
      <c r="C741" s="7" t="n">
        <v>2</v>
      </c>
      <c r="D741" s="7" t="n">
        <v>2</v>
      </c>
      <c r="E741" s="7" t="n">
        <v>3</v>
      </c>
      <c r="F741" s="7" t="n">
        <v>1</v>
      </c>
    </row>
    <row r="742" spans="1:6">
      <c r="A742" t="s">
        <v>4</v>
      </c>
      <c r="B742" s="4" t="s">
        <v>5</v>
      </c>
      <c r="C742" s="4" t="s">
        <v>15</v>
      </c>
      <c r="D742" s="4" t="s">
        <v>11</v>
      </c>
      <c r="E742" s="4" t="s">
        <v>11</v>
      </c>
      <c r="F742" s="4" t="s">
        <v>15</v>
      </c>
      <c r="G742" s="4" t="s">
        <v>10</v>
      </c>
    </row>
    <row r="743" spans="1:6">
      <c r="A743" t="n">
        <v>7450</v>
      </c>
      <c r="B743" s="58" t="n">
        <v>95</v>
      </c>
      <c r="C743" s="7" t="n">
        <v>0</v>
      </c>
      <c r="D743" s="7" t="n">
        <v>0</v>
      </c>
      <c r="E743" s="7" t="n">
        <v>1</v>
      </c>
      <c r="F743" s="7" t="n">
        <v>255</v>
      </c>
      <c r="G743" s="7" t="n">
        <v>0</v>
      </c>
    </row>
    <row r="744" spans="1:6">
      <c r="A744" t="s">
        <v>4</v>
      </c>
      <c r="B744" s="4" t="s">
        <v>5</v>
      </c>
      <c r="C744" s="4" t="s">
        <v>15</v>
      </c>
      <c r="D744" s="4" t="s">
        <v>11</v>
      </c>
      <c r="E744" s="4" t="s">
        <v>11</v>
      </c>
      <c r="F744" s="4" t="s">
        <v>15</v>
      </c>
      <c r="G744" s="4" t="s">
        <v>10</v>
      </c>
    </row>
    <row r="745" spans="1:6">
      <c r="A745" t="n">
        <v>7461</v>
      </c>
      <c r="B745" s="58" t="n">
        <v>95</v>
      </c>
      <c r="C745" s="7" t="n">
        <v>0</v>
      </c>
      <c r="D745" s="7" t="n">
        <v>2</v>
      </c>
      <c r="E745" s="7" t="n">
        <v>3</v>
      </c>
      <c r="F745" s="7" t="n">
        <v>255</v>
      </c>
      <c r="G745" s="7" t="n">
        <v>0</v>
      </c>
    </row>
    <row r="746" spans="1:6">
      <c r="A746" t="s">
        <v>4</v>
      </c>
      <c r="B746" s="4" t="s">
        <v>5</v>
      </c>
      <c r="C746" s="4" t="s">
        <v>15</v>
      </c>
      <c r="D746" s="4" t="s">
        <v>11</v>
      </c>
      <c r="E746" s="4" t="s">
        <v>10</v>
      </c>
    </row>
    <row r="747" spans="1:6">
      <c r="A747" t="n">
        <v>7472</v>
      </c>
      <c r="B747" s="21" t="n">
        <v>101</v>
      </c>
      <c r="C747" s="7" t="n">
        <v>0</v>
      </c>
      <c r="D747" s="7" t="n">
        <v>400</v>
      </c>
      <c r="E747" s="7" t="n">
        <v>20</v>
      </c>
    </row>
    <row r="748" spans="1:6">
      <c r="A748" t="s">
        <v>4</v>
      </c>
      <c r="B748" s="4" t="s">
        <v>5</v>
      </c>
      <c r="C748" s="4" t="s">
        <v>15</v>
      </c>
      <c r="D748" s="4" t="s">
        <v>11</v>
      </c>
      <c r="E748" s="4" t="s">
        <v>10</v>
      </c>
    </row>
    <row r="749" spans="1:6">
      <c r="A749" t="n">
        <v>7480</v>
      </c>
      <c r="B749" s="21" t="n">
        <v>101</v>
      </c>
      <c r="C749" s="7" t="n">
        <v>0</v>
      </c>
      <c r="D749" s="7" t="n">
        <v>550</v>
      </c>
      <c r="E749" s="7" t="n">
        <v>20</v>
      </c>
    </row>
    <row r="750" spans="1:6">
      <c r="A750" t="s">
        <v>4</v>
      </c>
      <c r="B750" s="4" t="s">
        <v>5</v>
      </c>
      <c r="C750" s="4" t="s">
        <v>15</v>
      </c>
      <c r="D750" s="4" t="s">
        <v>11</v>
      </c>
      <c r="E750" s="4" t="s">
        <v>11</v>
      </c>
      <c r="F750" s="4" t="s">
        <v>15</v>
      </c>
    </row>
    <row r="751" spans="1:6">
      <c r="A751" t="n">
        <v>7488</v>
      </c>
      <c r="B751" s="59" t="n">
        <v>102</v>
      </c>
      <c r="C751" s="7" t="n">
        <v>0</v>
      </c>
      <c r="D751" s="7" t="n">
        <v>0</v>
      </c>
      <c r="E751" s="7" t="n">
        <v>400</v>
      </c>
      <c r="F751" s="7" t="n">
        <v>255</v>
      </c>
    </row>
    <row r="752" spans="1:6">
      <c r="A752" t="s">
        <v>4</v>
      </c>
      <c r="B752" s="4" t="s">
        <v>5</v>
      </c>
      <c r="C752" s="4" t="s">
        <v>15</v>
      </c>
      <c r="D752" s="4" t="s">
        <v>11</v>
      </c>
      <c r="E752" s="4" t="s">
        <v>11</v>
      </c>
      <c r="F752" s="4" t="s">
        <v>15</v>
      </c>
    </row>
    <row r="753" spans="1:7">
      <c r="A753" t="n">
        <v>7495</v>
      </c>
      <c r="B753" s="59" t="n">
        <v>102</v>
      </c>
      <c r="C753" s="7" t="n">
        <v>0</v>
      </c>
      <c r="D753" s="7" t="n">
        <v>0</v>
      </c>
      <c r="E753" s="7" t="n">
        <v>550</v>
      </c>
      <c r="F753" s="7" t="n">
        <v>255</v>
      </c>
    </row>
    <row r="754" spans="1:7">
      <c r="A754" t="s">
        <v>4</v>
      </c>
      <c r="B754" s="4" t="s">
        <v>5</v>
      </c>
      <c r="C754" s="4" t="s">
        <v>15</v>
      </c>
      <c r="D754" s="4" t="s">
        <v>11</v>
      </c>
      <c r="E754" s="4" t="s">
        <v>11</v>
      </c>
      <c r="F754" s="4" t="s">
        <v>15</v>
      </c>
    </row>
    <row r="755" spans="1:7">
      <c r="A755" t="n">
        <v>7502</v>
      </c>
      <c r="B755" s="59" t="n">
        <v>102</v>
      </c>
      <c r="C755" s="7" t="n">
        <v>0</v>
      </c>
      <c r="D755" s="7" t="n">
        <v>1</v>
      </c>
      <c r="E755" s="7" t="n">
        <v>400</v>
      </c>
      <c r="F755" s="7" t="n">
        <v>255</v>
      </c>
    </row>
    <row r="756" spans="1:7">
      <c r="A756" t="s">
        <v>4</v>
      </c>
      <c r="B756" s="4" t="s">
        <v>5</v>
      </c>
      <c r="C756" s="4" t="s">
        <v>15</v>
      </c>
      <c r="D756" s="4" t="s">
        <v>11</v>
      </c>
      <c r="E756" s="4" t="s">
        <v>11</v>
      </c>
      <c r="F756" s="4" t="s">
        <v>15</v>
      </c>
    </row>
    <row r="757" spans="1:7">
      <c r="A757" t="n">
        <v>7509</v>
      </c>
      <c r="B757" s="59" t="n">
        <v>102</v>
      </c>
      <c r="C757" s="7" t="n">
        <v>0</v>
      </c>
      <c r="D757" s="7" t="n">
        <v>1</v>
      </c>
      <c r="E757" s="7" t="n">
        <v>550</v>
      </c>
      <c r="F757" s="7" t="n">
        <v>255</v>
      </c>
    </row>
    <row r="758" spans="1:7">
      <c r="A758" t="s">
        <v>4</v>
      </c>
      <c r="B758" s="4" t="s">
        <v>5</v>
      </c>
      <c r="C758" s="4" t="s">
        <v>15</v>
      </c>
      <c r="D758" s="4" t="s">
        <v>11</v>
      </c>
      <c r="E758" s="4" t="s">
        <v>11</v>
      </c>
      <c r="F758" s="4" t="s">
        <v>15</v>
      </c>
    </row>
    <row r="759" spans="1:7">
      <c r="A759" t="n">
        <v>7516</v>
      </c>
      <c r="B759" s="59" t="n">
        <v>102</v>
      </c>
      <c r="C759" s="7" t="n">
        <v>0</v>
      </c>
      <c r="D759" s="7" t="n">
        <v>2</v>
      </c>
      <c r="E759" s="7" t="n">
        <v>400</v>
      </c>
      <c r="F759" s="7" t="n">
        <v>255</v>
      </c>
    </row>
    <row r="760" spans="1:7">
      <c r="A760" t="s">
        <v>4</v>
      </c>
      <c r="B760" s="4" t="s">
        <v>5</v>
      </c>
      <c r="C760" s="4" t="s">
        <v>15</v>
      </c>
      <c r="D760" s="4" t="s">
        <v>11</v>
      </c>
      <c r="E760" s="4" t="s">
        <v>11</v>
      </c>
      <c r="F760" s="4" t="s">
        <v>15</v>
      </c>
    </row>
    <row r="761" spans="1:7">
      <c r="A761" t="n">
        <v>7523</v>
      </c>
      <c r="B761" s="59" t="n">
        <v>102</v>
      </c>
      <c r="C761" s="7" t="n">
        <v>0</v>
      </c>
      <c r="D761" s="7" t="n">
        <v>2</v>
      </c>
      <c r="E761" s="7" t="n">
        <v>550</v>
      </c>
      <c r="F761" s="7" t="n">
        <v>255</v>
      </c>
    </row>
    <row r="762" spans="1:7">
      <c r="A762" t="s">
        <v>4</v>
      </c>
      <c r="B762" s="4" t="s">
        <v>5</v>
      </c>
      <c r="C762" s="4" t="s">
        <v>15</v>
      </c>
      <c r="D762" s="4" t="s">
        <v>11</v>
      </c>
      <c r="E762" s="4" t="s">
        <v>11</v>
      </c>
      <c r="F762" s="4" t="s">
        <v>15</v>
      </c>
    </row>
    <row r="763" spans="1:7">
      <c r="A763" t="n">
        <v>7530</v>
      </c>
      <c r="B763" s="59" t="n">
        <v>102</v>
      </c>
      <c r="C763" s="7" t="n">
        <v>0</v>
      </c>
      <c r="D763" s="7" t="n">
        <v>3</v>
      </c>
      <c r="E763" s="7" t="n">
        <v>400</v>
      </c>
      <c r="F763" s="7" t="n">
        <v>255</v>
      </c>
    </row>
    <row r="764" spans="1:7">
      <c r="A764" t="s">
        <v>4</v>
      </c>
      <c r="B764" s="4" t="s">
        <v>5</v>
      </c>
      <c r="C764" s="4" t="s">
        <v>15</v>
      </c>
      <c r="D764" s="4" t="s">
        <v>11</v>
      </c>
      <c r="E764" s="4" t="s">
        <v>11</v>
      </c>
      <c r="F764" s="4" t="s">
        <v>15</v>
      </c>
    </row>
    <row r="765" spans="1:7">
      <c r="A765" t="n">
        <v>7537</v>
      </c>
      <c r="B765" s="59" t="n">
        <v>102</v>
      </c>
      <c r="C765" s="7" t="n">
        <v>0</v>
      </c>
      <c r="D765" s="7" t="n">
        <v>3</v>
      </c>
      <c r="E765" s="7" t="n">
        <v>550</v>
      </c>
      <c r="F765" s="7" t="n">
        <v>255</v>
      </c>
    </row>
    <row r="766" spans="1:7">
      <c r="A766" t="s">
        <v>4</v>
      </c>
      <c r="B766" s="4" t="s">
        <v>5</v>
      </c>
      <c r="C766" s="4" t="s">
        <v>15</v>
      </c>
      <c r="D766" s="4" t="s">
        <v>11</v>
      </c>
      <c r="E766" s="4" t="s">
        <v>11</v>
      </c>
      <c r="F766" s="4" t="s">
        <v>15</v>
      </c>
    </row>
    <row r="767" spans="1:7">
      <c r="A767" t="n">
        <v>7544</v>
      </c>
      <c r="B767" s="59" t="n">
        <v>102</v>
      </c>
      <c r="C767" s="7" t="n">
        <v>0</v>
      </c>
      <c r="D767" s="7" t="n">
        <v>4</v>
      </c>
      <c r="E767" s="7" t="n">
        <v>400</v>
      </c>
      <c r="F767" s="7" t="n">
        <v>255</v>
      </c>
    </row>
    <row r="768" spans="1:7">
      <c r="A768" t="s">
        <v>4</v>
      </c>
      <c r="B768" s="4" t="s">
        <v>5</v>
      </c>
      <c r="C768" s="4" t="s">
        <v>15</v>
      </c>
      <c r="D768" s="4" t="s">
        <v>11</v>
      </c>
      <c r="E768" s="4" t="s">
        <v>11</v>
      </c>
      <c r="F768" s="4" t="s">
        <v>15</v>
      </c>
    </row>
    <row r="769" spans="1:6">
      <c r="A769" t="n">
        <v>7551</v>
      </c>
      <c r="B769" s="59" t="n">
        <v>102</v>
      </c>
      <c r="C769" s="7" t="n">
        <v>0</v>
      </c>
      <c r="D769" s="7" t="n">
        <v>4</v>
      </c>
      <c r="E769" s="7" t="n">
        <v>550</v>
      </c>
      <c r="F769" s="7" t="n">
        <v>255</v>
      </c>
    </row>
    <row r="770" spans="1:6">
      <c r="A770" t="s">
        <v>4</v>
      </c>
      <c r="B770" s="4" t="s">
        <v>5</v>
      </c>
      <c r="C770" s="4" t="s">
        <v>15</v>
      </c>
      <c r="D770" s="4" t="s">
        <v>11</v>
      </c>
      <c r="E770" s="4" t="s">
        <v>11</v>
      </c>
      <c r="F770" s="4" t="s">
        <v>15</v>
      </c>
    </row>
    <row r="771" spans="1:6">
      <c r="A771" t="n">
        <v>7558</v>
      </c>
      <c r="B771" s="59" t="n">
        <v>102</v>
      </c>
      <c r="C771" s="7" t="n">
        <v>0</v>
      </c>
      <c r="D771" s="7" t="n">
        <v>5</v>
      </c>
      <c r="E771" s="7" t="n">
        <v>400</v>
      </c>
      <c r="F771" s="7" t="n">
        <v>255</v>
      </c>
    </row>
    <row r="772" spans="1:6">
      <c r="A772" t="s">
        <v>4</v>
      </c>
      <c r="B772" s="4" t="s">
        <v>5</v>
      </c>
      <c r="C772" s="4" t="s">
        <v>15</v>
      </c>
      <c r="D772" s="4" t="s">
        <v>11</v>
      </c>
      <c r="E772" s="4" t="s">
        <v>11</v>
      </c>
      <c r="F772" s="4" t="s">
        <v>15</v>
      </c>
    </row>
    <row r="773" spans="1:6">
      <c r="A773" t="n">
        <v>7565</v>
      </c>
      <c r="B773" s="59" t="n">
        <v>102</v>
      </c>
      <c r="C773" s="7" t="n">
        <v>0</v>
      </c>
      <c r="D773" s="7" t="n">
        <v>5</v>
      </c>
      <c r="E773" s="7" t="n">
        <v>550</v>
      </c>
      <c r="F773" s="7" t="n">
        <v>255</v>
      </c>
    </row>
    <row r="774" spans="1:6">
      <c r="A774" t="s">
        <v>4</v>
      </c>
      <c r="B774" s="4" t="s">
        <v>5</v>
      </c>
      <c r="C774" s="4" t="s">
        <v>15</v>
      </c>
      <c r="D774" s="4" t="s">
        <v>11</v>
      </c>
      <c r="E774" s="4" t="s">
        <v>11</v>
      </c>
      <c r="F774" s="4" t="s">
        <v>15</v>
      </c>
    </row>
    <row r="775" spans="1:6">
      <c r="A775" t="n">
        <v>7572</v>
      </c>
      <c r="B775" s="59" t="n">
        <v>102</v>
      </c>
      <c r="C775" s="7" t="n">
        <v>0</v>
      </c>
      <c r="D775" s="7" t="n">
        <v>6</v>
      </c>
      <c r="E775" s="7" t="n">
        <v>400</v>
      </c>
      <c r="F775" s="7" t="n">
        <v>255</v>
      </c>
    </row>
    <row r="776" spans="1:6">
      <c r="A776" t="s">
        <v>4</v>
      </c>
      <c r="B776" s="4" t="s">
        <v>5</v>
      </c>
      <c r="C776" s="4" t="s">
        <v>15</v>
      </c>
      <c r="D776" s="4" t="s">
        <v>11</v>
      </c>
      <c r="E776" s="4" t="s">
        <v>11</v>
      </c>
      <c r="F776" s="4" t="s">
        <v>15</v>
      </c>
    </row>
    <row r="777" spans="1:6">
      <c r="A777" t="n">
        <v>7579</v>
      </c>
      <c r="B777" s="59" t="n">
        <v>102</v>
      </c>
      <c r="C777" s="7" t="n">
        <v>0</v>
      </c>
      <c r="D777" s="7" t="n">
        <v>6</v>
      </c>
      <c r="E777" s="7" t="n">
        <v>550</v>
      </c>
      <c r="F777" s="7" t="n">
        <v>255</v>
      </c>
    </row>
    <row r="778" spans="1:6">
      <c r="A778" t="s">
        <v>4</v>
      </c>
      <c r="B778" s="4" t="s">
        <v>5</v>
      </c>
      <c r="C778" s="4" t="s">
        <v>15</v>
      </c>
      <c r="D778" s="4" t="s">
        <v>11</v>
      </c>
      <c r="E778" s="4" t="s">
        <v>11</v>
      </c>
      <c r="F778" s="4" t="s">
        <v>15</v>
      </c>
    </row>
    <row r="779" spans="1:6">
      <c r="A779" t="n">
        <v>7586</v>
      </c>
      <c r="B779" s="59" t="n">
        <v>102</v>
      </c>
      <c r="C779" s="7" t="n">
        <v>0</v>
      </c>
      <c r="D779" s="7" t="n">
        <v>7</v>
      </c>
      <c r="E779" s="7" t="n">
        <v>400</v>
      </c>
      <c r="F779" s="7" t="n">
        <v>255</v>
      </c>
    </row>
    <row r="780" spans="1:6">
      <c r="A780" t="s">
        <v>4</v>
      </c>
      <c r="B780" s="4" t="s">
        <v>5</v>
      </c>
      <c r="C780" s="4" t="s">
        <v>15</v>
      </c>
      <c r="D780" s="4" t="s">
        <v>11</v>
      </c>
      <c r="E780" s="4" t="s">
        <v>11</v>
      </c>
      <c r="F780" s="4" t="s">
        <v>15</v>
      </c>
    </row>
    <row r="781" spans="1:6">
      <c r="A781" t="n">
        <v>7593</v>
      </c>
      <c r="B781" s="59" t="n">
        <v>102</v>
      </c>
      <c r="C781" s="7" t="n">
        <v>0</v>
      </c>
      <c r="D781" s="7" t="n">
        <v>7</v>
      </c>
      <c r="E781" s="7" t="n">
        <v>550</v>
      </c>
      <c r="F781" s="7" t="n">
        <v>255</v>
      </c>
    </row>
    <row r="782" spans="1:6">
      <c r="A782" t="s">
        <v>4</v>
      </c>
      <c r="B782" s="4" t="s">
        <v>5</v>
      </c>
      <c r="C782" s="4" t="s">
        <v>15</v>
      </c>
      <c r="D782" s="4" t="s">
        <v>11</v>
      </c>
      <c r="E782" s="4" t="s">
        <v>11</v>
      </c>
      <c r="F782" s="4" t="s">
        <v>15</v>
      </c>
    </row>
    <row r="783" spans="1:6">
      <c r="A783" t="n">
        <v>7600</v>
      </c>
      <c r="B783" s="59" t="n">
        <v>102</v>
      </c>
      <c r="C783" s="7" t="n">
        <v>0</v>
      </c>
      <c r="D783" s="7" t="n">
        <v>8</v>
      </c>
      <c r="E783" s="7" t="n">
        <v>400</v>
      </c>
      <c r="F783" s="7" t="n">
        <v>255</v>
      </c>
    </row>
    <row r="784" spans="1:6">
      <c r="A784" t="s">
        <v>4</v>
      </c>
      <c r="B784" s="4" t="s">
        <v>5</v>
      </c>
      <c r="C784" s="4" t="s">
        <v>15</v>
      </c>
      <c r="D784" s="4" t="s">
        <v>11</v>
      </c>
      <c r="E784" s="4" t="s">
        <v>11</v>
      </c>
      <c r="F784" s="4" t="s">
        <v>15</v>
      </c>
    </row>
    <row r="785" spans="1:6">
      <c r="A785" t="n">
        <v>7607</v>
      </c>
      <c r="B785" s="59" t="n">
        <v>102</v>
      </c>
      <c r="C785" s="7" t="n">
        <v>0</v>
      </c>
      <c r="D785" s="7" t="n">
        <v>8</v>
      </c>
      <c r="E785" s="7" t="n">
        <v>550</v>
      </c>
      <c r="F785" s="7" t="n">
        <v>255</v>
      </c>
    </row>
    <row r="786" spans="1:6">
      <c r="A786" t="s">
        <v>4</v>
      </c>
      <c r="B786" s="4" t="s">
        <v>5</v>
      </c>
      <c r="C786" s="4" t="s">
        <v>15</v>
      </c>
      <c r="D786" s="4" t="s">
        <v>11</v>
      </c>
      <c r="E786" s="4" t="s">
        <v>11</v>
      </c>
      <c r="F786" s="4" t="s">
        <v>15</v>
      </c>
    </row>
    <row r="787" spans="1:6">
      <c r="A787" t="n">
        <v>7614</v>
      </c>
      <c r="B787" s="59" t="n">
        <v>102</v>
      </c>
      <c r="C787" s="7" t="n">
        <v>0</v>
      </c>
      <c r="D787" s="7" t="n">
        <v>9</v>
      </c>
      <c r="E787" s="7" t="n">
        <v>400</v>
      </c>
      <c r="F787" s="7" t="n">
        <v>255</v>
      </c>
    </row>
    <row r="788" spans="1:6">
      <c r="A788" t="s">
        <v>4</v>
      </c>
      <c r="B788" s="4" t="s">
        <v>5</v>
      </c>
      <c r="C788" s="4" t="s">
        <v>15</v>
      </c>
      <c r="D788" s="4" t="s">
        <v>11</v>
      </c>
      <c r="E788" s="4" t="s">
        <v>11</v>
      </c>
      <c r="F788" s="4" t="s">
        <v>15</v>
      </c>
    </row>
    <row r="789" spans="1:6">
      <c r="A789" t="n">
        <v>7621</v>
      </c>
      <c r="B789" s="59" t="n">
        <v>102</v>
      </c>
      <c r="C789" s="7" t="n">
        <v>0</v>
      </c>
      <c r="D789" s="7" t="n">
        <v>9</v>
      </c>
      <c r="E789" s="7" t="n">
        <v>550</v>
      </c>
      <c r="F789" s="7" t="n">
        <v>255</v>
      </c>
    </row>
    <row r="790" spans="1:6">
      <c r="A790" t="s">
        <v>4</v>
      </c>
      <c r="B790" s="4" t="s">
        <v>5</v>
      </c>
      <c r="C790" s="4" t="s">
        <v>15</v>
      </c>
      <c r="D790" s="4" t="s">
        <v>11</v>
      </c>
      <c r="E790" s="4" t="s">
        <v>11</v>
      </c>
      <c r="F790" s="4" t="s">
        <v>15</v>
      </c>
    </row>
    <row r="791" spans="1:6">
      <c r="A791" t="n">
        <v>7628</v>
      </c>
      <c r="B791" s="59" t="n">
        <v>102</v>
      </c>
      <c r="C791" s="7" t="n">
        <v>0</v>
      </c>
      <c r="D791" s="7" t="n">
        <v>23</v>
      </c>
      <c r="E791" s="7" t="n">
        <v>400</v>
      </c>
      <c r="F791" s="7" t="n">
        <v>255</v>
      </c>
    </row>
    <row r="792" spans="1:6">
      <c r="A792" t="s">
        <v>4</v>
      </c>
      <c r="B792" s="4" t="s">
        <v>5</v>
      </c>
      <c r="C792" s="4" t="s">
        <v>15</v>
      </c>
      <c r="D792" s="4" t="s">
        <v>11</v>
      </c>
      <c r="E792" s="4" t="s">
        <v>11</v>
      </c>
      <c r="F792" s="4" t="s">
        <v>15</v>
      </c>
    </row>
    <row r="793" spans="1:6">
      <c r="A793" t="n">
        <v>7635</v>
      </c>
      <c r="B793" s="59" t="n">
        <v>102</v>
      </c>
      <c r="C793" s="7" t="n">
        <v>0</v>
      </c>
      <c r="D793" s="7" t="n">
        <v>23</v>
      </c>
      <c r="E793" s="7" t="n">
        <v>550</v>
      </c>
      <c r="F793" s="7" t="n">
        <v>255</v>
      </c>
    </row>
    <row r="794" spans="1:6">
      <c r="A794" t="s">
        <v>4</v>
      </c>
      <c r="B794" s="4" t="s">
        <v>5</v>
      </c>
      <c r="C794" s="4" t="s">
        <v>15</v>
      </c>
      <c r="D794" s="4" t="s">
        <v>11</v>
      </c>
      <c r="E794" s="4" t="s">
        <v>11</v>
      </c>
      <c r="F794" s="4" t="s">
        <v>15</v>
      </c>
    </row>
    <row r="795" spans="1:6">
      <c r="A795" t="n">
        <v>7642</v>
      </c>
      <c r="B795" s="59" t="n">
        <v>102</v>
      </c>
      <c r="C795" s="7" t="n">
        <v>0</v>
      </c>
      <c r="D795" s="7" t="n">
        <v>11</v>
      </c>
      <c r="E795" s="7" t="n">
        <v>400</v>
      </c>
      <c r="F795" s="7" t="n">
        <v>255</v>
      </c>
    </row>
    <row r="796" spans="1:6">
      <c r="A796" t="s">
        <v>4</v>
      </c>
      <c r="B796" s="4" t="s">
        <v>5</v>
      </c>
      <c r="C796" s="4" t="s">
        <v>15</v>
      </c>
      <c r="D796" s="4" t="s">
        <v>11</v>
      </c>
      <c r="E796" s="4" t="s">
        <v>11</v>
      </c>
      <c r="F796" s="4" t="s">
        <v>15</v>
      </c>
    </row>
    <row r="797" spans="1:6">
      <c r="A797" t="n">
        <v>7649</v>
      </c>
      <c r="B797" s="59" t="n">
        <v>102</v>
      </c>
      <c r="C797" s="7" t="n">
        <v>0</v>
      </c>
      <c r="D797" s="7" t="n">
        <v>11</v>
      </c>
      <c r="E797" s="7" t="n">
        <v>550</v>
      </c>
      <c r="F797" s="7" t="n">
        <v>255</v>
      </c>
    </row>
    <row r="798" spans="1:6">
      <c r="A798" t="s">
        <v>4</v>
      </c>
      <c r="B798" s="4" t="s">
        <v>5</v>
      </c>
    </row>
    <row r="799" spans="1:6">
      <c r="A799" t="n">
        <v>7656</v>
      </c>
      <c r="B799" s="5" t="n">
        <v>1</v>
      </c>
    </row>
    <row r="800" spans="1:6" s="3" customFormat="1" customHeight="0">
      <c r="A800" s="3" t="s">
        <v>2</v>
      </c>
      <c r="B800" s="3" t="s">
        <v>138</v>
      </c>
    </row>
    <row r="801" spans="1:6">
      <c r="A801" t="s">
        <v>4</v>
      </c>
      <c r="B801" s="4" t="s">
        <v>5</v>
      </c>
      <c r="C801" s="4" t="s">
        <v>15</v>
      </c>
      <c r="D801" s="4" t="s">
        <v>15</v>
      </c>
      <c r="E801" s="4" t="s">
        <v>10</v>
      </c>
      <c r="F801" s="4" t="s">
        <v>15</v>
      </c>
      <c r="G801" s="4" t="s">
        <v>15</v>
      </c>
    </row>
    <row r="802" spans="1:6">
      <c r="A802" t="n">
        <v>7660</v>
      </c>
      <c r="B802" s="51" t="n">
        <v>18</v>
      </c>
      <c r="C802" s="7" t="n">
        <v>0</v>
      </c>
      <c r="D802" s="7" t="n">
        <v>0</v>
      </c>
      <c r="E802" s="7" t="n">
        <v>0</v>
      </c>
      <c r="F802" s="7" t="n">
        <v>19</v>
      </c>
      <c r="G802" s="7" t="n">
        <v>1</v>
      </c>
    </row>
    <row r="803" spans="1:6">
      <c r="A803" t="s">
        <v>4</v>
      </c>
      <c r="B803" s="4" t="s">
        <v>5</v>
      </c>
      <c r="C803" s="4" t="s">
        <v>15</v>
      </c>
      <c r="D803" s="4" t="s">
        <v>15</v>
      </c>
      <c r="E803" s="4" t="s">
        <v>15</v>
      </c>
      <c r="F803" s="4" t="s">
        <v>10</v>
      </c>
      <c r="G803" s="4" t="s">
        <v>15</v>
      </c>
      <c r="H803" s="4" t="s">
        <v>15</v>
      </c>
      <c r="I803" s="4" t="s">
        <v>51</v>
      </c>
    </row>
    <row r="804" spans="1:6">
      <c r="A804" t="n">
        <v>7669</v>
      </c>
      <c r="B804" s="24" t="n">
        <v>5</v>
      </c>
      <c r="C804" s="7" t="n">
        <v>35</v>
      </c>
      <c r="D804" s="7" t="n">
        <v>0</v>
      </c>
      <c r="E804" s="7" t="n">
        <v>0</v>
      </c>
      <c r="F804" s="7" t="n">
        <v>-1</v>
      </c>
      <c r="G804" s="7" t="n">
        <v>3</v>
      </c>
      <c r="H804" s="7" t="n">
        <v>1</v>
      </c>
      <c r="I804" s="25" t="n">
        <f t="normal" ca="1">A954</f>
        <v>0</v>
      </c>
    </row>
    <row r="805" spans="1:6">
      <c r="A805" t="s">
        <v>4</v>
      </c>
      <c r="B805" s="4" t="s">
        <v>5</v>
      </c>
      <c r="C805" s="4" t="s">
        <v>15</v>
      </c>
      <c r="D805" s="4" t="s">
        <v>15</v>
      </c>
      <c r="E805" s="4" t="s">
        <v>11</v>
      </c>
      <c r="F805" s="4" t="s">
        <v>10</v>
      </c>
    </row>
    <row r="806" spans="1:6">
      <c r="A806" t="n">
        <v>7683</v>
      </c>
      <c r="B806" s="49" t="n">
        <v>31</v>
      </c>
      <c r="C806" s="7" t="n">
        <v>0</v>
      </c>
      <c r="D806" s="7" t="n">
        <v>0</v>
      </c>
      <c r="E806" s="7" t="n">
        <v>0</v>
      </c>
      <c r="F806" s="7" t="n">
        <v>1107296256</v>
      </c>
    </row>
    <row r="807" spans="1:6">
      <c r="A807" t="s">
        <v>4</v>
      </c>
      <c r="B807" s="4" t="s">
        <v>5</v>
      </c>
      <c r="C807" s="4" t="s">
        <v>15</v>
      </c>
      <c r="D807" s="4" t="s">
        <v>15</v>
      </c>
      <c r="E807" s="4" t="s">
        <v>7</v>
      </c>
      <c r="F807" s="4" t="s">
        <v>11</v>
      </c>
    </row>
    <row r="808" spans="1:6">
      <c r="A808" t="n">
        <v>7692</v>
      </c>
      <c r="B808" s="49" t="n">
        <v>31</v>
      </c>
      <c r="C808" s="7" t="n">
        <v>1</v>
      </c>
      <c r="D808" s="7" t="n">
        <v>0</v>
      </c>
      <c r="E808" s="7" t="s">
        <v>139</v>
      </c>
      <c r="F808" s="7" t="n">
        <v>21</v>
      </c>
    </row>
    <row r="809" spans="1:6">
      <c r="A809" t="s">
        <v>4</v>
      </c>
      <c r="B809" s="4" t="s">
        <v>5</v>
      </c>
      <c r="C809" s="4" t="s">
        <v>15</v>
      </c>
      <c r="D809" s="4" t="s">
        <v>15</v>
      </c>
      <c r="E809" s="4" t="s">
        <v>7</v>
      </c>
      <c r="F809" s="4" t="s">
        <v>11</v>
      </c>
    </row>
    <row r="810" spans="1:6">
      <c r="A810" t="n">
        <v>7721</v>
      </c>
      <c r="B810" s="49" t="n">
        <v>31</v>
      </c>
      <c r="C810" s="7" t="n">
        <v>1</v>
      </c>
      <c r="D810" s="7" t="n">
        <v>0</v>
      </c>
      <c r="E810" s="7" t="s">
        <v>140</v>
      </c>
      <c r="F810" s="7" t="n">
        <v>8</v>
      </c>
    </row>
    <row r="811" spans="1:6">
      <c r="A811" t="s">
        <v>4</v>
      </c>
      <c r="B811" s="4" t="s">
        <v>5</v>
      </c>
      <c r="C811" s="4" t="s">
        <v>15</v>
      </c>
      <c r="D811" s="4" t="s">
        <v>15</v>
      </c>
      <c r="E811" s="4" t="s">
        <v>7</v>
      </c>
      <c r="F811" s="4" t="s">
        <v>11</v>
      </c>
    </row>
    <row r="812" spans="1:6">
      <c r="A812" t="n">
        <v>7739</v>
      </c>
      <c r="B812" s="49" t="n">
        <v>31</v>
      </c>
      <c r="C812" s="7" t="n">
        <v>1</v>
      </c>
      <c r="D812" s="7" t="n">
        <v>0</v>
      </c>
      <c r="E812" s="7" t="s">
        <v>141</v>
      </c>
      <c r="F812" s="7" t="n">
        <v>9</v>
      </c>
    </row>
    <row r="813" spans="1:6">
      <c r="A813" t="s">
        <v>4</v>
      </c>
      <c r="B813" s="4" t="s">
        <v>5</v>
      </c>
      <c r="C813" s="4" t="s">
        <v>15</v>
      </c>
      <c r="D813" s="4" t="s">
        <v>15</v>
      </c>
      <c r="E813" s="4" t="s">
        <v>7</v>
      </c>
      <c r="F813" s="4" t="s">
        <v>11</v>
      </c>
    </row>
    <row r="814" spans="1:6">
      <c r="A814" t="n">
        <v>7772</v>
      </c>
      <c r="B814" s="49" t="n">
        <v>31</v>
      </c>
      <c r="C814" s="7" t="n">
        <v>1</v>
      </c>
      <c r="D814" s="7" t="n">
        <v>0</v>
      </c>
      <c r="E814" s="7" t="s">
        <v>142</v>
      </c>
      <c r="F814" s="7" t="n">
        <v>0</v>
      </c>
    </row>
    <row r="815" spans="1:6">
      <c r="A815" t="s">
        <v>4</v>
      </c>
      <c r="B815" s="4" t="s">
        <v>5</v>
      </c>
      <c r="C815" s="4" t="s">
        <v>15</v>
      </c>
      <c r="D815" s="4" t="s">
        <v>15</v>
      </c>
      <c r="E815" s="4" t="s">
        <v>7</v>
      </c>
      <c r="F815" s="4" t="s">
        <v>11</v>
      </c>
    </row>
    <row r="816" spans="1:6">
      <c r="A816" t="n">
        <v>7794</v>
      </c>
      <c r="B816" s="49" t="n">
        <v>31</v>
      </c>
      <c r="C816" s="7" t="n">
        <v>1</v>
      </c>
      <c r="D816" s="7" t="n">
        <v>0</v>
      </c>
      <c r="E816" s="7" t="s">
        <v>143</v>
      </c>
      <c r="F816" s="7" t="n">
        <v>1</v>
      </c>
    </row>
    <row r="817" spans="1:9">
      <c r="A817" t="s">
        <v>4</v>
      </c>
      <c r="B817" s="4" t="s">
        <v>5</v>
      </c>
      <c r="C817" s="4" t="s">
        <v>15</v>
      </c>
      <c r="D817" s="4" t="s">
        <v>15</v>
      </c>
      <c r="E817" s="4" t="s">
        <v>7</v>
      </c>
      <c r="F817" s="4" t="s">
        <v>11</v>
      </c>
    </row>
    <row r="818" spans="1:9">
      <c r="A818" t="n">
        <v>7816</v>
      </c>
      <c r="B818" s="49" t="n">
        <v>31</v>
      </c>
      <c r="C818" s="7" t="n">
        <v>1</v>
      </c>
      <c r="D818" s="7" t="n">
        <v>0</v>
      </c>
      <c r="E818" s="7" t="s">
        <v>144</v>
      </c>
      <c r="F818" s="7" t="n">
        <v>2</v>
      </c>
    </row>
    <row r="819" spans="1:9">
      <c r="A819" t="s">
        <v>4</v>
      </c>
      <c r="B819" s="4" t="s">
        <v>5</v>
      </c>
      <c r="C819" s="4" t="s">
        <v>15</v>
      </c>
      <c r="D819" s="4" t="s">
        <v>15</v>
      </c>
      <c r="E819" s="4" t="s">
        <v>7</v>
      </c>
      <c r="F819" s="4" t="s">
        <v>11</v>
      </c>
    </row>
    <row r="820" spans="1:9">
      <c r="A820" t="n">
        <v>7840</v>
      </c>
      <c r="B820" s="49" t="n">
        <v>31</v>
      </c>
      <c r="C820" s="7" t="n">
        <v>1</v>
      </c>
      <c r="D820" s="7" t="n">
        <v>0</v>
      </c>
      <c r="E820" s="7" t="s">
        <v>145</v>
      </c>
      <c r="F820" s="7" t="n">
        <v>3</v>
      </c>
    </row>
    <row r="821" spans="1:9">
      <c r="A821" t="s">
        <v>4</v>
      </c>
      <c r="B821" s="4" t="s">
        <v>5</v>
      </c>
      <c r="C821" s="4" t="s">
        <v>15</v>
      </c>
      <c r="D821" s="4" t="s">
        <v>15</v>
      </c>
      <c r="E821" s="4" t="s">
        <v>7</v>
      </c>
      <c r="F821" s="4" t="s">
        <v>11</v>
      </c>
    </row>
    <row r="822" spans="1:9">
      <c r="A822" t="n">
        <v>7856</v>
      </c>
      <c r="B822" s="49" t="n">
        <v>31</v>
      </c>
      <c r="C822" s="7" t="n">
        <v>1</v>
      </c>
      <c r="D822" s="7" t="n">
        <v>0</v>
      </c>
      <c r="E822" s="7" t="s">
        <v>146</v>
      </c>
      <c r="F822" s="7" t="n">
        <v>4</v>
      </c>
    </row>
    <row r="823" spans="1:9">
      <c r="A823" t="s">
        <v>4</v>
      </c>
      <c r="B823" s="4" t="s">
        <v>5</v>
      </c>
      <c r="C823" s="4" t="s">
        <v>15</v>
      </c>
      <c r="D823" s="4" t="s">
        <v>15</v>
      </c>
      <c r="E823" s="4" t="s">
        <v>7</v>
      </c>
      <c r="F823" s="4" t="s">
        <v>11</v>
      </c>
    </row>
    <row r="824" spans="1:9">
      <c r="A824" t="n">
        <v>7878</v>
      </c>
      <c r="B824" s="49" t="n">
        <v>31</v>
      </c>
      <c r="C824" s="7" t="n">
        <v>1</v>
      </c>
      <c r="D824" s="7" t="n">
        <v>0</v>
      </c>
      <c r="E824" s="7" t="s">
        <v>147</v>
      </c>
      <c r="F824" s="7" t="n">
        <v>5</v>
      </c>
    </row>
    <row r="825" spans="1:9">
      <c r="A825" t="s">
        <v>4</v>
      </c>
      <c r="B825" s="4" t="s">
        <v>5</v>
      </c>
      <c r="C825" s="4" t="s">
        <v>15</v>
      </c>
      <c r="D825" s="4" t="s">
        <v>15</v>
      </c>
      <c r="E825" s="4" t="s">
        <v>7</v>
      </c>
      <c r="F825" s="4" t="s">
        <v>11</v>
      </c>
    </row>
    <row r="826" spans="1:9">
      <c r="A826" t="n">
        <v>7893</v>
      </c>
      <c r="B826" s="49" t="n">
        <v>31</v>
      </c>
      <c r="C826" s="7" t="n">
        <v>1</v>
      </c>
      <c r="D826" s="7" t="n">
        <v>0</v>
      </c>
      <c r="E826" s="7" t="s">
        <v>148</v>
      </c>
      <c r="F826" s="7" t="n">
        <v>6</v>
      </c>
    </row>
    <row r="827" spans="1:9">
      <c r="A827" t="s">
        <v>4</v>
      </c>
      <c r="B827" s="4" t="s">
        <v>5</v>
      </c>
      <c r="C827" s="4" t="s">
        <v>15</v>
      </c>
      <c r="D827" s="4" t="s">
        <v>15</v>
      </c>
      <c r="E827" s="4" t="s">
        <v>7</v>
      </c>
      <c r="F827" s="4" t="s">
        <v>11</v>
      </c>
    </row>
    <row r="828" spans="1:9">
      <c r="A828" t="n">
        <v>7907</v>
      </c>
      <c r="B828" s="49" t="n">
        <v>31</v>
      </c>
      <c r="C828" s="7" t="n">
        <v>1</v>
      </c>
      <c r="D828" s="7" t="n">
        <v>0</v>
      </c>
      <c r="E828" s="7" t="s">
        <v>149</v>
      </c>
      <c r="F828" s="7" t="n">
        <v>7</v>
      </c>
    </row>
    <row r="829" spans="1:9">
      <c r="A829" t="s">
        <v>4</v>
      </c>
      <c r="B829" s="4" t="s">
        <v>5</v>
      </c>
      <c r="C829" s="4" t="s">
        <v>15</v>
      </c>
      <c r="D829" s="4" t="s">
        <v>15</v>
      </c>
      <c r="E829" s="4" t="s">
        <v>7</v>
      </c>
      <c r="F829" s="4" t="s">
        <v>11</v>
      </c>
    </row>
    <row r="830" spans="1:9">
      <c r="A830" t="n">
        <v>7923</v>
      </c>
      <c r="B830" s="49" t="n">
        <v>31</v>
      </c>
      <c r="C830" s="7" t="n">
        <v>1</v>
      </c>
      <c r="D830" s="7" t="n">
        <v>0</v>
      </c>
      <c r="E830" s="7" t="s">
        <v>150</v>
      </c>
      <c r="F830" s="7" t="n">
        <v>20</v>
      </c>
    </row>
    <row r="831" spans="1:9">
      <c r="A831" t="s">
        <v>4</v>
      </c>
      <c r="B831" s="4" t="s">
        <v>5</v>
      </c>
      <c r="C831" s="4" t="s">
        <v>15</v>
      </c>
      <c r="D831" s="4" t="s">
        <v>15</v>
      </c>
      <c r="E831" s="4" t="s">
        <v>7</v>
      </c>
      <c r="F831" s="4" t="s">
        <v>11</v>
      </c>
    </row>
    <row r="832" spans="1:9">
      <c r="A832" t="n">
        <v>7936</v>
      </c>
      <c r="B832" s="49" t="n">
        <v>31</v>
      </c>
      <c r="C832" s="7" t="n">
        <v>1</v>
      </c>
      <c r="D832" s="7" t="n">
        <v>0</v>
      </c>
      <c r="E832" s="7" t="s">
        <v>151</v>
      </c>
      <c r="F832" s="7" t="n">
        <v>22</v>
      </c>
    </row>
    <row r="833" spans="1:6">
      <c r="A833" t="s">
        <v>4</v>
      </c>
      <c r="B833" s="4" t="s">
        <v>5</v>
      </c>
      <c r="C833" s="4" t="s">
        <v>15</v>
      </c>
      <c r="D833" s="4" t="s">
        <v>15</v>
      </c>
      <c r="E833" s="4" t="s">
        <v>7</v>
      </c>
      <c r="F833" s="4" t="s">
        <v>11</v>
      </c>
    </row>
    <row r="834" spans="1:6">
      <c r="A834" t="n">
        <v>7949</v>
      </c>
      <c r="B834" s="49" t="n">
        <v>31</v>
      </c>
      <c r="C834" s="7" t="n">
        <v>1</v>
      </c>
      <c r="D834" s="7" t="n">
        <v>0</v>
      </c>
      <c r="E834" s="7" t="s">
        <v>152</v>
      </c>
      <c r="F834" s="7" t="n">
        <v>21</v>
      </c>
    </row>
    <row r="835" spans="1:6">
      <c r="A835" t="s">
        <v>4</v>
      </c>
      <c r="B835" s="4" t="s">
        <v>5</v>
      </c>
      <c r="C835" s="4" t="s">
        <v>15</v>
      </c>
      <c r="D835" s="4" t="s">
        <v>15</v>
      </c>
      <c r="E835" s="4" t="s">
        <v>7</v>
      </c>
      <c r="F835" s="4" t="s">
        <v>11</v>
      </c>
    </row>
    <row r="836" spans="1:6">
      <c r="A836" t="n">
        <v>7968</v>
      </c>
      <c r="B836" s="49" t="n">
        <v>31</v>
      </c>
      <c r="C836" s="7" t="n">
        <v>1</v>
      </c>
      <c r="D836" s="7" t="n">
        <v>0</v>
      </c>
      <c r="E836" s="7" t="s">
        <v>153</v>
      </c>
      <c r="F836" s="7" t="n">
        <v>11</v>
      </c>
    </row>
    <row r="837" spans="1:6">
      <c r="A837" t="s">
        <v>4</v>
      </c>
      <c r="B837" s="4" t="s">
        <v>5</v>
      </c>
      <c r="C837" s="4" t="s">
        <v>15</v>
      </c>
      <c r="D837" s="4" t="s">
        <v>15</v>
      </c>
      <c r="E837" s="4" t="s">
        <v>7</v>
      </c>
      <c r="F837" s="4" t="s">
        <v>11</v>
      </c>
    </row>
    <row r="838" spans="1:6">
      <c r="A838" t="n">
        <v>7977</v>
      </c>
      <c r="B838" s="49" t="n">
        <v>31</v>
      </c>
      <c r="C838" s="7" t="n">
        <v>1</v>
      </c>
      <c r="D838" s="7" t="n">
        <v>0</v>
      </c>
      <c r="E838" s="7" t="s">
        <v>154</v>
      </c>
      <c r="F838" s="7" t="n">
        <v>26</v>
      </c>
    </row>
    <row r="839" spans="1:6">
      <c r="A839" t="s">
        <v>4</v>
      </c>
      <c r="B839" s="4" t="s">
        <v>5</v>
      </c>
      <c r="C839" s="4" t="s">
        <v>15</v>
      </c>
      <c r="D839" s="4" t="s">
        <v>15</v>
      </c>
      <c r="E839" s="4" t="s">
        <v>7</v>
      </c>
      <c r="F839" s="4" t="s">
        <v>11</v>
      </c>
    </row>
    <row r="840" spans="1:6">
      <c r="A840" t="n">
        <v>7994</v>
      </c>
      <c r="B840" s="49" t="n">
        <v>31</v>
      </c>
      <c r="C840" s="7" t="n">
        <v>1</v>
      </c>
      <c r="D840" s="7" t="n">
        <v>0</v>
      </c>
      <c r="E840" s="7" t="s">
        <v>155</v>
      </c>
      <c r="F840" s="7" t="n">
        <v>27</v>
      </c>
    </row>
    <row r="841" spans="1:6">
      <c r="A841" t="s">
        <v>4</v>
      </c>
      <c r="B841" s="4" t="s">
        <v>5</v>
      </c>
      <c r="C841" s="4" t="s">
        <v>15</v>
      </c>
      <c r="D841" s="4" t="s">
        <v>15</v>
      </c>
      <c r="E841" s="4" t="s">
        <v>15</v>
      </c>
      <c r="F841" s="4" t="s">
        <v>11</v>
      </c>
      <c r="G841" s="4" t="s">
        <v>11</v>
      </c>
      <c r="H841" s="4" t="s">
        <v>15</v>
      </c>
    </row>
    <row r="842" spans="1:6">
      <c r="A842" t="n">
        <v>8010</v>
      </c>
      <c r="B842" s="49" t="n">
        <v>31</v>
      </c>
      <c r="C842" s="7" t="n">
        <v>2</v>
      </c>
      <c r="D842" s="7" t="n">
        <v>0</v>
      </c>
      <c r="E842" s="7" t="n">
        <v>1</v>
      </c>
      <c r="F842" s="7" t="n">
        <v>200</v>
      </c>
      <c r="G842" s="7" t="n">
        <v>100</v>
      </c>
      <c r="H842" s="7" t="n">
        <v>0</v>
      </c>
    </row>
    <row r="843" spans="1:6">
      <c r="A843" t="s">
        <v>4</v>
      </c>
      <c r="B843" s="4" t="s">
        <v>5</v>
      </c>
      <c r="C843" s="4" t="s">
        <v>15</v>
      </c>
      <c r="D843" s="4" t="s">
        <v>15</v>
      </c>
      <c r="E843" s="4" t="s">
        <v>15</v>
      </c>
    </row>
    <row r="844" spans="1:6">
      <c r="A844" t="n">
        <v>8019</v>
      </c>
      <c r="B844" s="49" t="n">
        <v>31</v>
      </c>
      <c r="C844" s="7" t="n">
        <v>4</v>
      </c>
      <c r="D844" s="7" t="n">
        <v>0</v>
      </c>
      <c r="E844" s="7" t="n">
        <v>0</v>
      </c>
    </row>
    <row r="845" spans="1:6">
      <c r="A845" t="s">
        <v>4</v>
      </c>
      <c r="B845" s="4" t="s">
        <v>5</v>
      </c>
      <c r="C845" s="4" t="s">
        <v>15</v>
      </c>
      <c r="D845" s="4" t="s">
        <v>15</v>
      </c>
      <c r="E845" s="4" t="s">
        <v>15</v>
      </c>
      <c r="F845" s="4" t="s">
        <v>15</v>
      </c>
      <c r="G845" s="4" t="s">
        <v>11</v>
      </c>
      <c r="H845" s="4" t="s">
        <v>51</v>
      </c>
      <c r="I845" s="4" t="s">
        <v>11</v>
      </c>
      <c r="J845" s="4" t="s">
        <v>51</v>
      </c>
      <c r="K845" s="4" t="s">
        <v>11</v>
      </c>
      <c r="L845" s="4" t="s">
        <v>51</v>
      </c>
      <c r="M845" s="4" t="s">
        <v>11</v>
      </c>
      <c r="N845" s="4" t="s">
        <v>51</v>
      </c>
      <c r="O845" s="4" t="s">
        <v>11</v>
      </c>
      <c r="P845" s="4" t="s">
        <v>51</v>
      </c>
      <c r="Q845" s="4" t="s">
        <v>11</v>
      </c>
      <c r="R845" s="4" t="s">
        <v>51</v>
      </c>
      <c r="S845" s="4" t="s">
        <v>11</v>
      </c>
      <c r="T845" s="4" t="s">
        <v>51</v>
      </c>
      <c r="U845" s="4" t="s">
        <v>11</v>
      </c>
      <c r="V845" s="4" t="s">
        <v>51</v>
      </c>
      <c r="W845" s="4" t="s">
        <v>11</v>
      </c>
      <c r="X845" s="4" t="s">
        <v>51</v>
      </c>
      <c r="Y845" s="4" t="s">
        <v>11</v>
      </c>
      <c r="Z845" s="4" t="s">
        <v>51</v>
      </c>
      <c r="AA845" s="4" t="s">
        <v>11</v>
      </c>
      <c r="AB845" s="4" t="s">
        <v>51</v>
      </c>
      <c r="AC845" s="4" t="s">
        <v>11</v>
      </c>
      <c r="AD845" s="4" t="s">
        <v>51</v>
      </c>
      <c r="AE845" s="4" t="s">
        <v>11</v>
      </c>
      <c r="AF845" s="4" t="s">
        <v>51</v>
      </c>
      <c r="AG845" s="4" t="s">
        <v>11</v>
      </c>
      <c r="AH845" s="4" t="s">
        <v>51</v>
      </c>
      <c r="AI845" s="4" t="s">
        <v>11</v>
      </c>
      <c r="AJ845" s="4" t="s">
        <v>51</v>
      </c>
      <c r="AK845" s="4" t="s">
        <v>11</v>
      </c>
      <c r="AL845" s="4" t="s">
        <v>51</v>
      </c>
      <c r="AM845" s="4" t="s">
        <v>11</v>
      </c>
      <c r="AN845" s="4" t="s">
        <v>51</v>
      </c>
      <c r="AO845" s="4" t="s">
        <v>11</v>
      </c>
      <c r="AP845" s="4" t="s">
        <v>51</v>
      </c>
      <c r="AQ845" s="4" t="s">
        <v>11</v>
      </c>
      <c r="AR845" s="4" t="s">
        <v>51</v>
      </c>
      <c r="AS845" s="4" t="s">
        <v>11</v>
      </c>
      <c r="AT845" s="4" t="s">
        <v>51</v>
      </c>
      <c r="AU845" s="4" t="s">
        <v>51</v>
      </c>
    </row>
    <row r="846" spans="1:6">
      <c r="A846" t="n">
        <v>8023</v>
      </c>
      <c r="B846" s="27" t="n">
        <v>6</v>
      </c>
      <c r="C846" s="7" t="n">
        <v>35</v>
      </c>
      <c r="D846" s="7" t="n">
        <v>0</v>
      </c>
      <c r="E846" s="7" t="n">
        <v>1</v>
      </c>
      <c r="F846" s="7" t="n">
        <v>20</v>
      </c>
      <c r="G846" s="7" t="n">
        <v>0</v>
      </c>
      <c r="H846" s="25" t="n">
        <f t="normal" ca="1">A848</f>
        <v>0</v>
      </c>
      <c r="I846" s="7" t="n">
        <v>1</v>
      </c>
      <c r="J846" s="25" t="n">
        <f t="normal" ca="1">A852</f>
        <v>0</v>
      </c>
      <c r="K846" s="7" t="n">
        <v>2</v>
      </c>
      <c r="L846" s="25" t="n">
        <f t="normal" ca="1">A856</f>
        <v>0</v>
      </c>
      <c r="M846" s="7" t="n">
        <v>3</v>
      </c>
      <c r="N846" s="25" t="n">
        <f t="normal" ca="1">A860</f>
        <v>0</v>
      </c>
      <c r="O846" s="7" t="n">
        <v>4</v>
      </c>
      <c r="P846" s="25" t="n">
        <f t="normal" ca="1">A864</f>
        <v>0</v>
      </c>
      <c r="Q846" s="7" t="n">
        <v>5</v>
      </c>
      <c r="R846" s="25" t="n">
        <f t="normal" ca="1">A868</f>
        <v>0</v>
      </c>
      <c r="S846" s="7" t="n">
        <v>6</v>
      </c>
      <c r="T846" s="25" t="n">
        <f t="normal" ca="1">A872</f>
        <v>0</v>
      </c>
      <c r="U846" s="7" t="n">
        <v>8</v>
      </c>
      <c r="V846" s="25" t="n">
        <f t="normal" ca="1">A886</f>
        <v>0</v>
      </c>
      <c r="W846" s="7" t="n">
        <v>9</v>
      </c>
      <c r="X846" s="25" t="n">
        <f t="normal" ca="1">A890</f>
        <v>0</v>
      </c>
      <c r="Y846" s="7" t="n">
        <v>22</v>
      </c>
      <c r="Z846" s="25" t="n">
        <f t="normal" ca="1">A894</f>
        <v>0</v>
      </c>
      <c r="AA846" s="7" t="n">
        <v>20</v>
      </c>
      <c r="AB846" s="25" t="n">
        <f t="normal" ca="1">A898</f>
        <v>0</v>
      </c>
      <c r="AC846" s="7" t="n">
        <v>21</v>
      </c>
      <c r="AD846" s="25" t="n">
        <f t="normal" ca="1">A902</f>
        <v>0</v>
      </c>
      <c r="AE846" s="7" t="n">
        <v>10</v>
      </c>
      <c r="AF846" s="25" t="n">
        <f t="normal" ca="1">A906</f>
        <v>0</v>
      </c>
      <c r="AG846" s="7" t="n">
        <v>11</v>
      </c>
      <c r="AH846" s="25" t="n">
        <f t="normal" ca="1">A908</f>
        <v>0</v>
      </c>
      <c r="AI846" s="7" t="n">
        <v>30</v>
      </c>
      <c r="AJ846" s="25" t="n">
        <f t="normal" ca="1">A914</f>
        <v>0</v>
      </c>
      <c r="AK846" s="7" t="n">
        <v>31</v>
      </c>
      <c r="AL846" s="25" t="n">
        <f t="normal" ca="1">A918</f>
        <v>0</v>
      </c>
      <c r="AM846" s="7" t="n">
        <v>12</v>
      </c>
      <c r="AN846" s="25" t="n">
        <f t="normal" ca="1">A924</f>
        <v>0</v>
      </c>
      <c r="AO846" s="7" t="n">
        <v>13</v>
      </c>
      <c r="AP846" s="25" t="n">
        <f t="normal" ca="1">A930</f>
        <v>0</v>
      </c>
      <c r="AQ846" s="7" t="n">
        <v>26</v>
      </c>
      <c r="AR846" s="25" t="n">
        <f t="normal" ca="1">A934</f>
        <v>0</v>
      </c>
      <c r="AS846" s="7" t="n">
        <v>27</v>
      </c>
      <c r="AT846" s="25" t="n">
        <f t="normal" ca="1">A938</f>
        <v>0</v>
      </c>
      <c r="AU846" s="25" t="n">
        <f t="normal" ca="1">A948</f>
        <v>0</v>
      </c>
    </row>
    <row r="847" spans="1:6">
      <c r="A847" t="s">
        <v>4</v>
      </c>
      <c r="B847" s="4" t="s">
        <v>5</v>
      </c>
      <c r="C847" s="4" t="s">
        <v>15</v>
      </c>
      <c r="D847" s="4" t="s">
        <v>10</v>
      </c>
      <c r="E847" s="4" t="s">
        <v>15</v>
      </c>
      <c r="F847" s="4" t="s">
        <v>15</v>
      </c>
      <c r="G847" s="4" t="s">
        <v>10</v>
      </c>
      <c r="H847" s="4" t="s">
        <v>15</v>
      </c>
      <c r="I847" s="4" t="s">
        <v>10</v>
      </c>
      <c r="J847" s="4" t="s">
        <v>15</v>
      </c>
    </row>
    <row r="848" spans="1:6">
      <c r="A848" t="n">
        <v>8152</v>
      </c>
      <c r="B848" s="54" t="n">
        <v>33</v>
      </c>
      <c r="C848" s="7" t="n">
        <v>0</v>
      </c>
      <c r="D848" s="7" t="n">
        <v>1</v>
      </c>
      <c r="E848" s="7" t="n">
        <v>0</v>
      </c>
      <c r="F848" s="7" t="n">
        <v>0</v>
      </c>
      <c r="G848" s="7" t="n">
        <v>-1</v>
      </c>
      <c r="H848" s="7" t="n">
        <v>0</v>
      </c>
      <c r="I848" s="7" t="n">
        <v>-1</v>
      </c>
      <c r="J848" s="7" t="n">
        <v>0</v>
      </c>
    </row>
    <row r="849" spans="1:47">
      <c r="A849" t="s">
        <v>4</v>
      </c>
      <c r="B849" s="4" t="s">
        <v>5</v>
      </c>
      <c r="C849" s="4" t="s">
        <v>51</v>
      </c>
    </row>
    <row r="850" spans="1:47">
      <c r="A850" t="n">
        <v>8170</v>
      </c>
      <c r="B850" s="30" t="n">
        <v>3</v>
      </c>
      <c r="C850" s="25" t="n">
        <f t="normal" ca="1">A952</f>
        <v>0</v>
      </c>
    </row>
    <row r="851" spans="1:47">
      <c r="A851" t="s">
        <v>4</v>
      </c>
      <c r="B851" s="4" t="s">
        <v>5</v>
      </c>
      <c r="C851" s="4" t="s">
        <v>15</v>
      </c>
      <c r="D851" s="4" t="s">
        <v>10</v>
      </c>
      <c r="E851" s="4" t="s">
        <v>15</v>
      </c>
      <c r="F851" s="4" t="s">
        <v>15</v>
      </c>
      <c r="G851" s="4" t="s">
        <v>10</v>
      </c>
      <c r="H851" s="4" t="s">
        <v>15</v>
      </c>
      <c r="I851" s="4" t="s">
        <v>10</v>
      </c>
      <c r="J851" s="4" t="s">
        <v>15</v>
      </c>
    </row>
    <row r="852" spans="1:47">
      <c r="A852" t="n">
        <v>8175</v>
      </c>
      <c r="B852" s="54" t="n">
        <v>33</v>
      </c>
      <c r="C852" s="7" t="n">
        <v>0</v>
      </c>
      <c r="D852" s="7" t="n">
        <v>1</v>
      </c>
      <c r="E852" s="7" t="n">
        <v>1</v>
      </c>
      <c r="F852" s="7" t="n">
        <v>0</v>
      </c>
      <c r="G852" s="7" t="n">
        <v>-1</v>
      </c>
      <c r="H852" s="7" t="n">
        <v>0</v>
      </c>
      <c r="I852" s="7" t="n">
        <v>-1</v>
      </c>
      <c r="J852" s="7" t="n">
        <v>0</v>
      </c>
    </row>
    <row r="853" spans="1:47">
      <c r="A853" t="s">
        <v>4</v>
      </c>
      <c r="B853" s="4" t="s">
        <v>5</v>
      </c>
      <c r="C853" s="4" t="s">
        <v>51</v>
      </c>
    </row>
    <row r="854" spans="1:47">
      <c r="A854" t="n">
        <v>8193</v>
      </c>
      <c r="B854" s="30" t="n">
        <v>3</v>
      </c>
      <c r="C854" s="25" t="n">
        <f t="normal" ca="1">A952</f>
        <v>0</v>
      </c>
    </row>
    <row r="855" spans="1:47">
      <c r="A855" t="s">
        <v>4</v>
      </c>
      <c r="B855" s="4" t="s">
        <v>5</v>
      </c>
      <c r="C855" s="4" t="s">
        <v>15</v>
      </c>
      <c r="D855" s="4" t="s">
        <v>10</v>
      </c>
      <c r="E855" s="4" t="s">
        <v>15</v>
      </c>
      <c r="F855" s="4" t="s">
        <v>15</v>
      </c>
      <c r="G855" s="4" t="s">
        <v>10</v>
      </c>
      <c r="H855" s="4" t="s">
        <v>15</v>
      </c>
      <c r="I855" s="4" t="s">
        <v>10</v>
      </c>
      <c r="J855" s="4" t="s">
        <v>15</v>
      </c>
    </row>
    <row r="856" spans="1:47">
      <c r="A856" t="n">
        <v>8198</v>
      </c>
      <c r="B856" s="54" t="n">
        <v>33</v>
      </c>
      <c r="C856" s="7" t="n">
        <v>0</v>
      </c>
      <c r="D856" s="7" t="n">
        <v>1</v>
      </c>
      <c r="E856" s="7" t="n">
        <v>2</v>
      </c>
      <c r="F856" s="7" t="n">
        <v>0</v>
      </c>
      <c r="G856" s="7" t="n">
        <v>-1</v>
      </c>
      <c r="H856" s="7" t="n">
        <v>0</v>
      </c>
      <c r="I856" s="7" t="n">
        <v>-1</v>
      </c>
      <c r="J856" s="7" t="n">
        <v>0</v>
      </c>
    </row>
    <row r="857" spans="1:47">
      <c r="A857" t="s">
        <v>4</v>
      </c>
      <c r="B857" s="4" t="s">
        <v>5</v>
      </c>
      <c r="C857" s="4" t="s">
        <v>51</v>
      </c>
    </row>
    <row r="858" spans="1:47">
      <c r="A858" t="n">
        <v>8216</v>
      </c>
      <c r="B858" s="30" t="n">
        <v>3</v>
      </c>
      <c r="C858" s="25" t="n">
        <f t="normal" ca="1">A952</f>
        <v>0</v>
      </c>
    </row>
    <row r="859" spans="1:47">
      <c r="A859" t="s">
        <v>4</v>
      </c>
      <c r="B859" s="4" t="s">
        <v>5</v>
      </c>
      <c r="C859" s="4" t="s">
        <v>15</v>
      </c>
      <c r="D859" s="4" t="s">
        <v>10</v>
      </c>
      <c r="E859" s="4" t="s">
        <v>15</v>
      </c>
      <c r="F859" s="4" t="s">
        <v>15</v>
      </c>
      <c r="G859" s="4" t="s">
        <v>10</v>
      </c>
      <c r="H859" s="4" t="s">
        <v>15</v>
      </c>
      <c r="I859" s="4" t="s">
        <v>10</v>
      </c>
      <c r="J859" s="4" t="s">
        <v>15</v>
      </c>
    </row>
    <row r="860" spans="1:47">
      <c r="A860" t="n">
        <v>8221</v>
      </c>
      <c r="B860" s="54" t="n">
        <v>33</v>
      </c>
      <c r="C860" s="7" t="n">
        <v>0</v>
      </c>
      <c r="D860" s="7" t="n">
        <v>1</v>
      </c>
      <c r="E860" s="7" t="n">
        <v>3</v>
      </c>
      <c r="F860" s="7" t="n">
        <v>0</v>
      </c>
      <c r="G860" s="7" t="n">
        <v>-1</v>
      </c>
      <c r="H860" s="7" t="n">
        <v>0</v>
      </c>
      <c r="I860" s="7" t="n">
        <v>-1</v>
      </c>
      <c r="J860" s="7" t="n">
        <v>0</v>
      </c>
    </row>
    <row r="861" spans="1:47">
      <c r="A861" t="s">
        <v>4</v>
      </c>
      <c r="B861" s="4" t="s">
        <v>5</v>
      </c>
      <c r="C861" s="4" t="s">
        <v>51</v>
      </c>
    </row>
    <row r="862" spans="1:47">
      <c r="A862" t="n">
        <v>8239</v>
      </c>
      <c r="B862" s="30" t="n">
        <v>3</v>
      </c>
      <c r="C862" s="25" t="n">
        <f t="normal" ca="1">A952</f>
        <v>0</v>
      </c>
    </row>
    <row r="863" spans="1:47">
      <c r="A863" t="s">
        <v>4</v>
      </c>
      <c r="B863" s="4" t="s">
        <v>5</v>
      </c>
      <c r="C863" s="4" t="s">
        <v>15</v>
      </c>
      <c r="D863" s="4" t="s">
        <v>10</v>
      </c>
      <c r="E863" s="4" t="s">
        <v>15</v>
      </c>
      <c r="F863" s="4" t="s">
        <v>15</v>
      </c>
      <c r="G863" s="4" t="s">
        <v>10</v>
      </c>
      <c r="H863" s="4" t="s">
        <v>15</v>
      </c>
      <c r="I863" s="4" t="s">
        <v>10</v>
      </c>
      <c r="J863" s="4" t="s">
        <v>15</v>
      </c>
    </row>
    <row r="864" spans="1:47">
      <c r="A864" t="n">
        <v>8244</v>
      </c>
      <c r="B864" s="54" t="n">
        <v>33</v>
      </c>
      <c r="C864" s="7" t="n">
        <v>0</v>
      </c>
      <c r="D864" s="7" t="n">
        <v>1</v>
      </c>
      <c r="E864" s="7" t="n">
        <v>4</v>
      </c>
      <c r="F864" s="7" t="n">
        <v>0</v>
      </c>
      <c r="G864" s="7" t="n">
        <v>-1</v>
      </c>
      <c r="H864" s="7" t="n">
        <v>0</v>
      </c>
      <c r="I864" s="7" t="n">
        <v>-1</v>
      </c>
      <c r="J864" s="7" t="n">
        <v>0</v>
      </c>
    </row>
    <row r="865" spans="1:10">
      <c r="A865" t="s">
        <v>4</v>
      </c>
      <c r="B865" s="4" t="s">
        <v>5</v>
      </c>
      <c r="C865" s="4" t="s">
        <v>51</v>
      </c>
    </row>
    <row r="866" spans="1:10">
      <c r="A866" t="n">
        <v>8262</v>
      </c>
      <c r="B866" s="30" t="n">
        <v>3</v>
      </c>
      <c r="C866" s="25" t="n">
        <f t="normal" ca="1">A952</f>
        <v>0</v>
      </c>
    </row>
    <row r="867" spans="1:10">
      <c r="A867" t="s">
        <v>4</v>
      </c>
      <c r="B867" s="4" t="s">
        <v>5</v>
      </c>
      <c r="C867" s="4" t="s">
        <v>15</v>
      </c>
      <c r="D867" s="4" t="s">
        <v>10</v>
      </c>
      <c r="E867" s="4" t="s">
        <v>15</v>
      </c>
      <c r="F867" s="4" t="s">
        <v>15</v>
      </c>
      <c r="G867" s="4" t="s">
        <v>10</v>
      </c>
      <c r="H867" s="4" t="s">
        <v>15</v>
      </c>
      <c r="I867" s="4" t="s">
        <v>10</v>
      </c>
      <c r="J867" s="4" t="s">
        <v>15</v>
      </c>
    </row>
    <row r="868" spans="1:10">
      <c r="A868" t="n">
        <v>8267</v>
      </c>
      <c r="B868" s="54" t="n">
        <v>33</v>
      </c>
      <c r="C868" s="7" t="n">
        <v>0</v>
      </c>
      <c r="D868" s="7" t="n">
        <v>1</v>
      </c>
      <c r="E868" s="7" t="n">
        <v>5</v>
      </c>
      <c r="F868" s="7" t="n">
        <v>0</v>
      </c>
      <c r="G868" s="7" t="n">
        <v>-1</v>
      </c>
      <c r="H868" s="7" t="n">
        <v>0</v>
      </c>
      <c r="I868" s="7" t="n">
        <v>-1</v>
      </c>
      <c r="J868" s="7" t="n">
        <v>0</v>
      </c>
    </row>
    <row r="869" spans="1:10">
      <c r="A869" t="s">
        <v>4</v>
      </c>
      <c r="B869" s="4" t="s">
        <v>5</v>
      </c>
      <c r="C869" s="4" t="s">
        <v>51</v>
      </c>
    </row>
    <row r="870" spans="1:10">
      <c r="A870" t="n">
        <v>8285</v>
      </c>
      <c r="B870" s="30" t="n">
        <v>3</v>
      </c>
      <c r="C870" s="25" t="n">
        <f t="normal" ca="1">A952</f>
        <v>0</v>
      </c>
    </row>
    <row r="871" spans="1:10">
      <c r="A871" t="s">
        <v>4</v>
      </c>
      <c r="B871" s="4" t="s">
        <v>5</v>
      </c>
      <c r="C871" s="4" t="s">
        <v>15</v>
      </c>
      <c r="D871" s="4" t="s">
        <v>11</v>
      </c>
      <c r="E871" s="4" t="s">
        <v>11</v>
      </c>
      <c r="F871" s="4" t="s">
        <v>11</v>
      </c>
    </row>
    <row r="872" spans="1:10">
      <c r="A872" t="n">
        <v>8290</v>
      </c>
      <c r="B872" s="55" t="n">
        <v>63</v>
      </c>
      <c r="C872" s="7" t="n">
        <v>0</v>
      </c>
      <c r="D872" s="7" t="n">
        <v>0</v>
      </c>
      <c r="E872" s="7" t="n">
        <v>0</v>
      </c>
      <c r="F872" s="7" t="n">
        <v>57</v>
      </c>
    </row>
    <row r="873" spans="1:10">
      <c r="A873" t="s">
        <v>4</v>
      </c>
      <c r="B873" s="4" t="s">
        <v>5</v>
      </c>
      <c r="C873" s="4" t="s">
        <v>15</v>
      </c>
      <c r="D873" s="4" t="s">
        <v>11</v>
      </c>
      <c r="E873" s="4" t="s">
        <v>11</v>
      </c>
      <c r="F873" s="4" t="s">
        <v>11</v>
      </c>
    </row>
    <row r="874" spans="1:10">
      <c r="A874" t="n">
        <v>8298</v>
      </c>
      <c r="B874" s="55" t="n">
        <v>63</v>
      </c>
      <c r="C874" s="7" t="n">
        <v>0</v>
      </c>
      <c r="D874" s="7" t="n">
        <v>1</v>
      </c>
      <c r="E874" s="7" t="n">
        <v>0</v>
      </c>
      <c r="F874" s="7" t="n">
        <v>57</v>
      </c>
    </row>
    <row r="875" spans="1:10">
      <c r="A875" t="s">
        <v>4</v>
      </c>
      <c r="B875" s="4" t="s">
        <v>5</v>
      </c>
      <c r="C875" s="4" t="s">
        <v>15</v>
      </c>
      <c r="D875" s="4" t="s">
        <v>11</v>
      </c>
      <c r="E875" s="4" t="s">
        <v>11</v>
      </c>
      <c r="F875" s="4" t="s">
        <v>11</v>
      </c>
    </row>
    <row r="876" spans="1:10">
      <c r="A876" t="n">
        <v>8306</v>
      </c>
      <c r="B876" s="55" t="n">
        <v>63</v>
      </c>
      <c r="C876" s="7" t="n">
        <v>0</v>
      </c>
      <c r="D876" s="7" t="n">
        <v>2</v>
      </c>
      <c r="E876" s="7" t="n">
        <v>0</v>
      </c>
      <c r="F876" s="7" t="n">
        <v>57</v>
      </c>
    </row>
    <row r="877" spans="1:10">
      <c r="A877" t="s">
        <v>4</v>
      </c>
      <c r="B877" s="4" t="s">
        <v>5</v>
      </c>
      <c r="C877" s="4" t="s">
        <v>15</v>
      </c>
      <c r="D877" s="4" t="s">
        <v>11</v>
      </c>
      <c r="E877" s="4" t="s">
        <v>11</v>
      </c>
      <c r="F877" s="4" t="s">
        <v>11</v>
      </c>
    </row>
    <row r="878" spans="1:10">
      <c r="A878" t="n">
        <v>8314</v>
      </c>
      <c r="B878" s="55" t="n">
        <v>63</v>
      </c>
      <c r="C878" s="7" t="n">
        <v>0</v>
      </c>
      <c r="D878" s="7" t="n">
        <v>3</v>
      </c>
      <c r="E878" s="7" t="n">
        <v>0</v>
      </c>
      <c r="F878" s="7" t="n">
        <v>57</v>
      </c>
    </row>
    <row r="879" spans="1:10">
      <c r="A879" t="s">
        <v>4</v>
      </c>
      <c r="B879" s="4" t="s">
        <v>5</v>
      </c>
      <c r="C879" s="4" t="s">
        <v>15</v>
      </c>
      <c r="D879" s="4" t="s">
        <v>11</v>
      </c>
    </row>
    <row r="880" spans="1:10">
      <c r="A880" t="n">
        <v>8322</v>
      </c>
      <c r="B880" s="56" t="n">
        <v>92</v>
      </c>
      <c r="C880" s="7" t="n">
        <v>3</v>
      </c>
      <c r="D880" s="7" t="n">
        <v>0</v>
      </c>
    </row>
    <row r="881" spans="1:10">
      <c r="A881" t="s">
        <v>4</v>
      </c>
      <c r="B881" s="4" t="s">
        <v>5</v>
      </c>
      <c r="C881" s="4" t="s">
        <v>15</v>
      </c>
      <c r="D881" s="4" t="s">
        <v>10</v>
      </c>
      <c r="E881" s="4" t="s">
        <v>15</v>
      </c>
      <c r="F881" s="4" t="s">
        <v>15</v>
      </c>
      <c r="G881" s="4" t="s">
        <v>10</v>
      </c>
      <c r="H881" s="4" t="s">
        <v>15</v>
      </c>
      <c r="I881" s="4" t="s">
        <v>10</v>
      </c>
      <c r="J881" s="4" t="s">
        <v>15</v>
      </c>
    </row>
    <row r="882" spans="1:10">
      <c r="A882" t="n">
        <v>8326</v>
      </c>
      <c r="B882" s="54" t="n">
        <v>33</v>
      </c>
      <c r="C882" s="7" t="n">
        <v>0</v>
      </c>
      <c r="D882" s="7" t="n">
        <v>1</v>
      </c>
      <c r="E882" s="7" t="n">
        <v>6</v>
      </c>
      <c r="F882" s="7" t="n">
        <v>0</v>
      </c>
      <c r="G882" s="7" t="n">
        <v>-1</v>
      </c>
      <c r="H882" s="7" t="n">
        <v>0</v>
      </c>
      <c r="I882" s="7" t="n">
        <v>-1</v>
      </c>
      <c r="J882" s="7" t="n">
        <v>0</v>
      </c>
    </row>
    <row r="883" spans="1:10">
      <c r="A883" t="s">
        <v>4</v>
      </c>
      <c r="B883" s="4" t="s">
        <v>5</v>
      </c>
      <c r="C883" s="4" t="s">
        <v>51</v>
      </c>
    </row>
    <row r="884" spans="1:10">
      <c r="A884" t="n">
        <v>8344</v>
      </c>
      <c r="B884" s="30" t="n">
        <v>3</v>
      </c>
      <c r="C884" s="25" t="n">
        <f t="normal" ca="1">A952</f>
        <v>0</v>
      </c>
    </row>
    <row r="885" spans="1:10">
      <c r="A885" t="s">
        <v>4</v>
      </c>
      <c r="B885" s="4" t="s">
        <v>5</v>
      </c>
      <c r="C885" s="4" t="s">
        <v>15</v>
      </c>
      <c r="D885" s="4" t="s">
        <v>10</v>
      </c>
      <c r="E885" s="4" t="s">
        <v>15</v>
      </c>
      <c r="F885" s="4" t="s">
        <v>15</v>
      </c>
      <c r="G885" s="4" t="s">
        <v>10</v>
      </c>
      <c r="H885" s="4" t="s">
        <v>15</v>
      </c>
      <c r="I885" s="4" t="s">
        <v>10</v>
      </c>
      <c r="J885" s="4" t="s">
        <v>15</v>
      </c>
    </row>
    <row r="886" spans="1:10">
      <c r="A886" t="n">
        <v>8349</v>
      </c>
      <c r="B886" s="54" t="n">
        <v>33</v>
      </c>
      <c r="C886" s="7" t="n">
        <v>0</v>
      </c>
      <c r="D886" s="7" t="n">
        <v>1</v>
      </c>
      <c r="E886" s="7" t="n">
        <v>0</v>
      </c>
      <c r="F886" s="7" t="n">
        <v>0</v>
      </c>
      <c r="G886" s="7" t="n">
        <v>1</v>
      </c>
      <c r="H886" s="7" t="n">
        <v>1</v>
      </c>
      <c r="I886" s="7" t="n">
        <v>-1</v>
      </c>
      <c r="J886" s="7" t="n">
        <v>0</v>
      </c>
    </row>
    <row r="887" spans="1:10">
      <c r="A887" t="s">
        <v>4</v>
      </c>
      <c r="B887" s="4" t="s">
        <v>5</v>
      </c>
      <c r="C887" s="4" t="s">
        <v>51</v>
      </c>
    </row>
    <row r="888" spans="1:10">
      <c r="A888" t="n">
        <v>8367</v>
      </c>
      <c r="B888" s="30" t="n">
        <v>3</v>
      </c>
      <c r="C888" s="25" t="n">
        <f t="normal" ca="1">A952</f>
        <v>0</v>
      </c>
    </row>
    <row r="889" spans="1:10">
      <c r="A889" t="s">
        <v>4</v>
      </c>
      <c r="B889" s="4" t="s">
        <v>5</v>
      </c>
      <c r="C889" s="4" t="s">
        <v>15</v>
      </c>
      <c r="D889" s="4" t="s">
        <v>10</v>
      </c>
      <c r="E889" s="4" t="s">
        <v>15</v>
      </c>
      <c r="F889" s="4" t="s">
        <v>15</v>
      </c>
      <c r="G889" s="4" t="s">
        <v>10</v>
      </c>
      <c r="H889" s="4" t="s">
        <v>15</v>
      </c>
      <c r="I889" s="4" t="s">
        <v>10</v>
      </c>
      <c r="J889" s="4" t="s">
        <v>15</v>
      </c>
    </row>
    <row r="890" spans="1:10">
      <c r="A890" t="n">
        <v>8372</v>
      </c>
      <c r="B890" s="54" t="n">
        <v>33</v>
      </c>
      <c r="C890" s="7" t="n">
        <v>0</v>
      </c>
      <c r="D890" s="7" t="n">
        <v>1</v>
      </c>
      <c r="E890" s="7" t="n">
        <v>3</v>
      </c>
      <c r="F890" s="7" t="n">
        <v>4</v>
      </c>
      <c r="G890" s="7" t="n">
        <v>-1</v>
      </c>
      <c r="H890" s="7" t="n">
        <v>0</v>
      </c>
      <c r="I890" s="7" t="n">
        <v>-1</v>
      </c>
      <c r="J890" s="7" t="n">
        <v>0</v>
      </c>
    </row>
    <row r="891" spans="1:10">
      <c r="A891" t="s">
        <v>4</v>
      </c>
      <c r="B891" s="4" t="s">
        <v>5</v>
      </c>
      <c r="C891" s="4" t="s">
        <v>51</v>
      </c>
    </row>
    <row r="892" spans="1:10">
      <c r="A892" t="n">
        <v>8390</v>
      </c>
      <c r="B892" s="30" t="n">
        <v>3</v>
      </c>
      <c r="C892" s="25" t="n">
        <f t="normal" ca="1">A952</f>
        <v>0</v>
      </c>
    </row>
    <row r="893" spans="1:10">
      <c r="A893" t="s">
        <v>4</v>
      </c>
      <c r="B893" s="4" t="s">
        <v>5</v>
      </c>
      <c r="C893" s="4" t="s">
        <v>15</v>
      </c>
      <c r="D893" s="4" t="s">
        <v>10</v>
      </c>
      <c r="E893" s="4" t="s">
        <v>15</v>
      </c>
      <c r="F893" s="4" t="s">
        <v>15</v>
      </c>
      <c r="G893" s="4" t="s">
        <v>10</v>
      </c>
      <c r="H893" s="4" t="s">
        <v>15</v>
      </c>
      <c r="I893" s="4" t="s">
        <v>10</v>
      </c>
      <c r="J893" s="4" t="s">
        <v>15</v>
      </c>
    </row>
    <row r="894" spans="1:10">
      <c r="A894" t="n">
        <v>8395</v>
      </c>
      <c r="B894" s="54" t="n">
        <v>33</v>
      </c>
      <c r="C894" s="7" t="n">
        <v>0</v>
      </c>
      <c r="D894" s="7" t="n">
        <v>1</v>
      </c>
      <c r="E894" s="7" t="n">
        <v>8</v>
      </c>
      <c r="F894" s="7" t="n">
        <v>0</v>
      </c>
      <c r="G894" s="7" t="n">
        <v>-1</v>
      </c>
      <c r="H894" s="7" t="n">
        <v>0</v>
      </c>
      <c r="I894" s="7" t="n">
        <v>-1</v>
      </c>
      <c r="J894" s="7" t="n">
        <v>0</v>
      </c>
    </row>
    <row r="895" spans="1:10">
      <c r="A895" t="s">
        <v>4</v>
      </c>
      <c r="B895" s="4" t="s">
        <v>5</v>
      </c>
      <c r="C895" s="4" t="s">
        <v>51</v>
      </c>
    </row>
    <row r="896" spans="1:10">
      <c r="A896" t="n">
        <v>8413</v>
      </c>
      <c r="B896" s="30" t="n">
        <v>3</v>
      </c>
      <c r="C896" s="25" t="n">
        <f t="normal" ca="1">A952</f>
        <v>0</v>
      </c>
    </row>
    <row r="897" spans="1:10">
      <c r="A897" t="s">
        <v>4</v>
      </c>
      <c r="B897" s="4" t="s">
        <v>5</v>
      </c>
      <c r="C897" s="4" t="s">
        <v>15</v>
      </c>
      <c r="D897" s="4" t="s">
        <v>10</v>
      </c>
      <c r="E897" s="4" t="s">
        <v>15</v>
      </c>
      <c r="F897" s="4" t="s">
        <v>15</v>
      </c>
      <c r="G897" s="4" t="s">
        <v>10</v>
      </c>
      <c r="H897" s="4" t="s">
        <v>15</v>
      </c>
      <c r="I897" s="4" t="s">
        <v>10</v>
      </c>
      <c r="J897" s="4" t="s">
        <v>15</v>
      </c>
    </row>
    <row r="898" spans="1:10">
      <c r="A898" t="n">
        <v>8418</v>
      </c>
      <c r="B898" s="54" t="n">
        <v>33</v>
      </c>
      <c r="C898" s="7" t="n">
        <v>0</v>
      </c>
      <c r="D898" s="7" t="n">
        <v>9999</v>
      </c>
      <c r="E898" s="7" t="n">
        <v>255</v>
      </c>
      <c r="F898" s="7" t="n">
        <v>0</v>
      </c>
      <c r="G898" s="7" t="n">
        <v>-1</v>
      </c>
      <c r="H898" s="7" t="n">
        <v>0</v>
      </c>
      <c r="I898" s="7" t="n">
        <v>-1</v>
      </c>
      <c r="J898" s="7" t="n">
        <v>0</v>
      </c>
    </row>
    <row r="899" spans="1:10">
      <c r="A899" t="s">
        <v>4</v>
      </c>
      <c r="B899" s="4" t="s">
        <v>5</v>
      </c>
      <c r="C899" s="4" t="s">
        <v>51</v>
      </c>
    </row>
    <row r="900" spans="1:10">
      <c r="A900" t="n">
        <v>8436</v>
      </c>
      <c r="B900" s="30" t="n">
        <v>3</v>
      </c>
      <c r="C900" s="25" t="n">
        <f t="normal" ca="1">A952</f>
        <v>0</v>
      </c>
    </row>
    <row r="901" spans="1:10">
      <c r="A901" t="s">
        <v>4</v>
      </c>
      <c r="B901" s="4" t="s">
        <v>5</v>
      </c>
      <c r="C901" s="4" t="s">
        <v>15</v>
      </c>
      <c r="D901" s="4" t="s">
        <v>7</v>
      </c>
    </row>
    <row r="902" spans="1:10">
      <c r="A902" t="n">
        <v>8441</v>
      </c>
      <c r="B902" s="15" t="n">
        <v>2</v>
      </c>
      <c r="C902" s="7" t="n">
        <v>11</v>
      </c>
      <c r="D902" s="7" t="s">
        <v>156</v>
      </c>
    </row>
    <row r="903" spans="1:10">
      <c r="A903" t="s">
        <v>4</v>
      </c>
      <c r="B903" s="4" t="s">
        <v>5</v>
      </c>
      <c r="C903" s="4" t="s">
        <v>51</v>
      </c>
    </row>
    <row r="904" spans="1:10">
      <c r="A904" t="n">
        <v>8461</v>
      </c>
      <c r="B904" s="30" t="n">
        <v>3</v>
      </c>
      <c r="C904" s="25" t="n">
        <f t="normal" ca="1">A952</f>
        <v>0</v>
      </c>
    </row>
    <row r="905" spans="1:10">
      <c r="A905" t="s">
        <v>4</v>
      </c>
      <c r="B905" s="4" t="s">
        <v>5</v>
      </c>
      <c r="C905" s="4" t="s">
        <v>51</v>
      </c>
    </row>
    <row r="906" spans="1:10">
      <c r="A906" t="n">
        <v>8466</v>
      </c>
      <c r="B906" s="30" t="n">
        <v>3</v>
      </c>
      <c r="C906" s="25" t="n">
        <f t="normal" ca="1">A952</f>
        <v>0</v>
      </c>
    </row>
    <row r="907" spans="1:10">
      <c r="A907" t="s">
        <v>4</v>
      </c>
      <c r="B907" s="4" t="s">
        <v>5</v>
      </c>
      <c r="C907" s="4" t="s">
        <v>15</v>
      </c>
      <c r="D907" s="4" t="s">
        <v>11</v>
      </c>
      <c r="E907" s="4" t="s">
        <v>15</v>
      </c>
      <c r="F907" s="4" t="s">
        <v>7</v>
      </c>
    </row>
    <row r="908" spans="1:10">
      <c r="A908" t="n">
        <v>8471</v>
      </c>
      <c r="B908" s="60" t="n">
        <v>39</v>
      </c>
      <c r="C908" s="7" t="n">
        <v>10</v>
      </c>
      <c r="D908" s="7" t="n">
        <v>65533</v>
      </c>
      <c r="E908" s="7" t="n">
        <v>200</v>
      </c>
      <c r="F908" s="7" t="s">
        <v>157</v>
      </c>
    </row>
    <row r="909" spans="1:10">
      <c r="A909" t="s">
        <v>4</v>
      </c>
      <c r="B909" s="4" t="s">
        <v>5</v>
      </c>
      <c r="C909" s="4" t="s">
        <v>15</v>
      </c>
      <c r="D909" s="4" t="s">
        <v>11</v>
      </c>
      <c r="E909" s="4" t="s">
        <v>11</v>
      </c>
      <c r="F909" s="4" t="s">
        <v>11</v>
      </c>
      <c r="G909" s="4" t="s">
        <v>11</v>
      </c>
      <c r="H909" s="4" t="s">
        <v>11</v>
      </c>
      <c r="I909" s="4" t="s">
        <v>7</v>
      </c>
      <c r="J909" s="4" t="s">
        <v>30</v>
      </c>
      <c r="K909" s="4" t="s">
        <v>30</v>
      </c>
      <c r="L909" s="4" t="s">
        <v>30</v>
      </c>
      <c r="M909" s="4" t="s">
        <v>10</v>
      </c>
      <c r="N909" s="4" t="s">
        <v>10</v>
      </c>
      <c r="O909" s="4" t="s">
        <v>30</v>
      </c>
      <c r="P909" s="4" t="s">
        <v>30</v>
      </c>
      <c r="Q909" s="4" t="s">
        <v>30</v>
      </c>
      <c r="R909" s="4" t="s">
        <v>30</v>
      </c>
      <c r="S909" s="4" t="s">
        <v>15</v>
      </c>
    </row>
    <row r="910" spans="1:10">
      <c r="A910" t="n">
        <v>8495</v>
      </c>
      <c r="B910" s="60" t="n">
        <v>39</v>
      </c>
      <c r="C910" s="7" t="n">
        <v>12</v>
      </c>
      <c r="D910" s="7" t="n">
        <v>65534</v>
      </c>
      <c r="E910" s="7" t="n">
        <v>200</v>
      </c>
      <c r="F910" s="7" t="n">
        <v>0</v>
      </c>
      <c r="G910" s="7" t="n">
        <v>65533</v>
      </c>
      <c r="H910" s="7" t="n">
        <v>0</v>
      </c>
      <c r="I910" s="7" t="s">
        <v>158</v>
      </c>
      <c r="J910" s="7" t="n">
        <v>260</v>
      </c>
      <c r="K910" s="7" t="n">
        <v>300</v>
      </c>
      <c r="L910" s="7" t="n">
        <v>0</v>
      </c>
      <c r="M910" s="7" t="n">
        <v>0</v>
      </c>
      <c r="N910" s="7" t="n">
        <v>0</v>
      </c>
      <c r="O910" s="7" t="n">
        <v>0</v>
      </c>
      <c r="P910" s="7" t="n">
        <v>1</v>
      </c>
      <c r="Q910" s="7" t="n">
        <v>1</v>
      </c>
      <c r="R910" s="7" t="n">
        <v>1</v>
      </c>
      <c r="S910" s="7" t="n">
        <v>100</v>
      </c>
    </row>
    <row r="911" spans="1:10">
      <c r="A911" t="s">
        <v>4</v>
      </c>
      <c r="B911" s="4" t="s">
        <v>5</v>
      </c>
      <c r="C911" s="4" t="s">
        <v>51</v>
      </c>
    </row>
    <row r="912" spans="1:10">
      <c r="A912" t="n">
        <v>8549</v>
      </c>
      <c r="B912" s="30" t="n">
        <v>3</v>
      </c>
      <c r="C912" s="25" t="n">
        <f t="normal" ca="1">A952</f>
        <v>0</v>
      </c>
    </row>
    <row r="913" spans="1:19">
      <c r="A913" t="s">
        <v>4</v>
      </c>
      <c r="B913" s="4" t="s">
        <v>5</v>
      </c>
      <c r="C913" s="4" t="s">
        <v>15</v>
      </c>
      <c r="D913" s="4" t="s">
        <v>15</v>
      </c>
    </row>
    <row r="914" spans="1:19">
      <c r="A914" t="n">
        <v>8554</v>
      </c>
      <c r="B914" s="61" t="n">
        <v>147</v>
      </c>
      <c r="C914" s="7" t="n">
        <v>0</v>
      </c>
      <c r="D914" s="7" t="n">
        <v>0</v>
      </c>
    </row>
    <row r="915" spans="1:19">
      <c r="A915" t="s">
        <v>4</v>
      </c>
      <c r="B915" s="4" t="s">
        <v>5</v>
      </c>
      <c r="C915" s="4" t="s">
        <v>51</v>
      </c>
    </row>
    <row r="916" spans="1:19">
      <c r="A916" t="n">
        <v>8557</v>
      </c>
      <c r="B916" s="30" t="n">
        <v>3</v>
      </c>
      <c r="C916" s="25" t="n">
        <f t="normal" ca="1">A952</f>
        <v>0</v>
      </c>
    </row>
    <row r="917" spans="1:19">
      <c r="A917" t="s">
        <v>4</v>
      </c>
      <c r="B917" s="4" t="s">
        <v>5</v>
      </c>
      <c r="C917" s="4" t="s">
        <v>15</v>
      </c>
      <c r="D917" s="4" t="s">
        <v>15</v>
      </c>
    </row>
    <row r="918" spans="1:19">
      <c r="A918" t="n">
        <v>8562</v>
      </c>
      <c r="B918" s="61" t="n">
        <v>147</v>
      </c>
      <c r="C918" s="7" t="n">
        <v>1</v>
      </c>
      <c r="D918" s="7" t="n">
        <v>0</v>
      </c>
    </row>
    <row r="919" spans="1:19">
      <c r="A919" t="s">
        <v>4</v>
      </c>
      <c r="B919" s="4" t="s">
        <v>5</v>
      </c>
      <c r="C919" s="4" t="s">
        <v>15</v>
      </c>
      <c r="D919" s="4" t="s">
        <v>15</v>
      </c>
    </row>
    <row r="920" spans="1:19">
      <c r="A920" t="n">
        <v>8565</v>
      </c>
      <c r="B920" s="61" t="n">
        <v>147</v>
      </c>
      <c r="C920" s="7" t="n">
        <v>1</v>
      </c>
      <c r="D920" s="7" t="n">
        <v>1</v>
      </c>
    </row>
    <row r="921" spans="1:19">
      <c r="A921" t="s">
        <v>4</v>
      </c>
      <c r="B921" s="4" t="s">
        <v>5</v>
      </c>
      <c r="C921" s="4" t="s">
        <v>51</v>
      </c>
    </row>
    <row r="922" spans="1:19">
      <c r="A922" t="n">
        <v>8568</v>
      </c>
      <c r="B922" s="30" t="n">
        <v>3</v>
      </c>
      <c r="C922" s="25" t="n">
        <f t="normal" ca="1">A952</f>
        <v>0</v>
      </c>
    </row>
    <row r="923" spans="1:19">
      <c r="A923" t="s">
        <v>4</v>
      </c>
      <c r="B923" s="4" t="s">
        <v>5</v>
      </c>
      <c r="C923" s="4" t="s">
        <v>15</v>
      </c>
      <c r="D923" s="4" t="s">
        <v>11</v>
      </c>
      <c r="E923" s="4" t="s">
        <v>15</v>
      </c>
      <c r="F923" s="4" t="s">
        <v>7</v>
      </c>
    </row>
    <row r="924" spans="1:19">
      <c r="A924" t="n">
        <v>8573</v>
      </c>
      <c r="B924" s="60" t="n">
        <v>39</v>
      </c>
      <c r="C924" s="7" t="n">
        <v>10</v>
      </c>
      <c r="D924" s="7" t="n">
        <v>65533</v>
      </c>
      <c r="E924" s="7" t="n">
        <v>200</v>
      </c>
      <c r="F924" s="7" t="s">
        <v>159</v>
      </c>
    </row>
    <row r="925" spans="1:19">
      <c r="A925" t="s">
        <v>4</v>
      </c>
      <c r="B925" s="4" t="s">
        <v>5</v>
      </c>
      <c r="C925" s="4" t="s">
        <v>15</v>
      </c>
      <c r="D925" s="4" t="s">
        <v>11</v>
      </c>
      <c r="E925" s="4" t="s">
        <v>11</v>
      </c>
      <c r="F925" s="4" t="s">
        <v>11</v>
      </c>
      <c r="G925" s="4" t="s">
        <v>11</v>
      </c>
      <c r="H925" s="4" t="s">
        <v>11</v>
      </c>
      <c r="I925" s="4" t="s">
        <v>7</v>
      </c>
      <c r="J925" s="4" t="s">
        <v>30</v>
      </c>
      <c r="K925" s="4" t="s">
        <v>30</v>
      </c>
      <c r="L925" s="4" t="s">
        <v>30</v>
      </c>
      <c r="M925" s="4" t="s">
        <v>10</v>
      </c>
      <c r="N925" s="4" t="s">
        <v>10</v>
      </c>
      <c r="O925" s="4" t="s">
        <v>30</v>
      </c>
      <c r="P925" s="4" t="s">
        <v>30</v>
      </c>
      <c r="Q925" s="4" t="s">
        <v>30</v>
      </c>
      <c r="R925" s="4" t="s">
        <v>30</v>
      </c>
      <c r="S925" s="4" t="s">
        <v>15</v>
      </c>
    </row>
    <row r="926" spans="1:19">
      <c r="A926" t="n">
        <v>8593</v>
      </c>
      <c r="B926" s="60" t="n">
        <v>39</v>
      </c>
      <c r="C926" s="7" t="n">
        <v>12</v>
      </c>
      <c r="D926" s="7" t="n">
        <v>65533</v>
      </c>
      <c r="E926" s="7" t="n">
        <v>200</v>
      </c>
      <c r="F926" s="7" t="n">
        <v>0</v>
      </c>
      <c r="G926" s="7" t="n">
        <v>61456</v>
      </c>
      <c r="H926" s="7" t="n">
        <v>3</v>
      </c>
      <c r="I926" s="7" t="s">
        <v>14</v>
      </c>
      <c r="J926" s="7" t="n">
        <v>0</v>
      </c>
      <c r="K926" s="7" t="n">
        <v>0</v>
      </c>
      <c r="L926" s="7" t="n">
        <v>0</v>
      </c>
      <c r="M926" s="7" t="n">
        <v>0</v>
      </c>
      <c r="N926" s="7" t="n">
        <v>0</v>
      </c>
      <c r="O926" s="7" t="n">
        <v>0</v>
      </c>
      <c r="P926" s="7" t="n">
        <v>1</v>
      </c>
      <c r="Q926" s="7" t="n">
        <v>1</v>
      </c>
      <c r="R926" s="7" t="n">
        <v>1</v>
      </c>
      <c r="S926" s="7" t="n">
        <v>100</v>
      </c>
    </row>
    <row r="927" spans="1:19">
      <c r="A927" t="s">
        <v>4</v>
      </c>
      <c r="B927" s="4" t="s">
        <v>5</v>
      </c>
      <c r="C927" s="4" t="s">
        <v>51</v>
      </c>
    </row>
    <row r="928" spans="1:19">
      <c r="A928" t="n">
        <v>8643</v>
      </c>
      <c r="B928" s="30" t="n">
        <v>3</v>
      </c>
      <c r="C928" s="25" t="n">
        <f t="normal" ca="1">A952</f>
        <v>0</v>
      </c>
    </row>
    <row r="929" spans="1:19">
      <c r="A929" t="s">
        <v>4</v>
      </c>
      <c r="B929" s="4" t="s">
        <v>5</v>
      </c>
      <c r="C929" s="4" t="s">
        <v>15</v>
      </c>
      <c r="D929" s="4" t="s">
        <v>11</v>
      </c>
      <c r="E929" s="4" t="s">
        <v>15</v>
      </c>
    </row>
    <row r="930" spans="1:19">
      <c r="A930" t="n">
        <v>8648</v>
      </c>
      <c r="B930" s="60" t="n">
        <v>39</v>
      </c>
      <c r="C930" s="7" t="n">
        <v>11</v>
      </c>
      <c r="D930" s="7" t="n">
        <v>65533</v>
      </c>
      <c r="E930" s="7" t="n">
        <v>200</v>
      </c>
    </row>
    <row r="931" spans="1:19">
      <c r="A931" t="s">
        <v>4</v>
      </c>
      <c r="B931" s="4" t="s">
        <v>5</v>
      </c>
      <c r="C931" s="4" t="s">
        <v>51</v>
      </c>
    </row>
    <row r="932" spans="1:19">
      <c r="A932" t="n">
        <v>8653</v>
      </c>
      <c r="B932" s="30" t="n">
        <v>3</v>
      </c>
      <c r="C932" s="25" t="n">
        <f t="normal" ca="1">A952</f>
        <v>0</v>
      </c>
    </row>
    <row r="933" spans="1:19">
      <c r="A933" t="s">
        <v>4</v>
      </c>
      <c r="B933" s="4" t="s">
        <v>5</v>
      </c>
      <c r="C933" s="4" t="s">
        <v>11</v>
      </c>
      <c r="D933" s="4" t="s">
        <v>15</v>
      </c>
      <c r="E933" s="4" t="s">
        <v>7</v>
      </c>
      <c r="F933" s="4" t="s">
        <v>30</v>
      </c>
      <c r="G933" s="4" t="s">
        <v>30</v>
      </c>
      <c r="H933" s="4" t="s">
        <v>30</v>
      </c>
    </row>
    <row r="934" spans="1:19">
      <c r="A934" t="n">
        <v>8658</v>
      </c>
      <c r="B934" s="62" t="n">
        <v>48</v>
      </c>
      <c r="C934" s="7" t="n">
        <v>61456</v>
      </c>
      <c r="D934" s="7" t="n">
        <v>0</v>
      </c>
      <c r="E934" s="7" t="s">
        <v>160</v>
      </c>
      <c r="F934" s="7" t="n">
        <v>-1</v>
      </c>
      <c r="G934" s="7" t="n">
        <v>-1</v>
      </c>
      <c r="H934" s="7" t="n">
        <v>4.20389539297445e-45</v>
      </c>
    </row>
    <row r="935" spans="1:19">
      <c r="A935" t="s">
        <v>4</v>
      </c>
      <c r="B935" s="4" t="s">
        <v>5</v>
      </c>
      <c r="C935" s="4" t="s">
        <v>51</v>
      </c>
    </row>
    <row r="936" spans="1:19">
      <c r="A936" t="n">
        <v>8682</v>
      </c>
      <c r="B936" s="30" t="n">
        <v>3</v>
      </c>
      <c r="C936" s="25" t="n">
        <f t="normal" ca="1">A952</f>
        <v>0</v>
      </c>
    </row>
    <row r="937" spans="1:19">
      <c r="A937" t="s">
        <v>4</v>
      </c>
      <c r="B937" s="4" t="s">
        <v>5</v>
      </c>
      <c r="C937" s="4" t="s">
        <v>15</v>
      </c>
      <c r="D937" s="4" t="s">
        <v>10</v>
      </c>
      <c r="E937" s="4" t="s">
        <v>15</v>
      </c>
      <c r="F937" s="4" t="s">
        <v>51</v>
      </c>
    </row>
    <row r="938" spans="1:19">
      <c r="A938" t="n">
        <v>8687</v>
      </c>
      <c r="B938" s="24" t="n">
        <v>5</v>
      </c>
      <c r="C938" s="7" t="n">
        <v>0</v>
      </c>
      <c r="D938" s="7" t="n">
        <v>1</v>
      </c>
      <c r="E938" s="7" t="n">
        <v>1</v>
      </c>
      <c r="F938" s="25" t="n">
        <f t="normal" ca="1">A946</f>
        <v>0</v>
      </c>
    </row>
    <row r="939" spans="1:19">
      <c r="A939" t="s">
        <v>4</v>
      </c>
      <c r="B939" s="4" t="s">
        <v>5</v>
      </c>
      <c r="C939" s="4" t="s">
        <v>15</v>
      </c>
      <c r="D939" s="4" t="s">
        <v>7</v>
      </c>
      <c r="E939" s="4" t="s">
        <v>15</v>
      </c>
      <c r="F939" s="4" t="s">
        <v>15</v>
      </c>
      <c r="G939" s="4" t="s">
        <v>15</v>
      </c>
    </row>
    <row r="940" spans="1:19">
      <c r="A940" t="n">
        <v>8698</v>
      </c>
      <c r="B940" s="63" t="n">
        <v>113</v>
      </c>
      <c r="C940" s="7" t="n">
        <v>1</v>
      </c>
      <c r="D940" s="7" t="s">
        <v>161</v>
      </c>
      <c r="E940" s="7" t="n">
        <v>2</v>
      </c>
      <c r="F940" s="7" t="n">
        <v>0</v>
      </c>
      <c r="G940" s="7" t="n">
        <v>0</v>
      </c>
    </row>
    <row r="941" spans="1:19">
      <c r="A941" t="s">
        <v>4</v>
      </c>
      <c r="B941" s="4" t="s">
        <v>5</v>
      </c>
      <c r="C941" s="4" t="s">
        <v>15</v>
      </c>
    </row>
    <row r="942" spans="1:19">
      <c r="A942" t="n">
        <v>8711</v>
      </c>
      <c r="B942" s="63" t="n">
        <v>113</v>
      </c>
      <c r="C942" s="7" t="n">
        <v>9</v>
      </c>
    </row>
    <row r="943" spans="1:19">
      <c r="A943" t="s">
        <v>4</v>
      </c>
      <c r="B943" s="4" t="s">
        <v>5</v>
      </c>
      <c r="C943" s="4" t="s">
        <v>51</v>
      </c>
    </row>
    <row r="944" spans="1:19">
      <c r="A944" t="n">
        <v>8713</v>
      </c>
      <c r="B944" s="30" t="n">
        <v>3</v>
      </c>
      <c r="C944" s="25" t="n">
        <f t="normal" ca="1">A938</f>
        <v>0</v>
      </c>
    </row>
    <row r="945" spans="1:8">
      <c r="A945" t="s">
        <v>4</v>
      </c>
      <c r="B945" s="4" t="s">
        <v>5</v>
      </c>
      <c r="C945" s="4" t="s">
        <v>51</v>
      </c>
    </row>
    <row r="946" spans="1:8">
      <c r="A946" t="n">
        <v>8718</v>
      </c>
      <c r="B946" s="30" t="n">
        <v>3</v>
      </c>
      <c r="C946" s="25" t="n">
        <f t="normal" ca="1">A952</f>
        <v>0</v>
      </c>
    </row>
    <row r="947" spans="1:8">
      <c r="A947" t="s">
        <v>4</v>
      </c>
      <c r="B947" s="4" t="s">
        <v>5</v>
      </c>
      <c r="C947" s="4" t="s">
        <v>15</v>
      </c>
      <c r="D947" s="4" t="s">
        <v>15</v>
      </c>
      <c r="E947" s="4" t="s">
        <v>10</v>
      </c>
      <c r="F947" s="4" t="s">
        <v>15</v>
      </c>
      <c r="G947" s="4" t="s">
        <v>15</v>
      </c>
    </row>
    <row r="948" spans="1:8">
      <c r="A948" t="n">
        <v>8723</v>
      </c>
      <c r="B948" s="51" t="n">
        <v>18</v>
      </c>
      <c r="C948" s="7" t="n">
        <v>0</v>
      </c>
      <c r="D948" s="7" t="n">
        <v>0</v>
      </c>
      <c r="E948" s="7" t="n">
        <v>-1</v>
      </c>
      <c r="F948" s="7" t="n">
        <v>19</v>
      </c>
      <c r="G948" s="7" t="n">
        <v>1</v>
      </c>
    </row>
    <row r="949" spans="1:8">
      <c r="A949" t="s">
        <v>4</v>
      </c>
      <c r="B949" s="4" t="s">
        <v>5</v>
      </c>
      <c r="C949" s="4" t="s">
        <v>51</v>
      </c>
    </row>
    <row r="950" spans="1:8">
      <c r="A950" t="n">
        <v>8732</v>
      </c>
      <c r="B950" s="30" t="n">
        <v>3</v>
      </c>
      <c r="C950" s="25" t="n">
        <f t="normal" ca="1">A952</f>
        <v>0</v>
      </c>
    </row>
    <row r="951" spans="1:8">
      <c r="A951" t="s">
        <v>4</v>
      </c>
      <c r="B951" s="4" t="s">
        <v>5</v>
      </c>
      <c r="C951" s="4" t="s">
        <v>51</v>
      </c>
    </row>
    <row r="952" spans="1:8">
      <c r="A952" t="n">
        <v>8737</v>
      </c>
      <c r="B952" s="30" t="n">
        <v>3</v>
      </c>
      <c r="C952" s="25" t="n">
        <f t="normal" ca="1">A804</f>
        <v>0</v>
      </c>
    </row>
    <row r="953" spans="1:8">
      <c r="A953" t="s">
        <v>4</v>
      </c>
      <c r="B953" s="4" t="s">
        <v>5</v>
      </c>
      <c r="C953" s="4" t="s">
        <v>15</v>
      </c>
      <c r="D953" s="4" t="s">
        <v>15</v>
      </c>
    </row>
    <row r="954" spans="1:8">
      <c r="A954" t="n">
        <v>8742</v>
      </c>
      <c r="B954" s="49" t="n">
        <v>31</v>
      </c>
      <c r="C954" s="7" t="n">
        <v>3</v>
      </c>
      <c r="D954" s="7" t="n">
        <v>0</v>
      </c>
    </row>
    <row r="955" spans="1:8">
      <c r="A955" t="s">
        <v>4</v>
      </c>
      <c r="B955" s="4" t="s">
        <v>5</v>
      </c>
    </row>
    <row r="956" spans="1:8">
      <c r="A956" t="n">
        <v>8745</v>
      </c>
      <c r="B956" s="5" t="n">
        <v>1</v>
      </c>
    </row>
    <row r="957" spans="1:8" s="3" customFormat="1" customHeight="0">
      <c r="A957" s="3" t="s">
        <v>2</v>
      </c>
      <c r="B957" s="3" t="s">
        <v>162</v>
      </c>
    </row>
    <row r="958" spans="1:8">
      <c r="A958" t="s">
        <v>4</v>
      </c>
      <c r="B958" s="4" t="s">
        <v>5</v>
      </c>
      <c r="C958" s="4" t="s">
        <v>15</v>
      </c>
      <c r="D958" s="4" t="s">
        <v>11</v>
      </c>
    </row>
    <row r="959" spans="1:8">
      <c r="A959" t="n">
        <v>8748</v>
      </c>
      <c r="B959" s="31" t="n">
        <v>22</v>
      </c>
      <c r="C959" s="7" t="n">
        <v>10</v>
      </c>
      <c r="D959" s="7" t="n">
        <v>0</v>
      </c>
    </row>
    <row r="960" spans="1:8">
      <c r="A960" t="s">
        <v>4</v>
      </c>
      <c r="B960" s="4" t="s">
        <v>5</v>
      </c>
      <c r="C960" s="4" t="s">
        <v>15</v>
      </c>
      <c r="D960" s="4" t="s">
        <v>7</v>
      </c>
    </row>
    <row r="961" spans="1:7">
      <c r="A961" t="n">
        <v>8752</v>
      </c>
      <c r="B961" s="15" t="n">
        <v>2</v>
      </c>
      <c r="C961" s="7" t="n">
        <v>11</v>
      </c>
      <c r="D961" s="7" t="s">
        <v>163</v>
      </c>
    </row>
    <row r="962" spans="1:7">
      <c r="A962" t="s">
        <v>4</v>
      </c>
      <c r="B962" s="4" t="s">
        <v>5</v>
      </c>
      <c r="C962" s="4" t="s">
        <v>15</v>
      </c>
    </row>
    <row r="963" spans="1:7">
      <c r="A963" t="n">
        <v>8762</v>
      </c>
      <c r="B963" s="37" t="n">
        <v>23</v>
      </c>
      <c r="C963" s="7" t="n">
        <v>10</v>
      </c>
    </row>
    <row r="964" spans="1:7">
      <c r="A964" t="s">
        <v>4</v>
      </c>
      <c r="B964" s="4" t="s">
        <v>5</v>
      </c>
    </row>
    <row r="965" spans="1:7">
      <c r="A965" t="n">
        <v>8764</v>
      </c>
      <c r="B965" s="5" t="n">
        <v>1</v>
      </c>
    </row>
    <row r="966" spans="1:7" s="3" customFormat="1" customHeight="0">
      <c r="A966" s="3" t="s">
        <v>2</v>
      </c>
      <c r="B966" s="3" t="s">
        <v>164</v>
      </c>
    </row>
    <row r="967" spans="1:7">
      <c r="A967" t="s">
        <v>4</v>
      </c>
      <c r="B967" s="4" t="s">
        <v>5</v>
      </c>
      <c r="C967" s="4" t="s">
        <v>15</v>
      </c>
      <c r="D967" s="4" t="s">
        <v>11</v>
      </c>
    </row>
    <row r="968" spans="1:7">
      <c r="A968" t="n">
        <v>8768</v>
      </c>
      <c r="B968" s="31" t="n">
        <v>22</v>
      </c>
      <c r="C968" s="7" t="n">
        <v>0</v>
      </c>
      <c r="D968" s="7" t="n">
        <v>0</v>
      </c>
    </row>
    <row r="969" spans="1:7">
      <c r="A969" t="s">
        <v>4</v>
      </c>
      <c r="B969" s="4" t="s">
        <v>5</v>
      </c>
      <c r="C969" s="4" t="s">
        <v>11</v>
      </c>
    </row>
    <row r="970" spans="1:7">
      <c r="A970" t="n">
        <v>8772</v>
      </c>
      <c r="B970" s="36" t="n">
        <v>16</v>
      </c>
      <c r="C970" s="7" t="n">
        <v>1000</v>
      </c>
    </row>
    <row r="971" spans="1:7">
      <c r="A971" t="s">
        <v>4</v>
      </c>
      <c r="B971" s="4" t="s">
        <v>5</v>
      </c>
      <c r="C971" s="4" t="s">
        <v>15</v>
      </c>
      <c r="D971" s="4" t="s">
        <v>11</v>
      </c>
      <c r="E971" s="4" t="s">
        <v>11</v>
      </c>
      <c r="F971" s="4" t="s">
        <v>11</v>
      </c>
      <c r="G971" s="4" t="s">
        <v>11</v>
      </c>
      <c r="H971" s="4" t="s">
        <v>15</v>
      </c>
    </row>
    <row r="972" spans="1:7">
      <c r="A972" t="n">
        <v>8775</v>
      </c>
      <c r="B972" s="43" t="n">
        <v>25</v>
      </c>
      <c r="C972" s="7" t="n">
        <v>5</v>
      </c>
      <c r="D972" s="7" t="n">
        <v>65535</v>
      </c>
      <c r="E972" s="7" t="n">
        <v>65535</v>
      </c>
      <c r="F972" s="7" t="n">
        <v>65535</v>
      </c>
      <c r="G972" s="7" t="n">
        <v>65535</v>
      </c>
      <c r="H972" s="7" t="n">
        <v>0</v>
      </c>
    </row>
    <row r="973" spans="1:7">
      <c r="A973" t="s">
        <v>4</v>
      </c>
      <c r="B973" s="4" t="s">
        <v>5</v>
      </c>
      <c r="C973" s="4" t="s">
        <v>11</v>
      </c>
      <c r="D973" s="4" t="s">
        <v>15</v>
      </c>
      <c r="E973" s="4" t="s">
        <v>67</v>
      </c>
      <c r="F973" s="4" t="s">
        <v>15</v>
      </c>
      <c r="G973" s="4" t="s">
        <v>15</v>
      </c>
    </row>
    <row r="974" spans="1:7">
      <c r="A974" t="n">
        <v>8786</v>
      </c>
      <c r="B974" s="44" t="n">
        <v>24</v>
      </c>
      <c r="C974" s="7" t="n">
        <v>65533</v>
      </c>
      <c r="D974" s="7" t="n">
        <v>12</v>
      </c>
      <c r="E974" s="7" t="s">
        <v>165</v>
      </c>
      <c r="F974" s="7" t="n">
        <v>2</v>
      </c>
      <c r="G974" s="7" t="n">
        <v>0</v>
      </c>
    </row>
    <row r="975" spans="1:7">
      <c r="A975" t="s">
        <v>4</v>
      </c>
      <c r="B975" s="4" t="s">
        <v>5</v>
      </c>
    </row>
    <row r="976" spans="1:7">
      <c r="A976" t="n">
        <v>8819</v>
      </c>
      <c r="B976" s="34" t="n">
        <v>28</v>
      </c>
    </row>
    <row r="977" spans="1:8">
      <c r="A977" t="s">
        <v>4</v>
      </c>
      <c r="B977" s="4" t="s">
        <v>5</v>
      </c>
      <c r="C977" s="4" t="s">
        <v>15</v>
      </c>
    </row>
    <row r="978" spans="1:8">
      <c r="A978" t="n">
        <v>8820</v>
      </c>
      <c r="B978" s="46" t="n">
        <v>27</v>
      </c>
      <c r="C978" s="7" t="n">
        <v>0</v>
      </c>
    </row>
    <row r="979" spans="1:8">
      <c r="A979" t="s">
        <v>4</v>
      </c>
      <c r="B979" s="4" t="s">
        <v>5</v>
      </c>
      <c r="C979" s="4" t="s">
        <v>15</v>
      </c>
    </row>
    <row r="980" spans="1:8">
      <c r="A980" t="n">
        <v>8822</v>
      </c>
      <c r="B980" s="37" t="n">
        <v>23</v>
      </c>
      <c r="C980" s="7" t="n">
        <v>0</v>
      </c>
    </row>
    <row r="981" spans="1:8">
      <c r="A981" t="s">
        <v>4</v>
      </c>
      <c r="B981" s="4" t="s">
        <v>5</v>
      </c>
    </row>
    <row r="982" spans="1:8">
      <c r="A982" t="n">
        <v>8824</v>
      </c>
      <c r="B982" s="5" t="n">
        <v>1</v>
      </c>
    </row>
    <row r="983" spans="1:8" s="3" customFormat="1" customHeight="0">
      <c r="A983" s="3" t="s">
        <v>2</v>
      </c>
      <c r="B983" s="3" t="s">
        <v>166</v>
      </c>
    </row>
    <row r="984" spans="1:8">
      <c r="A984" t="s">
        <v>4</v>
      </c>
      <c r="B984" s="4" t="s">
        <v>5</v>
      </c>
      <c r="C984" s="4" t="s">
        <v>15</v>
      </c>
      <c r="D984" s="4" t="s">
        <v>15</v>
      </c>
      <c r="E984" s="4" t="s">
        <v>10</v>
      </c>
      <c r="F984" s="4" t="s">
        <v>15</v>
      </c>
      <c r="G984" s="4" t="s">
        <v>15</v>
      </c>
    </row>
    <row r="985" spans="1:8">
      <c r="A985" t="n">
        <v>8828</v>
      </c>
      <c r="B985" s="51" t="n">
        <v>18</v>
      </c>
      <c r="C985" s="7" t="n">
        <v>0</v>
      </c>
      <c r="D985" s="7" t="n">
        <v>0</v>
      </c>
      <c r="E985" s="7" t="n">
        <v>0</v>
      </c>
      <c r="F985" s="7" t="n">
        <v>19</v>
      </c>
      <c r="G985" s="7" t="n">
        <v>1</v>
      </c>
    </row>
    <row r="986" spans="1:8">
      <c r="A986" t="s">
        <v>4</v>
      </c>
      <c r="B986" s="4" t="s">
        <v>5</v>
      </c>
      <c r="C986" s="4" t="s">
        <v>15</v>
      </c>
      <c r="D986" s="4" t="s">
        <v>15</v>
      </c>
      <c r="E986" s="4" t="s">
        <v>15</v>
      </c>
      <c r="F986" s="4" t="s">
        <v>10</v>
      </c>
      <c r="G986" s="4" t="s">
        <v>15</v>
      </c>
      <c r="H986" s="4" t="s">
        <v>15</v>
      </c>
      <c r="I986" s="4" t="s">
        <v>51</v>
      </c>
    </row>
    <row r="987" spans="1:8">
      <c r="A987" t="n">
        <v>8837</v>
      </c>
      <c r="B987" s="24" t="n">
        <v>5</v>
      </c>
      <c r="C987" s="7" t="n">
        <v>35</v>
      </c>
      <c r="D987" s="7" t="n">
        <v>0</v>
      </c>
      <c r="E987" s="7" t="n">
        <v>0</v>
      </c>
      <c r="F987" s="7" t="n">
        <v>-1</v>
      </c>
      <c r="G987" s="7" t="n">
        <v>3</v>
      </c>
      <c r="H987" s="7" t="n">
        <v>1</v>
      </c>
      <c r="I987" s="25" t="n">
        <f t="normal" ca="1">A1025</f>
        <v>0</v>
      </c>
    </row>
    <row r="988" spans="1:8">
      <c r="A988" t="s">
        <v>4</v>
      </c>
      <c r="B988" s="4" t="s">
        <v>5</v>
      </c>
      <c r="C988" s="4" t="s">
        <v>15</v>
      </c>
      <c r="D988" s="4" t="s">
        <v>15</v>
      </c>
      <c r="E988" s="4" t="s">
        <v>11</v>
      </c>
      <c r="F988" s="4" t="s">
        <v>10</v>
      </c>
    </row>
    <row r="989" spans="1:8">
      <c r="A989" t="n">
        <v>8851</v>
      </c>
      <c r="B989" s="49" t="n">
        <v>31</v>
      </c>
      <c r="C989" s="7" t="n">
        <v>0</v>
      </c>
      <c r="D989" s="7" t="n">
        <v>0</v>
      </c>
      <c r="E989" s="7" t="n">
        <v>0</v>
      </c>
      <c r="F989" s="7" t="n">
        <v>1107296256</v>
      </c>
    </row>
    <row r="990" spans="1:8">
      <c r="A990" t="s">
        <v>4</v>
      </c>
      <c r="B990" s="4" t="s">
        <v>5</v>
      </c>
      <c r="C990" s="4" t="s">
        <v>15</v>
      </c>
      <c r="D990" s="4" t="s">
        <v>15</v>
      </c>
      <c r="E990" s="4" t="s">
        <v>7</v>
      </c>
      <c r="F990" s="4" t="s">
        <v>11</v>
      </c>
    </row>
    <row r="991" spans="1:8">
      <c r="A991" t="n">
        <v>8860</v>
      </c>
      <c r="B991" s="49" t="n">
        <v>31</v>
      </c>
      <c r="C991" s="7" t="n">
        <v>1</v>
      </c>
      <c r="D991" s="7" t="n">
        <v>0</v>
      </c>
      <c r="E991" s="7" t="s">
        <v>167</v>
      </c>
      <c r="F991" s="7" t="n">
        <v>0</v>
      </c>
    </row>
    <row r="992" spans="1:8">
      <c r="A992" t="s">
        <v>4</v>
      </c>
      <c r="B992" s="4" t="s">
        <v>5</v>
      </c>
      <c r="C992" s="4" t="s">
        <v>15</v>
      </c>
      <c r="D992" s="4" t="s">
        <v>15</v>
      </c>
      <c r="E992" s="4" t="s">
        <v>7</v>
      </c>
      <c r="F992" s="4" t="s">
        <v>11</v>
      </c>
    </row>
    <row r="993" spans="1:9">
      <c r="A993" t="n">
        <v>8872</v>
      </c>
      <c r="B993" s="49" t="n">
        <v>31</v>
      </c>
      <c r="C993" s="7" t="n">
        <v>1</v>
      </c>
      <c r="D993" s="7" t="n">
        <v>0</v>
      </c>
      <c r="E993" s="7" t="s">
        <v>168</v>
      </c>
      <c r="F993" s="7" t="n">
        <v>1</v>
      </c>
    </row>
    <row r="994" spans="1:9">
      <c r="A994" t="s">
        <v>4</v>
      </c>
      <c r="B994" s="4" t="s">
        <v>5</v>
      </c>
      <c r="C994" s="4" t="s">
        <v>15</v>
      </c>
      <c r="D994" s="4" t="s">
        <v>15</v>
      </c>
      <c r="E994" s="4" t="s">
        <v>7</v>
      </c>
      <c r="F994" s="4" t="s">
        <v>11</v>
      </c>
    </row>
    <row r="995" spans="1:9">
      <c r="A995" t="n">
        <v>8884</v>
      </c>
      <c r="B995" s="49" t="n">
        <v>31</v>
      </c>
      <c r="C995" s="7" t="n">
        <v>1</v>
      </c>
      <c r="D995" s="7" t="n">
        <v>0</v>
      </c>
      <c r="E995" s="7" t="s">
        <v>169</v>
      </c>
      <c r="F995" s="7" t="n">
        <v>2</v>
      </c>
    </row>
    <row r="996" spans="1:9">
      <c r="A996" t="s">
        <v>4</v>
      </c>
      <c r="B996" s="4" t="s">
        <v>5</v>
      </c>
      <c r="C996" s="4" t="s">
        <v>15</v>
      </c>
      <c r="D996" s="4" t="s">
        <v>15</v>
      </c>
      <c r="E996" s="4" t="s">
        <v>10</v>
      </c>
      <c r="F996" s="4" t="s">
        <v>15</v>
      </c>
      <c r="G996" s="4" t="s">
        <v>15</v>
      </c>
    </row>
    <row r="997" spans="1:9">
      <c r="A997" t="n">
        <v>8896</v>
      </c>
      <c r="B997" s="52" t="n">
        <v>10</v>
      </c>
      <c r="C997" s="7" t="n">
        <v>3</v>
      </c>
      <c r="D997" s="7" t="n">
        <v>0</v>
      </c>
      <c r="E997" s="7" t="n">
        <v>0</v>
      </c>
      <c r="F997" s="7" t="n">
        <v>19</v>
      </c>
      <c r="G997" s="7" t="n">
        <v>1</v>
      </c>
    </row>
    <row r="998" spans="1:9">
      <c r="A998" t="s">
        <v>4</v>
      </c>
      <c r="B998" s="4" t="s">
        <v>5</v>
      </c>
      <c r="C998" s="4" t="s">
        <v>15</v>
      </c>
      <c r="D998" s="4" t="s">
        <v>7</v>
      </c>
    </row>
    <row r="999" spans="1:9">
      <c r="A999" t="n">
        <v>8905</v>
      </c>
      <c r="B999" s="15" t="n">
        <v>2</v>
      </c>
      <c r="C999" s="7" t="n">
        <v>11</v>
      </c>
      <c r="D999" s="7" t="s">
        <v>170</v>
      </c>
    </row>
    <row r="1000" spans="1:9">
      <c r="A1000" t="s">
        <v>4</v>
      </c>
      <c r="B1000" s="4" t="s">
        <v>5</v>
      </c>
      <c r="C1000" s="4" t="s">
        <v>15</v>
      </c>
      <c r="D1000" s="4" t="s">
        <v>15</v>
      </c>
      <c r="E1000" s="4" t="s">
        <v>10</v>
      </c>
      <c r="F1000" s="4" t="s">
        <v>15</v>
      </c>
      <c r="G1000" s="4" t="s">
        <v>15</v>
      </c>
    </row>
    <row r="1001" spans="1:9">
      <c r="A1001" t="n">
        <v>8930</v>
      </c>
      <c r="B1001" s="52" t="n">
        <v>10</v>
      </c>
      <c r="C1001" s="7" t="n">
        <v>3</v>
      </c>
      <c r="D1001" s="7" t="n">
        <v>0</v>
      </c>
      <c r="E1001" s="7" t="n">
        <v>1</v>
      </c>
      <c r="F1001" s="7" t="n">
        <v>19</v>
      </c>
      <c r="G1001" s="7" t="n">
        <v>1</v>
      </c>
    </row>
    <row r="1002" spans="1:9">
      <c r="A1002" t="s">
        <v>4</v>
      </c>
      <c r="B1002" s="4" t="s">
        <v>5</v>
      </c>
      <c r="C1002" s="4" t="s">
        <v>15</v>
      </c>
      <c r="D1002" s="4" t="s">
        <v>7</v>
      </c>
    </row>
    <row r="1003" spans="1:9">
      <c r="A1003" t="n">
        <v>8939</v>
      </c>
      <c r="B1003" s="15" t="n">
        <v>2</v>
      </c>
      <c r="C1003" s="7" t="n">
        <v>11</v>
      </c>
      <c r="D1003" s="7" t="s">
        <v>170</v>
      </c>
    </row>
    <row r="1004" spans="1:9">
      <c r="A1004" t="s">
        <v>4</v>
      </c>
      <c r="B1004" s="4" t="s">
        <v>5</v>
      </c>
      <c r="C1004" s="4" t="s">
        <v>15</v>
      </c>
      <c r="D1004" s="4" t="s">
        <v>15</v>
      </c>
      <c r="E1004" s="4" t="s">
        <v>10</v>
      </c>
      <c r="F1004" s="4" t="s">
        <v>15</v>
      </c>
      <c r="G1004" s="4" t="s">
        <v>15</v>
      </c>
    </row>
    <row r="1005" spans="1:9">
      <c r="A1005" t="n">
        <v>8964</v>
      </c>
      <c r="B1005" s="52" t="n">
        <v>10</v>
      </c>
      <c r="C1005" s="7" t="n">
        <v>3</v>
      </c>
      <c r="D1005" s="7" t="n">
        <v>0</v>
      </c>
      <c r="E1005" s="7" t="n">
        <v>2</v>
      </c>
      <c r="F1005" s="7" t="n">
        <v>19</v>
      </c>
      <c r="G1005" s="7" t="n">
        <v>1</v>
      </c>
    </row>
    <row r="1006" spans="1:9">
      <c r="A1006" t="s">
        <v>4</v>
      </c>
      <c r="B1006" s="4" t="s">
        <v>5</v>
      </c>
      <c r="C1006" s="4" t="s">
        <v>15</v>
      </c>
      <c r="D1006" s="4" t="s">
        <v>7</v>
      </c>
    </row>
    <row r="1007" spans="1:9">
      <c r="A1007" t="n">
        <v>8973</v>
      </c>
      <c r="B1007" s="15" t="n">
        <v>2</v>
      </c>
      <c r="C1007" s="7" t="n">
        <v>11</v>
      </c>
      <c r="D1007" s="7" t="s">
        <v>170</v>
      </c>
    </row>
    <row r="1008" spans="1:9">
      <c r="A1008" t="s">
        <v>4</v>
      </c>
      <c r="B1008" s="4" t="s">
        <v>5</v>
      </c>
      <c r="C1008" s="4" t="s">
        <v>15</v>
      </c>
      <c r="D1008" s="4" t="s">
        <v>15</v>
      </c>
      <c r="E1008" s="4" t="s">
        <v>15</v>
      </c>
      <c r="F1008" s="4" t="s">
        <v>11</v>
      </c>
      <c r="G1008" s="4" t="s">
        <v>11</v>
      </c>
      <c r="H1008" s="4" t="s">
        <v>15</v>
      </c>
    </row>
    <row r="1009" spans="1:8">
      <c r="A1009" t="n">
        <v>8998</v>
      </c>
      <c r="B1009" s="49" t="n">
        <v>31</v>
      </c>
      <c r="C1009" s="7" t="n">
        <v>2</v>
      </c>
      <c r="D1009" s="7" t="n">
        <v>0</v>
      </c>
      <c r="E1009" s="7" t="n">
        <v>1</v>
      </c>
      <c r="F1009" s="7" t="n">
        <v>100</v>
      </c>
      <c r="G1009" s="7" t="n">
        <v>400</v>
      </c>
      <c r="H1009" s="7" t="n">
        <v>0</v>
      </c>
    </row>
    <row r="1010" spans="1:8">
      <c r="A1010" t="s">
        <v>4</v>
      </c>
      <c r="B1010" s="4" t="s">
        <v>5</v>
      </c>
      <c r="C1010" s="4" t="s">
        <v>15</v>
      </c>
      <c r="D1010" s="4" t="s">
        <v>15</v>
      </c>
      <c r="E1010" s="4" t="s">
        <v>15</v>
      </c>
    </row>
    <row r="1011" spans="1:8">
      <c r="A1011" t="n">
        <v>9007</v>
      </c>
      <c r="B1011" s="49" t="n">
        <v>31</v>
      </c>
      <c r="C1011" s="7" t="n">
        <v>4</v>
      </c>
      <c r="D1011" s="7" t="n">
        <v>0</v>
      </c>
      <c r="E1011" s="7" t="n">
        <v>0</v>
      </c>
    </row>
    <row r="1012" spans="1:8">
      <c r="A1012" t="s">
        <v>4</v>
      </c>
      <c r="B1012" s="4" t="s">
        <v>5</v>
      </c>
      <c r="C1012" s="4" t="s">
        <v>15</v>
      </c>
      <c r="D1012" s="4" t="s">
        <v>15</v>
      </c>
      <c r="E1012" s="4" t="s">
        <v>15</v>
      </c>
      <c r="F1012" s="4" t="s">
        <v>10</v>
      </c>
      <c r="G1012" s="4" t="s">
        <v>15</v>
      </c>
      <c r="H1012" s="4" t="s">
        <v>15</v>
      </c>
      <c r="I1012" s="4" t="s">
        <v>15</v>
      </c>
      <c r="J1012" s="4" t="s">
        <v>15</v>
      </c>
      <c r="K1012" s="4" t="s">
        <v>10</v>
      </c>
      <c r="L1012" s="4" t="s">
        <v>15</v>
      </c>
      <c r="M1012" s="4" t="s">
        <v>15</v>
      </c>
      <c r="N1012" s="4" t="s">
        <v>15</v>
      </c>
      <c r="O1012" s="4" t="s">
        <v>51</v>
      </c>
    </row>
    <row r="1013" spans="1:8">
      <c r="A1013" t="n">
        <v>9011</v>
      </c>
      <c r="B1013" s="24" t="n">
        <v>5</v>
      </c>
      <c r="C1013" s="7" t="n">
        <v>35</v>
      </c>
      <c r="D1013" s="7" t="n">
        <v>0</v>
      </c>
      <c r="E1013" s="7" t="n">
        <v>0</v>
      </c>
      <c r="F1013" s="7" t="n">
        <v>0</v>
      </c>
      <c r="G1013" s="7" t="n">
        <v>7</v>
      </c>
      <c r="H1013" s="7" t="n">
        <v>35</v>
      </c>
      <c r="I1013" s="7" t="n">
        <v>0</v>
      </c>
      <c r="J1013" s="7" t="n">
        <v>0</v>
      </c>
      <c r="K1013" s="7" t="n">
        <v>2</v>
      </c>
      <c r="L1013" s="7" t="n">
        <v>6</v>
      </c>
      <c r="M1013" s="7" t="n">
        <v>9</v>
      </c>
      <c r="N1013" s="7" t="n">
        <v>1</v>
      </c>
      <c r="O1013" s="25" t="n">
        <f t="normal" ca="1">A1021</f>
        <v>0</v>
      </c>
    </row>
    <row r="1014" spans="1:8">
      <c r="A1014" t="s">
        <v>4</v>
      </c>
      <c r="B1014" s="4" t="s">
        <v>5</v>
      </c>
      <c r="C1014" s="4" t="s">
        <v>15</v>
      </c>
      <c r="D1014" s="4" t="s">
        <v>15</v>
      </c>
      <c r="E1014" s="4" t="s">
        <v>15</v>
      </c>
      <c r="F1014" s="4" t="s">
        <v>15</v>
      </c>
      <c r="G1014" s="4" t="s">
        <v>15</v>
      </c>
    </row>
    <row r="1015" spans="1:8">
      <c r="A1015" t="n">
        <v>9034</v>
      </c>
      <c r="B1015" s="52" t="n">
        <v>10</v>
      </c>
      <c r="C1015" s="7" t="n">
        <v>2</v>
      </c>
      <c r="D1015" s="7" t="n">
        <v>35</v>
      </c>
      <c r="E1015" s="7" t="n">
        <v>0</v>
      </c>
      <c r="F1015" s="7" t="n">
        <v>19</v>
      </c>
      <c r="G1015" s="7" t="n">
        <v>1</v>
      </c>
    </row>
    <row r="1016" spans="1:8">
      <c r="A1016" t="s">
        <v>4</v>
      </c>
      <c r="B1016" s="4" t="s">
        <v>5</v>
      </c>
      <c r="C1016" s="4" t="s">
        <v>15</v>
      </c>
      <c r="D1016" s="4" t="s">
        <v>7</v>
      </c>
    </row>
    <row r="1017" spans="1:8">
      <c r="A1017" t="n">
        <v>9040</v>
      </c>
      <c r="B1017" s="15" t="n">
        <v>2</v>
      </c>
      <c r="C1017" s="7" t="n">
        <v>11</v>
      </c>
      <c r="D1017" s="7" t="s">
        <v>171</v>
      </c>
    </row>
    <row r="1018" spans="1:8">
      <c r="A1018" t="s">
        <v>4</v>
      </c>
      <c r="B1018" s="4" t="s">
        <v>5</v>
      </c>
      <c r="C1018" s="4" t="s">
        <v>51</v>
      </c>
    </row>
    <row r="1019" spans="1:8">
      <c r="A1019" t="n">
        <v>9064</v>
      </c>
      <c r="B1019" s="30" t="n">
        <v>3</v>
      </c>
      <c r="C1019" s="25" t="n">
        <f t="normal" ca="1">A1023</f>
        <v>0</v>
      </c>
    </row>
    <row r="1020" spans="1:8">
      <c r="A1020" t="s">
        <v>4</v>
      </c>
      <c r="B1020" s="4" t="s">
        <v>5</v>
      </c>
      <c r="C1020" s="4" t="s">
        <v>51</v>
      </c>
    </row>
    <row r="1021" spans="1:8">
      <c r="A1021" t="n">
        <v>9069</v>
      </c>
      <c r="B1021" s="30" t="n">
        <v>3</v>
      </c>
      <c r="C1021" s="25" t="n">
        <f t="normal" ca="1">A1025</f>
        <v>0</v>
      </c>
    </row>
    <row r="1022" spans="1:8">
      <c r="A1022" t="s">
        <v>4</v>
      </c>
      <c r="B1022" s="4" t="s">
        <v>5</v>
      </c>
      <c r="C1022" s="4" t="s">
        <v>51</v>
      </c>
    </row>
    <row r="1023" spans="1:8">
      <c r="A1023" t="n">
        <v>9074</v>
      </c>
      <c r="B1023" s="30" t="n">
        <v>3</v>
      </c>
      <c r="C1023" s="25" t="n">
        <f t="normal" ca="1">A987</f>
        <v>0</v>
      </c>
    </row>
    <row r="1024" spans="1:8">
      <c r="A1024" t="s">
        <v>4</v>
      </c>
      <c r="B1024" s="4" t="s">
        <v>5</v>
      </c>
      <c r="C1024" s="4" t="s">
        <v>15</v>
      </c>
      <c r="D1024" s="4" t="s">
        <v>15</v>
      </c>
    </row>
    <row r="1025" spans="1:15">
      <c r="A1025" t="n">
        <v>9079</v>
      </c>
      <c r="B1025" s="49" t="n">
        <v>31</v>
      </c>
      <c r="C1025" s="7" t="n">
        <v>3</v>
      </c>
      <c r="D1025" s="7" t="n">
        <v>0</v>
      </c>
    </row>
    <row r="1026" spans="1:15">
      <c r="A1026" t="s">
        <v>4</v>
      </c>
      <c r="B1026" s="4" t="s">
        <v>5</v>
      </c>
    </row>
    <row r="1027" spans="1:15">
      <c r="A1027" t="n">
        <v>9082</v>
      </c>
      <c r="B1027" s="5" t="n">
        <v>1</v>
      </c>
    </row>
    <row r="1028" spans="1:15" s="3" customFormat="1" customHeight="0">
      <c r="A1028" s="3" t="s">
        <v>2</v>
      </c>
      <c r="B1028" s="3" t="s">
        <v>172</v>
      </c>
    </row>
    <row r="1029" spans="1:15">
      <c r="A1029" t="s">
        <v>4</v>
      </c>
      <c r="B1029" s="4" t="s">
        <v>5</v>
      </c>
      <c r="C1029" s="4" t="s">
        <v>15</v>
      </c>
      <c r="D1029" s="4" t="s">
        <v>15</v>
      </c>
      <c r="E1029" s="4" t="s">
        <v>11</v>
      </c>
      <c r="F1029" s="4" t="s">
        <v>10</v>
      </c>
    </row>
    <row r="1030" spans="1:15">
      <c r="A1030" t="n">
        <v>9084</v>
      </c>
      <c r="B1030" s="49" t="n">
        <v>31</v>
      </c>
      <c r="C1030" s="7" t="n">
        <v>0</v>
      </c>
      <c r="D1030" s="7" t="n">
        <v>1</v>
      </c>
      <c r="E1030" s="7" t="n">
        <v>0</v>
      </c>
      <c r="F1030" s="7" t="n">
        <v>1107296256</v>
      </c>
    </row>
    <row r="1031" spans="1:15">
      <c r="A1031" t="s">
        <v>4</v>
      </c>
      <c r="B1031" s="4" t="s">
        <v>5</v>
      </c>
      <c r="C1031" s="4" t="s">
        <v>15</v>
      </c>
      <c r="D1031" s="4" t="s">
        <v>15</v>
      </c>
      <c r="E1031" s="4" t="s">
        <v>7</v>
      </c>
      <c r="F1031" s="4" t="s">
        <v>11</v>
      </c>
    </row>
    <row r="1032" spans="1:15">
      <c r="A1032" t="n">
        <v>9093</v>
      </c>
      <c r="B1032" s="49" t="n">
        <v>31</v>
      </c>
      <c r="C1032" s="7" t="n">
        <v>1</v>
      </c>
      <c r="D1032" s="7" t="n">
        <v>1</v>
      </c>
      <c r="E1032" s="7" t="s">
        <v>173</v>
      </c>
      <c r="F1032" s="7" t="n">
        <v>3150</v>
      </c>
    </row>
    <row r="1033" spans="1:15">
      <c r="A1033" t="s">
        <v>4</v>
      </c>
      <c r="B1033" s="4" t="s">
        <v>5</v>
      </c>
      <c r="C1033" s="4" t="s">
        <v>15</v>
      </c>
      <c r="D1033" s="4" t="s">
        <v>15</v>
      </c>
      <c r="E1033" s="4" t="s">
        <v>7</v>
      </c>
      <c r="F1033" s="4" t="s">
        <v>11</v>
      </c>
    </row>
    <row r="1034" spans="1:15">
      <c r="A1034" t="n">
        <v>9108</v>
      </c>
      <c r="B1034" s="49" t="n">
        <v>31</v>
      </c>
      <c r="C1034" s="7" t="n">
        <v>1</v>
      </c>
      <c r="D1034" s="7" t="n">
        <v>1</v>
      </c>
      <c r="E1034" s="7" t="s">
        <v>174</v>
      </c>
      <c r="F1034" s="7" t="n">
        <v>3151</v>
      </c>
    </row>
    <row r="1035" spans="1:15">
      <c r="A1035" t="s">
        <v>4</v>
      </c>
      <c r="B1035" s="4" t="s">
        <v>5</v>
      </c>
      <c r="C1035" s="4" t="s">
        <v>15</v>
      </c>
      <c r="D1035" s="4" t="s">
        <v>15</v>
      </c>
      <c r="E1035" s="4" t="s">
        <v>7</v>
      </c>
      <c r="F1035" s="4" t="s">
        <v>11</v>
      </c>
    </row>
    <row r="1036" spans="1:15">
      <c r="A1036" t="n">
        <v>9123</v>
      </c>
      <c r="B1036" s="49" t="n">
        <v>31</v>
      </c>
      <c r="C1036" s="7" t="n">
        <v>1</v>
      </c>
      <c r="D1036" s="7" t="n">
        <v>1</v>
      </c>
      <c r="E1036" s="7" t="s">
        <v>175</v>
      </c>
      <c r="F1036" s="7" t="n">
        <v>3152</v>
      </c>
    </row>
    <row r="1037" spans="1:15">
      <c r="A1037" t="s">
        <v>4</v>
      </c>
      <c r="B1037" s="4" t="s">
        <v>5</v>
      </c>
      <c r="C1037" s="4" t="s">
        <v>15</v>
      </c>
      <c r="D1037" s="4" t="s">
        <v>15</v>
      </c>
      <c r="E1037" s="4" t="s">
        <v>7</v>
      </c>
      <c r="F1037" s="4" t="s">
        <v>11</v>
      </c>
    </row>
    <row r="1038" spans="1:15">
      <c r="A1038" t="n">
        <v>9138</v>
      </c>
      <c r="B1038" s="49" t="n">
        <v>31</v>
      </c>
      <c r="C1038" s="7" t="n">
        <v>1</v>
      </c>
      <c r="D1038" s="7" t="n">
        <v>1</v>
      </c>
      <c r="E1038" s="7" t="s">
        <v>176</v>
      </c>
      <c r="F1038" s="7" t="n">
        <v>3153</v>
      </c>
    </row>
    <row r="1039" spans="1:15">
      <c r="A1039" t="s">
        <v>4</v>
      </c>
      <c r="B1039" s="4" t="s">
        <v>5</v>
      </c>
      <c r="C1039" s="4" t="s">
        <v>15</v>
      </c>
      <c r="D1039" s="4" t="s">
        <v>15</v>
      </c>
      <c r="E1039" s="4" t="s">
        <v>7</v>
      </c>
      <c r="F1039" s="4" t="s">
        <v>11</v>
      </c>
    </row>
    <row r="1040" spans="1:15">
      <c r="A1040" t="n">
        <v>9156</v>
      </c>
      <c r="B1040" s="49" t="n">
        <v>31</v>
      </c>
      <c r="C1040" s="7" t="n">
        <v>1</v>
      </c>
      <c r="D1040" s="7" t="n">
        <v>1</v>
      </c>
      <c r="E1040" s="7" t="s">
        <v>177</v>
      </c>
      <c r="F1040" s="7" t="n">
        <v>3154</v>
      </c>
    </row>
    <row r="1041" spans="1:6">
      <c r="A1041" t="s">
        <v>4</v>
      </c>
      <c r="B1041" s="4" t="s">
        <v>5</v>
      </c>
      <c r="C1041" s="4" t="s">
        <v>15</v>
      </c>
      <c r="D1041" s="4" t="s">
        <v>15</v>
      </c>
      <c r="E1041" s="4" t="s">
        <v>7</v>
      </c>
      <c r="F1041" s="4" t="s">
        <v>11</v>
      </c>
    </row>
    <row r="1042" spans="1:6">
      <c r="A1042" t="n">
        <v>9174</v>
      </c>
      <c r="B1042" s="49" t="n">
        <v>31</v>
      </c>
      <c r="C1042" s="7" t="n">
        <v>1</v>
      </c>
      <c r="D1042" s="7" t="n">
        <v>1</v>
      </c>
      <c r="E1042" s="7" t="s">
        <v>178</v>
      </c>
      <c r="F1042" s="7" t="n">
        <v>3155</v>
      </c>
    </row>
    <row r="1043" spans="1:6">
      <c r="A1043" t="s">
        <v>4</v>
      </c>
      <c r="B1043" s="4" t="s">
        <v>5</v>
      </c>
      <c r="C1043" s="4" t="s">
        <v>15</v>
      </c>
      <c r="D1043" s="4" t="s">
        <v>15</v>
      </c>
      <c r="E1043" s="4" t="s">
        <v>7</v>
      </c>
      <c r="F1043" s="4" t="s">
        <v>11</v>
      </c>
    </row>
    <row r="1044" spans="1:6">
      <c r="A1044" t="n">
        <v>9192</v>
      </c>
      <c r="B1044" s="49" t="n">
        <v>31</v>
      </c>
      <c r="C1044" s="7" t="n">
        <v>1</v>
      </c>
      <c r="D1044" s="7" t="n">
        <v>1</v>
      </c>
      <c r="E1044" s="7" t="s">
        <v>179</v>
      </c>
      <c r="F1044" s="7" t="n">
        <v>3156</v>
      </c>
    </row>
    <row r="1045" spans="1:6">
      <c r="A1045" t="s">
        <v>4</v>
      </c>
      <c r="B1045" s="4" t="s">
        <v>5</v>
      </c>
      <c r="C1045" s="4" t="s">
        <v>15</v>
      </c>
      <c r="D1045" s="4" t="s">
        <v>15</v>
      </c>
      <c r="E1045" s="4" t="s">
        <v>7</v>
      </c>
      <c r="F1045" s="4" t="s">
        <v>11</v>
      </c>
    </row>
    <row r="1046" spans="1:6">
      <c r="A1046" t="n">
        <v>9211</v>
      </c>
      <c r="B1046" s="49" t="n">
        <v>31</v>
      </c>
      <c r="C1046" s="7" t="n">
        <v>1</v>
      </c>
      <c r="D1046" s="7" t="n">
        <v>1</v>
      </c>
      <c r="E1046" s="7" t="s">
        <v>180</v>
      </c>
      <c r="F1046" s="7" t="n">
        <v>3157</v>
      </c>
    </row>
    <row r="1047" spans="1:6">
      <c r="A1047" t="s">
        <v>4</v>
      </c>
      <c r="B1047" s="4" t="s">
        <v>5</v>
      </c>
      <c r="C1047" s="4" t="s">
        <v>15</v>
      </c>
      <c r="D1047" s="4" t="s">
        <v>15</v>
      </c>
      <c r="E1047" s="4" t="s">
        <v>7</v>
      </c>
      <c r="F1047" s="4" t="s">
        <v>11</v>
      </c>
    </row>
    <row r="1048" spans="1:6">
      <c r="A1048" t="n">
        <v>9230</v>
      </c>
      <c r="B1048" s="49" t="n">
        <v>31</v>
      </c>
      <c r="C1048" s="7" t="n">
        <v>1</v>
      </c>
      <c r="D1048" s="7" t="n">
        <v>1</v>
      </c>
      <c r="E1048" s="7" t="s">
        <v>181</v>
      </c>
      <c r="F1048" s="7" t="n">
        <v>3158</v>
      </c>
    </row>
    <row r="1049" spans="1:6">
      <c r="A1049" t="s">
        <v>4</v>
      </c>
      <c r="B1049" s="4" t="s">
        <v>5</v>
      </c>
      <c r="C1049" s="4" t="s">
        <v>15</v>
      </c>
      <c r="D1049" s="4" t="s">
        <v>15</v>
      </c>
      <c r="E1049" s="4" t="s">
        <v>7</v>
      </c>
      <c r="F1049" s="4" t="s">
        <v>11</v>
      </c>
    </row>
    <row r="1050" spans="1:6">
      <c r="A1050" t="n">
        <v>9249</v>
      </c>
      <c r="B1050" s="49" t="n">
        <v>31</v>
      </c>
      <c r="C1050" s="7" t="n">
        <v>1</v>
      </c>
      <c r="D1050" s="7" t="n">
        <v>1</v>
      </c>
      <c r="E1050" s="7" t="s">
        <v>182</v>
      </c>
      <c r="F1050" s="7" t="n">
        <v>3159</v>
      </c>
    </row>
    <row r="1051" spans="1:6">
      <c r="A1051" t="s">
        <v>4</v>
      </c>
      <c r="B1051" s="4" t="s">
        <v>5</v>
      </c>
      <c r="C1051" s="4" t="s">
        <v>15</v>
      </c>
      <c r="D1051" s="4" t="s">
        <v>15</v>
      </c>
      <c r="E1051" s="4" t="s">
        <v>7</v>
      </c>
      <c r="F1051" s="4" t="s">
        <v>11</v>
      </c>
    </row>
    <row r="1052" spans="1:6">
      <c r="A1052" t="n">
        <v>9267</v>
      </c>
      <c r="B1052" s="49" t="n">
        <v>31</v>
      </c>
      <c r="C1052" s="7" t="n">
        <v>1</v>
      </c>
      <c r="D1052" s="7" t="n">
        <v>1</v>
      </c>
      <c r="E1052" s="7" t="s">
        <v>183</v>
      </c>
      <c r="F1052" s="7" t="n">
        <v>3160</v>
      </c>
    </row>
    <row r="1053" spans="1:6">
      <c r="A1053" t="s">
        <v>4</v>
      </c>
      <c r="B1053" s="4" t="s">
        <v>5</v>
      </c>
      <c r="C1053" s="4" t="s">
        <v>15</v>
      </c>
      <c r="D1053" s="4" t="s">
        <v>15</v>
      </c>
      <c r="E1053" s="4" t="s">
        <v>7</v>
      </c>
      <c r="F1053" s="4" t="s">
        <v>11</v>
      </c>
    </row>
    <row r="1054" spans="1:6">
      <c r="A1054" t="n">
        <v>9285</v>
      </c>
      <c r="B1054" s="49" t="n">
        <v>31</v>
      </c>
      <c r="C1054" s="7" t="n">
        <v>1</v>
      </c>
      <c r="D1054" s="7" t="n">
        <v>1</v>
      </c>
      <c r="E1054" s="7" t="s">
        <v>184</v>
      </c>
      <c r="F1054" s="7" t="n">
        <v>3161</v>
      </c>
    </row>
    <row r="1055" spans="1:6">
      <c r="A1055" t="s">
        <v>4</v>
      </c>
      <c r="B1055" s="4" t="s">
        <v>5</v>
      </c>
      <c r="C1055" s="4" t="s">
        <v>15</v>
      </c>
      <c r="D1055" s="4" t="s">
        <v>15</v>
      </c>
      <c r="E1055" s="4" t="s">
        <v>10</v>
      </c>
      <c r="F1055" s="4" t="s">
        <v>15</v>
      </c>
      <c r="G1055" s="4" t="s">
        <v>15</v>
      </c>
    </row>
    <row r="1056" spans="1:6">
      <c r="A1056" t="n">
        <v>9303</v>
      </c>
      <c r="B1056" s="51" t="n">
        <v>18</v>
      </c>
      <c r="C1056" s="7" t="n">
        <v>1</v>
      </c>
      <c r="D1056" s="7" t="n">
        <v>0</v>
      </c>
      <c r="E1056" s="7" t="n">
        <v>0</v>
      </c>
      <c r="F1056" s="7" t="n">
        <v>19</v>
      </c>
      <c r="G1056" s="7" t="n">
        <v>1</v>
      </c>
    </row>
    <row r="1057" spans="1:7">
      <c r="A1057" t="s">
        <v>4</v>
      </c>
      <c r="B1057" s="4" t="s">
        <v>5</v>
      </c>
      <c r="C1057" s="4" t="s">
        <v>15</v>
      </c>
      <c r="D1057" s="4" t="s">
        <v>15</v>
      </c>
      <c r="E1057" s="4" t="s">
        <v>15</v>
      </c>
      <c r="F1057" s="4" t="s">
        <v>11</v>
      </c>
      <c r="G1057" s="4" t="s">
        <v>11</v>
      </c>
      <c r="H1057" s="4" t="s">
        <v>15</v>
      </c>
    </row>
    <row r="1058" spans="1:7">
      <c r="A1058" t="n">
        <v>9312</v>
      </c>
      <c r="B1058" s="49" t="n">
        <v>31</v>
      </c>
      <c r="C1058" s="7" t="n">
        <v>2</v>
      </c>
      <c r="D1058" s="7" t="n">
        <v>1</v>
      </c>
      <c r="E1058" s="7" t="n">
        <v>1</v>
      </c>
      <c r="F1058" s="7" t="n">
        <v>200</v>
      </c>
      <c r="G1058" s="7" t="n">
        <v>300</v>
      </c>
      <c r="H1058" s="7" t="n">
        <v>0</v>
      </c>
    </row>
    <row r="1059" spans="1:7">
      <c r="A1059" t="s">
        <v>4</v>
      </c>
      <c r="B1059" s="4" t="s">
        <v>5</v>
      </c>
      <c r="C1059" s="4" t="s">
        <v>15</v>
      </c>
      <c r="D1059" s="4" t="s">
        <v>15</v>
      </c>
      <c r="E1059" s="4" t="s">
        <v>15</v>
      </c>
    </row>
    <row r="1060" spans="1:7">
      <c r="A1060" t="n">
        <v>9321</v>
      </c>
      <c r="B1060" s="49" t="n">
        <v>31</v>
      </c>
      <c r="C1060" s="7" t="n">
        <v>4</v>
      </c>
      <c r="D1060" s="7" t="n">
        <v>1</v>
      </c>
      <c r="E1060" s="7" t="n">
        <v>1</v>
      </c>
    </row>
    <row r="1061" spans="1:7">
      <c r="A1061" t="s">
        <v>4</v>
      </c>
      <c r="B1061" s="4" t="s">
        <v>5</v>
      </c>
      <c r="C1061" s="4" t="s">
        <v>15</v>
      </c>
      <c r="D1061" s="4" t="s">
        <v>15</v>
      </c>
      <c r="E1061" s="4" t="s">
        <v>15</v>
      </c>
      <c r="F1061" s="4" t="s">
        <v>15</v>
      </c>
      <c r="G1061" s="4" t="s">
        <v>15</v>
      </c>
    </row>
    <row r="1062" spans="1:7">
      <c r="A1062" t="n">
        <v>9325</v>
      </c>
      <c r="B1062" s="52" t="n">
        <v>10</v>
      </c>
      <c r="C1062" s="7" t="n">
        <v>3</v>
      </c>
      <c r="D1062" s="7" t="n">
        <v>35</v>
      </c>
      <c r="E1062" s="7" t="n">
        <v>1</v>
      </c>
      <c r="F1062" s="7" t="n">
        <v>19</v>
      </c>
      <c r="G1062" s="7" t="n">
        <v>1</v>
      </c>
    </row>
    <row r="1063" spans="1:7">
      <c r="A1063" t="s">
        <v>4</v>
      </c>
      <c r="B1063" s="4" t="s">
        <v>5</v>
      </c>
      <c r="C1063" s="4" t="s">
        <v>15</v>
      </c>
      <c r="D1063" s="4" t="s">
        <v>15</v>
      </c>
      <c r="E1063" s="4" t="s">
        <v>15</v>
      </c>
      <c r="F1063" s="4" t="s">
        <v>10</v>
      </c>
      <c r="G1063" s="4" t="s">
        <v>15</v>
      </c>
      <c r="H1063" s="4" t="s">
        <v>15</v>
      </c>
      <c r="I1063" s="4" t="s">
        <v>51</v>
      </c>
    </row>
    <row r="1064" spans="1:7">
      <c r="A1064" t="n">
        <v>9331</v>
      </c>
      <c r="B1064" s="24" t="n">
        <v>5</v>
      </c>
      <c r="C1064" s="7" t="n">
        <v>35</v>
      </c>
      <c r="D1064" s="7" t="n">
        <v>1</v>
      </c>
      <c r="E1064" s="7" t="n">
        <v>0</v>
      </c>
      <c r="F1064" s="7" t="n">
        <v>0</v>
      </c>
      <c r="G1064" s="7" t="n">
        <v>3</v>
      </c>
      <c r="H1064" s="7" t="n">
        <v>1</v>
      </c>
      <c r="I1064" s="25" t="n">
        <f t="normal" ca="1">A1068</f>
        <v>0</v>
      </c>
    </row>
    <row r="1065" spans="1:7">
      <c r="A1065" t="s">
        <v>4</v>
      </c>
      <c r="B1065" s="4" t="s">
        <v>5</v>
      </c>
      <c r="C1065" s="4" t="s">
        <v>15</v>
      </c>
      <c r="D1065" s="4" t="s">
        <v>10</v>
      </c>
      <c r="E1065" s="4" t="s">
        <v>10</v>
      </c>
    </row>
    <row r="1066" spans="1:7">
      <c r="A1066" t="n">
        <v>9345</v>
      </c>
      <c r="B1066" s="64" t="n">
        <v>174</v>
      </c>
      <c r="C1066" s="7" t="n">
        <v>0</v>
      </c>
      <c r="D1066" s="7" t="n">
        <v>-1412567294</v>
      </c>
      <c r="E1066" s="7" t="n">
        <v>-1412567293</v>
      </c>
    </row>
    <row r="1067" spans="1:7">
      <c r="A1067" t="s">
        <v>4</v>
      </c>
      <c r="B1067" s="4" t="s">
        <v>5</v>
      </c>
      <c r="C1067" s="4" t="s">
        <v>15</v>
      </c>
      <c r="D1067" s="4" t="s">
        <v>15</v>
      </c>
    </row>
    <row r="1068" spans="1:7">
      <c r="A1068" t="n">
        <v>9355</v>
      </c>
      <c r="B1068" s="49" t="n">
        <v>31</v>
      </c>
      <c r="C1068" s="7" t="n">
        <v>3</v>
      </c>
      <c r="D1068" s="7" t="n">
        <v>1</v>
      </c>
    </row>
    <row r="1069" spans="1:7">
      <c r="A1069" t="s">
        <v>4</v>
      </c>
      <c r="B1069" s="4" t="s">
        <v>5</v>
      </c>
    </row>
    <row r="1070" spans="1:7">
      <c r="A1070" t="n">
        <v>9358</v>
      </c>
      <c r="B1070" s="5" t="n">
        <v>1</v>
      </c>
    </row>
    <row r="1071" spans="1:7" s="3" customFormat="1" customHeight="0">
      <c r="A1071" s="3" t="s">
        <v>2</v>
      </c>
      <c r="B1071" s="3" t="s">
        <v>185</v>
      </c>
    </row>
    <row r="1072" spans="1:7">
      <c r="A1072" t="s">
        <v>4</v>
      </c>
      <c r="B1072" s="4" t="s">
        <v>5</v>
      </c>
      <c r="C1072" s="4" t="s">
        <v>15</v>
      </c>
      <c r="D1072" s="4" t="s">
        <v>15</v>
      </c>
      <c r="E1072" s="4" t="s">
        <v>7</v>
      </c>
      <c r="F1072" s="4" t="s">
        <v>10</v>
      </c>
    </row>
    <row r="1073" spans="1:9">
      <c r="A1073" t="n">
        <v>9360</v>
      </c>
      <c r="B1073" s="49" t="n">
        <v>31</v>
      </c>
      <c r="C1073" s="7" t="n">
        <v>9</v>
      </c>
      <c r="D1073" s="7" t="n">
        <v>0</v>
      </c>
      <c r="E1073" s="7" t="s">
        <v>186</v>
      </c>
      <c r="F1073" s="7" t="n">
        <v>-1412567293</v>
      </c>
    </row>
    <row r="1074" spans="1:9">
      <c r="A1074" t="s">
        <v>4</v>
      </c>
      <c r="B1074" s="4" t="s">
        <v>5</v>
      </c>
      <c r="C1074" s="4" t="s">
        <v>15</v>
      </c>
      <c r="D1074" s="65" t="s">
        <v>187</v>
      </c>
      <c r="E1074" s="4" t="s">
        <v>5</v>
      </c>
      <c r="F1074" s="4" t="s">
        <v>15</v>
      </c>
      <c r="G1074" s="4" t="s">
        <v>10</v>
      </c>
      <c r="H1074" s="4" t="s">
        <v>10</v>
      </c>
      <c r="I1074" s="65" t="s">
        <v>188</v>
      </c>
      <c r="J1074" s="4" t="s">
        <v>15</v>
      </c>
      <c r="K1074" s="4" t="s">
        <v>15</v>
      </c>
      <c r="L1074" s="4" t="s">
        <v>11</v>
      </c>
      <c r="M1074" s="4" t="s">
        <v>51</v>
      </c>
      <c r="N1074" s="4" t="s">
        <v>11</v>
      </c>
      <c r="O1074" s="4" t="s">
        <v>51</v>
      </c>
      <c r="P1074" s="4" t="s">
        <v>11</v>
      </c>
      <c r="Q1074" s="4" t="s">
        <v>51</v>
      </c>
      <c r="R1074" s="4" t="s">
        <v>11</v>
      </c>
      <c r="S1074" s="4" t="s">
        <v>51</v>
      </c>
      <c r="T1074" s="4" t="s">
        <v>11</v>
      </c>
      <c r="U1074" s="4" t="s">
        <v>51</v>
      </c>
      <c r="V1074" s="4" t="s">
        <v>11</v>
      </c>
      <c r="W1074" s="4" t="s">
        <v>51</v>
      </c>
      <c r="X1074" s="4" t="s">
        <v>11</v>
      </c>
      <c r="Y1074" s="4" t="s">
        <v>51</v>
      </c>
      <c r="Z1074" s="4" t="s">
        <v>11</v>
      </c>
      <c r="AA1074" s="4" t="s">
        <v>51</v>
      </c>
      <c r="AB1074" s="4" t="s">
        <v>11</v>
      </c>
      <c r="AC1074" s="4" t="s">
        <v>51</v>
      </c>
      <c r="AD1074" s="4" t="s">
        <v>11</v>
      </c>
      <c r="AE1074" s="4" t="s">
        <v>51</v>
      </c>
      <c r="AF1074" s="4" t="s">
        <v>11</v>
      </c>
      <c r="AG1074" s="4" t="s">
        <v>51</v>
      </c>
      <c r="AH1074" s="4" t="s">
        <v>11</v>
      </c>
      <c r="AI1074" s="4" t="s">
        <v>51</v>
      </c>
      <c r="AJ1074" s="4" t="s">
        <v>51</v>
      </c>
    </row>
    <row r="1075" spans="1:9">
      <c r="A1075" t="n">
        <v>9369</v>
      </c>
      <c r="B1075" s="27" t="n">
        <v>6</v>
      </c>
      <c r="C1075" s="7" t="n">
        <v>28</v>
      </c>
      <c r="D1075" s="65" t="s">
        <v>6</v>
      </c>
      <c r="E1075" s="64" t="n">
        <v>174</v>
      </c>
      <c r="F1075" s="7" t="n">
        <v>1</v>
      </c>
      <c r="G1075" s="7" t="n">
        <v>-1412567293</v>
      </c>
      <c r="H1075" s="7" t="n">
        <v>0</v>
      </c>
      <c r="I1075" s="65" t="s">
        <v>6</v>
      </c>
      <c r="J1075" s="7" t="n">
        <v>1</v>
      </c>
      <c r="K1075" s="7" t="n">
        <v>12</v>
      </c>
      <c r="L1075" s="7" t="n">
        <v>3150</v>
      </c>
      <c r="M1075" s="25" t="n">
        <f t="normal" ca="1">A1077</f>
        <v>0</v>
      </c>
      <c r="N1075" s="7" t="n">
        <v>3151</v>
      </c>
      <c r="O1075" s="25" t="n">
        <f t="normal" ca="1">A1081</f>
        <v>0</v>
      </c>
      <c r="P1075" s="7" t="n">
        <v>3152</v>
      </c>
      <c r="Q1075" s="25" t="n">
        <f t="normal" ca="1">A1085</f>
        <v>0</v>
      </c>
      <c r="R1075" s="7" t="n">
        <v>3153</v>
      </c>
      <c r="S1075" s="25" t="n">
        <f t="normal" ca="1">A1089</f>
        <v>0</v>
      </c>
      <c r="T1075" s="7" t="n">
        <v>3154</v>
      </c>
      <c r="U1075" s="25" t="n">
        <f t="normal" ca="1">A1093</f>
        <v>0</v>
      </c>
      <c r="V1075" s="7" t="n">
        <v>3155</v>
      </c>
      <c r="W1075" s="25" t="n">
        <f t="normal" ca="1">A1097</f>
        <v>0</v>
      </c>
      <c r="X1075" s="7" t="n">
        <v>3156</v>
      </c>
      <c r="Y1075" s="25" t="n">
        <f t="normal" ca="1">A1101</f>
        <v>0</v>
      </c>
      <c r="Z1075" s="7" t="n">
        <v>3157</v>
      </c>
      <c r="AA1075" s="25" t="n">
        <f t="normal" ca="1">A1105</f>
        <v>0</v>
      </c>
      <c r="AB1075" s="7" t="n">
        <v>3158</v>
      </c>
      <c r="AC1075" s="25" t="n">
        <f t="normal" ca="1">A1109</f>
        <v>0</v>
      </c>
      <c r="AD1075" s="7" t="n">
        <v>3159</v>
      </c>
      <c r="AE1075" s="25" t="n">
        <f t="normal" ca="1">A1113</f>
        <v>0</v>
      </c>
      <c r="AF1075" s="7" t="n">
        <v>3160</v>
      </c>
      <c r="AG1075" s="25" t="n">
        <f t="normal" ca="1">A1117</f>
        <v>0</v>
      </c>
      <c r="AH1075" s="7" t="n">
        <v>3161</v>
      </c>
      <c r="AI1075" s="25" t="n">
        <f t="normal" ca="1">A1121</f>
        <v>0</v>
      </c>
      <c r="AJ1075" s="25" t="n">
        <f t="normal" ca="1">A1125</f>
        <v>0</v>
      </c>
    </row>
    <row r="1076" spans="1:9">
      <c r="A1076" t="s">
        <v>4</v>
      </c>
      <c r="B1076" s="4" t="s">
        <v>5</v>
      </c>
      <c r="C1076" s="4" t="s">
        <v>15</v>
      </c>
      <c r="D1076" s="4" t="s">
        <v>15</v>
      </c>
      <c r="E1076" s="4" t="s">
        <v>7</v>
      </c>
      <c r="F1076" s="4" t="s">
        <v>10</v>
      </c>
    </row>
    <row r="1077" spans="1:9">
      <c r="A1077" t="n">
        <v>9459</v>
      </c>
      <c r="B1077" s="49" t="n">
        <v>31</v>
      </c>
      <c r="C1077" s="7" t="n">
        <v>9</v>
      </c>
      <c r="D1077" s="7" t="n">
        <v>0</v>
      </c>
      <c r="E1077" s="7" t="s">
        <v>189</v>
      </c>
      <c r="F1077" s="7" t="n">
        <v>-1412567293</v>
      </c>
    </row>
    <row r="1078" spans="1:9">
      <c r="A1078" t="s">
        <v>4</v>
      </c>
      <c r="B1078" s="4" t="s">
        <v>5</v>
      </c>
      <c r="C1078" s="4" t="s">
        <v>51</v>
      </c>
    </row>
    <row r="1079" spans="1:9">
      <c r="A1079" t="n">
        <v>9475</v>
      </c>
      <c r="B1079" s="30" t="n">
        <v>3</v>
      </c>
      <c r="C1079" s="25" t="n">
        <f t="normal" ca="1">A1127</f>
        <v>0</v>
      </c>
    </row>
    <row r="1080" spans="1:9">
      <c r="A1080" t="s">
        <v>4</v>
      </c>
      <c r="B1080" s="4" t="s">
        <v>5</v>
      </c>
      <c r="C1080" s="4" t="s">
        <v>15</v>
      </c>
      <c r="D1080" s="4" t="s">
        <v>15</v>
      </c>
      <c r="E1080" s="4" t="s">
        <v>7</v>
      </c>
      <c r="F1080" s="4" t="s">
        <v>10</v>
      </c>
    </row>
    <row r="1081" spans="1:9">
      <c r="A1081" t="n">
        <v>9480</v>
      </c>
      <c r="B1081" s="49" t="n">
        <v>31</v>
      </c>
      <c r="C1081" s="7" t="n">
        <v>9</v>
      </c>
      <c r="D1081" s="7" t="n">
        <v>0</v>
      </c>
      <c r="E1081" s="7" t="s">
        <v>190</v>
      </c>
      <c r="F1081" s="7" t="n">
        <v>-1412567293</v>
      </c>
    </row>
    <row r="1082" spans="1:9">
      <c r="A1082" t="s">
        <v>4</v>
      </c>
      <c r="B1082" s="4" t="s">
        <v>5</v>
      </c>
      <c r="C1082" s="4" t="s">
        <v>51</v>
      </c>
    </row>
    <row r="1083" spans="1:9">
      <c r="A1083" t="n">
        <v>9496</v>
      </c>
      <c r="B1083" s="30" t="n">
        <v>3</v>
      </c>
      <c r="C1083" s="25" t="n">
        <f t="normal" ca="1">A1127</f>
        <v>0</v>
      </c>
    </row>
    <row r="1084" spans="1:9">
      <c r="A1084" t="s">
        <v>4</v>
      </c>
      <c r="B1084" s="4" t="s">
        <v>5</v>
      </c>
      <c r="C1084" s="4" t="s">
        <v>15</v>
      </c>
      <c r="D1084" s="4" t="s">
        <v>15</v>
      </c>
      <c r="E1084" s="4" t="s">
        <v>7</v>
      </c>
      <c r="F1084" s="4" t="s">
        <v>10</v>
      </c>
    </row>
    <row r="1085" spans="1:9">
      <c r="A1085" t="n">
        <v>9501</v>
      </c>
      <c r="B1085" s="49" t="n">
        <v>31</v>
      </c>
      <c r="C1085" s="7" t="n">
        <v>9</v>
      </c>
      <c r="D1085" s="7" t="n">
        <v>0</v>
      </c>
      <c r="E1085" s="7" t="s">
        <v>191</v>
      </c>
      <c r="F1085" s="7" t="n">
        <v>-1412567293</v>
      </c>
    </row>
    <row r="1086" spans="1:9">
      <c r="A1086" t="s">
        <v>4</v>
      </c>
      <c r="B1086" s="4" t="s">
        <v>5</v>
      </c>
      <c r="C1086" s="4" t="s">
        <v>51</v>
      </c>
    </row>
    <row r="1087" spans="1:9">
      <c r="A1087" t="n">
        <v>9517</v>
      </c>
      <c r="B1087" s="30" t="n">
        <v>3</v>
      </c>
      <c r="C1087" s="25" t="n">
        <f t="normal" ca="1">A1127</f>
        <v>0</v>
      </c>
    </row>
    <row r="1088" spans="1:9">
      <c r="A1088" t="s">
        <v>4</v>
      </c>
      <c r="B1088" s="4" t="s">
        <v>5</v>
      </c>
      <c r="C1088" s="4" t="s">
        <v>15</v>
      </c>
      <c r="D1088" s="4" t="s">
        <v>15</v>
      </c>
      <c r="E1088" s="4" t="s">
        <v>7</v>
      </c>
      <c r="F1088" s="4" t="s">
        <v>10</v>
      </c>
    </row>
    <row r="1089" spans="1:36">
      <c r="A1089" t="n">
        <v>9522</v>
      </c>
      <c r="B1089" s="49" t="n">
        <v>31</v>
      </c>
      <c r="C1089" s="7" t="n">
        <v>9</v>
      </c>
      <c r="D1089" s="7" t="n">
        <v>0</v>
      </c>
      <c r="E1089" s="7" t="s">
        <v>192</v>
      </c>
      <c r="F1089" s="7" t="n">
        <v>-1412567293</v>
      </c>
    </row>
    <row r="1090" spans="1:36">
      <c r="A1090" t="s">
        <v>4</v>
      </c>
      <c r="B1090" s="4" t="s">
        <v>5</v>
      </c>
      <c r="C1090" s="4" t="s">
        <v>51</v>
      </c>
    </row>
    <row r="1091" spans="1:36">
      <c r="A1091" t="n">
        <v>9541</v>
      </c>
      <c r="B1091" s="30" t="n">
        <v>3</v>
      </c>
      <c r="C1091" s="25" t="n">
        <f t="normal" ca="1">A1127</f>
        <v>0</v>
      </c>
    </row>
    <row r="1092" spans="1:36">
      <c r="A1092" t="s">
        <v>4</v>
      </c>
      <c r="B1092" s="4" t="s">
        <v>5</v>
      </c>
      <c r="C1092" s="4" t="s">
        <v>15</v>
      </c>
      <c r="D1092" s="4" t="s">
        <v>15</v>
      </c>
      <c r="E1092" s="4" t="s">
        <v>7</v>
      </c>
      <c r="F1092" s="4" t="s">
        <v>10</v>
      </c>
    </row>
    <row r="1093" spans="1:36">
      <c r="A1093" t="n">
        <v>9546</v>
      </c>
      <c r="B1093" s="49" t="n">
        <v>31</v>
      </c>
      <c r="C1093" s="7" t="n">
        <v>9</v>
      </c>
      <c r="D1093" s="7" t="n">
        <v>0</v>
      </c>
      <c r="E1093" s="7" t="s">
        <v>193</v>
      </c>
      <c r="F1093" s="7" t="n">
        <v>-1412567293</v>
      </c>
    </row>
    <row r="1094" spans="1:36">
      <c r="A1094" t="s">
        <v>4</v>
      </c>
      <c r="B1094" s="4" t="s">
        <v>5</v>
      </c>
      <c r="C1094" s="4" t="s">
        <v>51</v>
      </c>
    </row>
    <row r="1095" spans="1:36">
      <c r="A1095" t="n">
        <v>9565</v>
      </c>
      <c r="B1095" s="30" t="n">
        <v>3</v>
      </c>
      <c r="C1095" s="25" t="n">
        <f t="normal" ca="1">A1127</f>
        <v>0</v>
      </c>
    </row>
    <row r="1096" spans="1:36">
      <c r="A1096" t="s">
        <v>4</v>
      </c>
      <c r="B1096" s="4" t="s">
        <v>5</v>
      </c>
      <c r="C1096" s="4" t="s">
        <v>15</v>
      </c>
      <c r="D1096" s="4" t="s">
        <v>15</v>
      </c>
      <c r="E1096" s="4" t="s">
        <v>7</v>
      </c>
      <c r="F1096" s="4" t="s">
        <v>10</v>
      </c>
    </row>
    <row r="1097" spans="1:36">
      <c r="A1097" t="n">
        <v>9570</v>
      </c>
      <c r="B1097" s="49" t="n">
        <v>31</v>
      </c>
      <c r="C1097" s="7" t="n">
        <v>9</v>
      </c>
      <c r="D1097" s="7" t="n">
        <v>0</v>
      </c>
      <c r="E1097" s="7" t="s">
        <v>194</v>
      </c>
      <c r="F1097" s="7" t="n">
        <v>-1412567293</v>
      </c>
    </row>
    <row r="1098" spans="1:36">
      <c r="A1098" t="s">
        <v>4</v>
      </c>
      <c r="B1098" s="4" t="s">
        <v>5</v>
      </c>
      <c r="C1098" s="4" t="s">
        <v>51</v>
      </c>
    </row>
    <row r="1099" spans="1:36">
      <c r="A1099" t="n">
        <v>9589</v>
      </c>
      <c r="B1099" s="30" t="n">
        <v>3</v>
      </c>
      <c r="C1099" s="25" t="n">
        <f t="normal" ca="1">A1127</f>
        <v>0</v>
      </c>
    </row>
    <row r="1100" spans="1:36">
      <c r="A1100" t="s">
        <v>4</v>
      </c>
      <c r="B1100" s="4" t="s">
        <v>5</v>
      </c>
      <c r="C1100" s="4" t="s">
        <v>15</v>
      </c>
      <c r="D1100" s="4" t="s">
        <v>15</v>
      </c>
      <c r="E1100" s="4" t="s">
        <v>7</v>
      </c>
      <c r="F1100" s="4" t="s">
        <v>10</v>
      </c>
    </row>
    <row r="1101" spans="1:36">
      <c r="A1101" t="n">
        <v>9594</v>
      </c>
      <c r="B1101" s="49" t="n">
        <v>31</v>
      </c>
      <c r="C1101" s="7" t="n">
        <v>9</v>
      </c>
      <c r="D1101" s="7" t="n">
        <v>0</v>
      </c>
      <c r="E1101" s="7" t="s">
        <v>195</v>
      </c>
      <c r="F1101" s="7" t="n">
        <v>-1412567293</v>
      </c>
    </row>
    <row r="1102" spans="1:36">
      <c r="A1102" t="s">
        <v>4</v>
      </c>
      <c r="B1102" s="4" t="s">
        <v>5</v>
      </c>
      <c r="C1102" s="4" t="s">
        <v>51</v>
      </c>
    </row>
    <row r="1103" spans="1:36">
      <c r="A1103" t="n">
        <v>9614</v>
      </c>
      <c r="B1103" s="30" t="n">
        <v>3</v>
      </c>
      <c r="C1103" s="25" t="n">
        <f t="normal" ca="1">A1127</f>
        <v>0</v>
      </c>
    </row>
    <row r="1104" spans="1:36">
      <c r="A1104" t="s">
        <v>4</v>
      </c>
      <c r="B1104" s="4" t="s">
        <v>5</v>
      </c>
      <c r="C1104" s="4" t="s">
        <v>15</v>
      </c>
      <c r="D1104" s="4" t="s">
        <v>15</v>
      </c>
      <c r="E1104" s="4" t="s">
        <v>7</v>
      </c>
      <c r="F1104" s="4" t="s">
        <v>10</v>
      </c>
    </row>
    <row r="1105" spans="1:6">
      <c r="A1105" t="n">
        <v>9619</v>
      </c>
      <c r="B1105" s="49" t="n">
        <v>31</v>
      </c>
      <c r="C1105" s="7" t="n">
        <v>9</v>
      </c>
      <c r="D1105" s="7" t="n">
        <v>0</v>
      </c>
      <c r="E1105" s="7" t="s">
        <v>196</v>
      </c>
      <c r="F1105" s="7" t="n">
        <v>-1412567293</v>
      </c>
    </row>
    <row r="1106" spans="1:6">
      <c r="A1106" t="s">
        <v>4</v>
      </c>
      <c r="B1106" s="4" t="s">
        <v>5</v>
      </c>
      <c r="C1106" s="4" t="s">
        <v>51</v>
      </c>
    </row>
    <row r="1107" spans="1:6">
      <c r="A1107" t="n">
        <v>9639</v>
      </c>
      <c r="B1107" s="30" t="n">
        <v>3</v>
      </c>
      <c r="C1107" s="25" t="n">
        <f t="normal" ca="1">A1127</f>
        <v>0</v>
      </c>
    </row>
    <row r="1108" spans="1:6">
      <c r="A1108" t="s">
        <v>4</v>
      </c>
      <c r="B1108" s="4" t="s">
        <v>5</v>
      </c>
      <c r="C1108" s="4" t="s">
        <v>15</v>
      </c>
      <c r="D1108" s="4" t="s">
        <v>15</v>
      </c>
      <c r="E1108" s="4" t="s">
        <v>7</v>
      </c>
      <c r="F1108" s="4" t="s">
        <v>10</v>
      </c>
    </row>
    <row r="1109" spans="1:6">
      <c r="A1109" t="n">
        <v>9644</v>
      </c>
      <c r="B1109" s="49" t="n">
        <v>31</v>
      </c>
      <c r="C1109" s="7" t="n">
        <v>9</v>
      </c>
      <c r="D1109" s="7" t="n">
        <v>0</v>
      </c>
      <c r="E1109" s="7" t="s">
        <v>197</v>
      </c>
      <c r="F1109" s="7" t="n">
        <v>-1412567293</v>
      </c>
    </row>
    <row r="1110" spans="1:6">
      <c r="A1110" t="s">
        <v>4</v>
      </c>
      <c r="B1110" s="4" t="s">
        <v>5</v>
      </c>
      <c r="C1110" s="4" t="s">
        <v>51</v>
      </c>
    </row>
    <row r="1111" spans="1:6">
      <c r="A1111" t="n">
        <v>9664</v>
      </c>
      <c r="B1111" s="30" t="n">
        <v>3</v>
      </c>
      <c r="C1111" s="25" t="n">
        <f t="normal" ca="1">A1127</f>
        <v>0</v>
      </c>
    </row>
    <row r="1112" spans="1:6">
      <c r="A1112" t="s">
        <v>4</v>
      </c>
      <c r="B1112" s="4" t="s">
        <v>5</v>
      </c>
      <c r="C1112" s="4" t="s">
        <v>15</v>
      </c>
      <c r="D1112" s="4" t="s">
        <v>15</v>
      </c>
      <c r="E1112" s="4" t="s">
        <v>7</v>
      </c>
      <c r="F1112" s="4" t="s">
        <v>10</v>
      </c>
    </row>
    <row r="1113" spans="1:6">
      <c r="A1113" t="n">
        <v>9669</v>
      </c>
      <c r="B1113" s="49" t="n">
        <v>31</v>
      </c>
      <c r="C1113" s="7" t="n">
        <v>9</v>
      </c>
      <c r="D1113" s="7" t="n">
        <v>0</v>
      </c>
      <c r="E1113" s="7" t="s">
        <v>198</v>
      </c>
      <c r="F1113" s="7" t="n">
        <v>-1412567293</v>
      </c>
    </row>
    <row r="1114" spans="1:6">
      <c r="A1114" t="s">
        <v>4</v>
      </c>
      <c r="B1114" s="4" t="s">
        <v>5</v>
      </c>
      <c r="C1114" s="4" t="s">
        <v>51</v>
      </c>
    </row>
    <row r="1115" spans="1:6">
      <c r="A1115" t="n">
        <v>9688</v>
      </c>
      <c r="B1115" s="30" t="n">
        <v>3</v>
      </c>
      <c r="C1115" s="25" t="n">
        <f t="normal" ca="1">A1127</f>
        <v>0</v>
      </c>
    </row>
    <row r="1116" spans="1:6">
      <c r="A1116" t="s">
        <v>4</v>
      </c>
      <c r="B1116" s="4" t="s">
        <v>5</v>
      </c>
      <c r="C1116" s="4" t="s">
        <v>15</v>
      </c>
      <c r="D1116" s="4" t="s">
        <v>15</v>
      </c>
      <c r="E1116" s="4" t="s">
        <v>7</v>
      </c>
      <c r="F1116" s="4" t="s">
        <v>10</v>
      </c>
    </row>
    <row r="1117" spans="1:6">
      <c r="A1117" t="n">
        <v>9693</v>
      </c>
      <c r="B1117" s="49" t="n">
        <v>31</v>
      </c>
      <c r="C1117" s="7" t="n">
        <v>9</v>
      </c>
      <c r="D1117" s="7" t="n">
        <v>0</v>
      </c>
      <c r="E1117" s="7" t="s">
        <v>199</v>
      </c>
      <c r="F1117" s="7" t="n">
        <v>-1412567293</v>
      </c>
    </row>
    <row r="1118" spans="1:6">
      <c r="A1118" t="s">
        <v>4</v>
      </c>
      <c r="B1118" s="4" t="s">
        <v>5</v>
      </c>
      <c r="C1118" s="4" t="s">
        <v>51</v>
      </c>
    </row>
    <row r="1119" spans="1:6">
      <c r="A1119" t="n">
        <v>9712</v>
      </c>
      <c r="B1119" s="30" t="n">
        <v>3</v>
      </c>
      <c r="C1119" s="25" t="n">
        <f t="normal" ca="1">A1127</f>
        <v>0</v>
      </c>
    </row>
    <row r="1120" spans="1:6">
      <c r="A1120" t="s">
        <v>4</v>
      </c>
      <c r="B1120" s="4" t="s">
        <v>5</v>
      </c>
      <c r="C1120" s="4" t="s">
        <v>15</v>
      </c>
      <c r="D1120" s="4" t="s">
        <v>15</v>
      </c>
      <c r="E1120" s="4" t="s">
        <v>7</v>
      </c>
      <c r="F1120" s="4" t="s">
        <v>10</v>
      </c>
    </row>
    <row r="1121" spans="1:6">
      <c r="A1121" t="n">
        <v>9717</v>
      </c>
      <c r="B1121" s="49" t="n">
        <v>31</v>
      </c>
      <c r="C1121" s="7" t="n">
        <v>9</v>
      </c>
      <c r="D1121" s="7" t="n">
        <v>0</v>
      </c>
      <c r="E1121" s="7" t="s">
        <v>200</v>
      </c>
      <c r="F1121" s="7" t="n">
        <v>-1412567293</v>
      </c>
    </row>
    <row r="1122" spans="1:6">
      <c r="A1122" t="s">
        <v>4</v>
      </c>
      <c r="B1122" s="4" t="s">
        <v>5</v>
      </c>
      <c r="C1122" s="4" t="s">
        <v>51</v>
      </c>
    </row>
    <row r="1123" spans="1:6">
      <c r="A1123" t="n">
        <v>9736</v>
      </c>
      <c r="B1123" s="30" t="n">
        <v>3</v>
      </c>
      <c r="C1123" s="25" t="n">
        <f t="normal" ca="1">A1127</f>
        <v>0</v>
      </c>
    </row>
    <row r="1124" spans="1:6">
      <c r="A1124" t="s">
        <v>4</v>
      </c>
      <c r="B1124" s="4" t="s">
        <v>5</v>
      </c>
      <c r="C1124" s="4" t="s">
        <v>15</v>
      </c>
      <c r="D1124" s="4" t="s">
        <v>15</v>
      </c>
      <c r="E1124" s="4" t="s">
        <v>7</v>
      </c>
      <c r="F1124" s="4" t="s">
        <v>10</v>
      </c>
    </row>
    <row r="1125" spans="1:6">
      <c r="A1125" t="n">
        <v>9741</v>
      </c>
      <c r="B1125" s="49" t="n">
        <v>31</v>
      </c>
      <c r="C1125" s="7" t="n">
        <v>9</v>
      </c>
      <c r="D1125" s="7" t="n">
        <v>0</v>
      </c>
      <c r="E1125" s="7" t="s">
        <v>201</v>
      </c>
      <c r="F1125" s="7" t="n">
        <v>-1412567293</v>
      </c>
    </row>
    <row r="1126" spans="1:6">
      <c r="A1126" t="s">
        <v>4</v>
      </c>
      <c r="B1126" s="4" t="s">
        <v>5</v>
      </c>
    </row>
    <row r="1127" spans="1:6">
      <c r="A1127" t="n">
        <v>9758</v>
      </c>
      <c r="B1127" s="5" t="n">
        <v>1</v>
      </c>
    </row>
    <row r="1128" spans="1:6" s="3" customFormat="1" customHeight="0">
      <c r="A1128" s="3" t="s">
        <v>2</v>
      </c>
      <c r="B1128" s="3" t="s">
        <v>202</v>
      </c>
    </row>
    <row r="1129" spans="1:6">
      <c r="A1129" t="s">
        <v>4</v>
      </c>
      <c r="B1129" s="4" t="s">
        <v>5</v>
      </c>
      <c r="C1129" s="4" t="s">
        <v>15</v>
      </c>
      <c r="D1129" s="4" t="s">
        <v>11</v>
      </c>
    </row>
    <row r="1130" spans="1:6">
      <c r="A1130" t="n">
        <v>9760</v>
      </c>
      <c r="B1130" s="66" t="n">
        <v>173</v>
      </c>
      <c r="C1130" s="7" t="n">
        <v>2</v>
      </c>
      <c r="D1130" s="7" t="n">
        <v>0</v>
      </c>
    </row>
    <row r="1131" spans="1:6">
      <c r="A1131" t="s">
        <v>4</v>
      </c>
      <c r="B1131" s="4" t="s">
        <v>5</v>
      </c>
      <c r="C1131" s="4" t="s">
        <v>15</v>
      </c>
      <c r="D1131" s="65" t="s">
        <v>187</v>
      </c>
      <c r="E1131" s="4" t="s">
        <v>5</v>
      </c>
      <c r="F1131" s="4" t="s">
        <v>15</v>
      </c>
      <c r="G1131" s="4" t="s">
        <v>11</v>
      </c>
      <c r="H1131" s="65" t="s">
        <v>188</v>
      </c>
      <c r="I1131" s="4" t="s">
        <v>15</v>
      </c>
      <c r="J1131" s="4" t="s">
        <v>51</v>
      </c>
    </row>
    <row r="1132" spans="1:6">
      <c r="A1132" t="n">
        <v>9764</v>
      </c>
      <c r="B1132" s="24" t="n">
        <v>5</v>
      </c>
      <c r="C1132" s="7" t="n">
        <v>28</v>
      </c>
      <c r="D1132" s="65" t="s">
        <v>6</v>
      </c>
      <c r="E1132" s="53" t="n">
        <v>64</v>
      </c>
      <c r="F1132" s="7" t="n">
        <v>5</v>
      </c>
      <c r="G1132" s="7" t="n">
        <v>1</v>
      </c>
      <c r="H1132" s="65" t="s">
        <v>6</v>
      </c>
      <c r="I1132" s="7" t="n">
        <v>1</v>
      </c>
      <c r="J1132" s="25" t="n">
        <f t="normal" ca="1">A1136</f>
        <v>0</v>
      </c>
    </row>
    <row r="1133" spans="1:6">
      <c r="A1133" t="s">
        <v>4</v>
      </c>
      <c r="B1133" s="4" t="s">
        <v>5</v>
      </c>
      <c r="C1133" s="4" t="s">
        <v>15</v>
      </c>
      <c r="D1133" s="4" t="s">
        <v>11</v>
      </c>
    </row>
    <row r="1134" spans="1:6">
      <c r="A1134" t="n">
        <v>9775</v>
      </c>
      <c r="B1134" s="66" t="n">
        <v>173</v>
      </c>
      <c r="C1134" s="7" t="n">
        <v>3</v>
      </c>
      <c r="D1134" s="7" t="n">
        <v>1</v>
      </c>
    </row>
    <row r="1135" spans="1:6">
      <c r="A1135" t="s">
        <v>4</v>
      </c>
      <c r="B1135" s="4" t="s">
        <v>5</v>
      </c>
      <c r="C1135" s="4" t="s">
        <v>15</v>
      </c>
      <c r="D1135" s="65" t="s">
        <v>187</v>
      </c>
      <c r="E1135" s="4" t="s">
        <v>5</v>
      </c>
      <c r="F1135" s="4" t="s">
        <v>15</v>
      </c>
      <c r="G1135" s="4" t="s">
        <v>11</v>
      </c>
      <c r="H1135" s="65" t="s">
        <v>188</v>
      </c>
      <c r="I1135" s="4" t="s">
        <v>15</v>
      </c>
      <c r="J1135" s="4" t="s">
        <v>51</v>
      </c>
    </row>
    <row r="1136" spans="1:6">
      <c r="A1136" t="n">
        <v>9779</v>
      </c>
      <c r="B1136" s="24" t="n">
        <v>5</v>
      </c>
      <c r="C1136" s="7" t="n">
        <v>28</v>
      </c>
      <c r="D1136" s="65" t="s">
        <v>6</v>
      </c>
      <c r="E1136" s="53" t="n">
        <v>64</v>
      </c>
      <c r="F1136" s="7" t="n">
        <v>5</v>
      </c>
      <c r="G1136" s="7" t="n">
        <v>2</v>
      </c>
      <c r="H1136" s="65" t="s">
        <v>6</v>
      </c>
      <c r="I1136" s="7" t="n">
        <v>1</v>
      </c>
      <c r="J1136" s="25" t="n">
        <f t="normal" ca="1">A1140</f>
        <v>0</v>
      </c>
    </row>
    <row r="1137" spans="1:10">
      <c r="A1137" t="s">
        <v>4</v>
      </c>
      <c r="B1137" s="4" t="s">
        <v>5</v>
      </c>
      <c r="C1137" s="4" t="s">
        <v>15</v>
      </c>
      <c r="D1137" s="4" t="s">
        <v>11</v>
      </c>
    </row>
    <row r="1138" spans="1:10">
      <c r="A1138" t="n">
        <v>9790</v>
      </c>
      <c r="B1138" s="66" t="n">
        <v>173</v>
      </c>
      <c r="C1138" s="7" t="n">
        <v>3</v>
      </c>
      <c r="D1138" s="7" t="n">
        <v>2</v>
      </c>
    </row>
    <row r="1139" spans="1:10">
      <c r="A1139" t="s">
        <v>4</v>
      </c>
      <c r="B1139" s="4" t="s">
        <v>5</v>
      </c>
      <c r="C1139" s="4" t="s">
        <v>15</v>
      </c>
      <c r="D1139" s="65" t="s">
        <v>187</v>
      </c>
      <c r="E1139" s="4" t="s">
        <v>5</v>
      </c>
      <c r="F1139" s="4" t="s">
        <v>15</v>
      </c>
      <c r="G1139" s="4" t="s">
        <v>11</v>
      </c>
      <c r="H1139" s="65" t="s">
        <v>188</v>
      </c>
      <c r="I1139" s="4" t="s">
        <v>15</v>
      </c>
      <c r="J1139" s="4" t="s">
        <v>51</v>
      </c>
    </row>
    <row r="1140" spans="1:10">
      <c r="A1140" t="n">
        <v>9794</v>
      </c>
      <c r="B1140" s="24" t="n">
        <v>5</v>
      </c>
      <c r="C1140" s="7" t="n">
        <v>28</v>
      </c>
      <c r="D1140" s="65" t="s">
        <v>6</v>
      </c>
      <c r="E1140" s="53" t="n">
        <v>64</v>
      </c>
      <c r="F1140" s="7" t="n">
        <v>5</v>
      </c>
      <c r="G1140" s="7" t="n">
        <v>3</v>
      </c>
      <c r="H1140" s="65" t="s">
        <v>6</v>
      </c>
      <c r="I1140" s="7" t="n">
        <v>1</v>
      </c>
      <c r="J1140" s="25" t="n">
        <f t="normal" ca="1">A1144</f>
        <v>0</v>
      </c>
    </row>
    <row r="1141" spans="1:10">
      <c r="A1141" t="s">
        <v>4</v>
      </c>
      <c r="B1141" s="4" t="s">
        <v>5</v>
      </c>
      <c r="C1141" s="4" t="s">
        <v>15</v>
      </c>
      <c r="D1141" s="4" t="s">
        <v>11</v>
      </c>
    </row>
    <row r="1142" spans="1:10">
      <c r="A1142" t="n">
        <v>9805</v>
      </c>
      <c r="B1142" s="66" t="n">
        <v>173</v>
      </c>
      <c r="C1142" s="7" t="n">
        <v>3</v>
      </c>
      <c r="D1142" s="7" t="n">
        <v>3</v>
      </c>
    </row>
    <row r="1143" spans="1:10">
      <c r="A1143" t="s">
        <v>4</v>
      </c>
      <c r="B1143" s="4" t="s">
        <v>5</v>
      </c>
      <c r="C1143" s="4" t="s">
        <v>15</v>
      </c>
      <c r="D1143" s="65" t="s">
        <v>187</v>
      </c>
      <c r="E1143" s="4" t="s">
        <v>5</v>
      </c>
      <c r="F1143" s="4" t="s">
        <v>15</v>
      </c>
      <c r="G1143" s="4" t="s">
        <v>11</v>
      </c>
      <c r="H1143" s="65" t="s">
        <v>188</v>
      </c>
      <c r="I1143" s="4" t="s">
        <v>15</v>
      </c>
      <c r="J1143" s="4" t="s">
        <v>51</v>
      </c>
    </row>
    <row r="1144" spans="1:10">
      <c r="A1144" t="n">
        <v>9809</v>
      </c>
      <c r="B1144" s="24" t="n">
        <v>5</v>
      </c>
      <c r="C1144" s="7" t="n">
        <v>28</v>
      </c>
      <c r="D1144" s="65" t="s">
        <v>6</v>
      </c>
      <c r="E1144" s="53" t="n">
        <v>64</v>
      </c>
      <c r="F1144" s="7" t="n">
        <v>5</v>
      </c>
      <c r="G1144" s="7" t="n">
        <v>4</v>
      </c>
      <c r="H1144" s="65" t="s">
        <v>6</v>
      </c>
      <c r="I1144" s="7" t="n">
        <v>1</v>
      </c>
      <c r="J1144" s="25" t="n">
        <f t="normal" ca="1">A1148</f>
        <v>0</v>
      </c>
    </row>
    <row r="1145" spans="1:10">
      <c r="A1145" t="s">
        <v>4</v>
      </c>
      <c r="B1145" s="4" t="s">
        <v>5</v>
      </c>
      <c r="C1145" s="4" t="s">
        <v>15</v>
      </c>
      <c r="D1145" s="4" t="s">
        <v>11</v>
      </c>
    </row>
    <row r="1146" spans="1:10">
      <c r="A1146" t="n">
        <v>9820</v>
      </c>
      <c r="B1146" s="66" t="n">
        <v>173</v>
      </c>
      <c r="C1146" s="7" t="n">
        <v>3</v>
      </c>
      <c r="D1146" s="7" t="n">
        <v>4</v>
      </c>
    </row>
    <row r="1147" spans="1:10">
      <c r="A1147" t="s">
        <v>4</v>
      </c>
      <c r="B1147" s="4" t="s">
        <v>5</v>
      </c>
      <c r="C1147" s="4" t="s">
        <v>15</v>
      </c>
      <c r="D1147" s="65" t="s">
        <v>187</v>
      </c>
      <c r="E1147" s="4" t="s">
        <v>5</v>
      </c>
      <c r="F1147" s="4" t="s">
        <v>15</v>
      </c>
      <c r="G1147" s="4" t="s">
        <v>11</v>
      </c>
      <c r="H1147" s="65" t="s">
        <v>188</v>
      </c>
      <c r="I1147" s="4" t="s">
        <v>15</v>
      </c>
      <c r="J1147" s="4" t="s">
        <v>51</v>
      </c>
    </row>
    <row r="1148" spans="1:10">
      <c r="A1148" t="n">
        <v>9824</v>
      </c>
      <c r="B1148" s="24" t="n">
        <v>5</v>
      </c>
      <c r="C1148" s="7" t="n">
        <v>28</v>
      </c>
      <c r="D1148" s="65" t="s">
        <v>6</v>
      </c>
      <c r="E1148" s="53" t="n">
        <v>64</v>
      </c>
      <c r="F1148" s="7" t="n">
        <v>5</v>
      </c>
      <c r="G1148" s="7" t="n">
        <v>5</v>
      </c>
      <c r="H1148" s="65" t="s">
        <v>6</v>
      </c>
      <c r="I1148" s="7" t="n">
        <v>1</v>
      </c>
      <c r="J1148" s="25" t="n">
        <f t="normal" ca="1">A1152</f>
        <v>0</v>
      </c>
    </row>
    <row r="1149" spans="1:10">
      <c r="A1149" t="s">
        <v>4</v>
      </c>
      <c r="B1149" s="4" t="s">
        <v>5</v>
      </c>
      <c r="C1149" s="4" t="s">
        <v>15</v>
      </c>
      <c r="D1149" s="4" t="s">
        <v>11</v>
      </c>
    </row>
    <row r="1150" spans="1:10">
      <c r="A1150" t="n">
        <v>9835</v>
      </c>
      <c r="B1150" s="66" t="n">
        <v>173</v>
      </c>
      <c r="C1150" s="7" t="n">
        <v>3</v>
      </c>
      <c r="D1150" s="7" t="n">
        <v>5</v>
      </c>
    </row>
    <row r="1151" spans="1:10">
      <c r="A1151" t="s">
        <v>4</v>
      </c>
      <c r="B1151" s="4" t="s">
        <v>5</v>
      </c>
      <c r="C1151" s="4" t="s">
        <v>15</v>
      </c>
      <c r="D1151" s="65" t="s">
        <v>187</v>
      </c>
      <c r="E1151" s="4" t="s">
        <v>5</v>
      </c>
      <c r="F1151" s="4" t="s">
        <v>15</v>
      </c>
      <c r="G1151" s="4" t="s">
        <v>11</v>
      </c>
      <c r="H1151" s="65" t="s">
        <v>188</v>
      </c>
      <c r="I1151" s="4" t="s">
        <v>15</v>
      </c>
      <c r="J1151" s="4" t="s">
        <v>51</v>
      </c>
    </row>
    <row r="1152" spans="1:10">
      <c r="A1152" t="n">
        <v>9839</v>
      </c>
      <c r="B1152" s="24" t="n">
        <v>5</v>
      </c>
      <c r="C1152" s="7" t="n">
        <v>28</v>
      </c>
      <c r="D1152" s="65" t="s">
        <v>6</v>
      </c>
      <c r="E1152" s="53" t="n">
        <v>64</v>
      </c>
      <c r="F1152" s="7" t="n">
        <v>5</v>
      </c>
      <c r="G1152" s="7" t="n">
        <v>6</v>
      </c>
      <c r="H1152" s="65" t="s">
        <v>6</v>
      </c>
      <c r="I1152" s="7" t="n">
        <v>1</v>
      </c>
      <c r="J1152" s="25" t="n">
        <f t="normal" ca="1">A1156</f>
        <v>0</v>
      </c>
    </row>
    <row r="1153" spans="1:10">
      <c r="A1153" t="s">
        <v>4</v>
      </c>
      <c r="B1153" s="4" t="s">
        <v>5</v>
      </c>
      <c r="C1153" s="4" t="s">
        <v>15</v>
      </c>
      <c r="D1153" s="4" t="s">
        <v>11</v>
      </c>
    </row>
    <row r="1154" spans="1:10">
      <c r="A1154" t="n">
        <v>9850</v>
      </c>
      <c r="B1154" s="66" t="n">
        <v>173</v>
      </c>
      <c r="C1154" s="7" t="n">
        <v>3</v>
      </c>
      <c r="D1154" s="7" t="n">
        <v>6</v>
      </c>
    </row>
    <row r="1155" spans="1:10">
      <c r="A1155" t="s">
        <v>4</v>
      </c>
      <c r="B1155" s="4" t="s">
        <v>5</v>
      </c>
      <c r="C1155" s="4" t="s">
        <v>15</v>
      </c>
      <c r="D1155" s="65" t="s">
        <v>187</v>
      </c>
      <c r="E1155" s="4" t="s">
        <v>5</v>
      </c>
      <c r="F1155" s="4" t="s">
        <v>15</v>
      </c>
      <c r="G1155" s="4" t="s">
        <v>11</v>
      </c>
      <c r="H1155" s="65" t="s">
        <v>188</v>
      </c>
      <c r="I1155" s="4" t="s">
        <v>15</v>
      </c>
      <c r="J1155" s="4" t="s">
        <v>51</v>
      </c>
    </row>
    <row r="1156" spans="1:10">
      <c r="A1156" t="n">
        <v>9854</v>
      </c>
      <c r="B1156" s="24" t="n">
        <v>5</v>
      </c>
      <c r="C1156" s="7" t="n">
        <v>28</v>
      </c>
      <c r="D1156" s="65" t="s">
        <v>6</v>
      </c>
      <c r="E1156" s="53" t="n">
        <v>64</v>
      </c>
      <c r="F1156" s="7" t="n">
        <v>5</v>
      </c>
      <c r="G1156" s="7" t="n">
        <v>7</v>
      </c>
      <c r="H1156" s="65" t="s">
        <v>6</v>
      </c>
      <c r="I1156" s="7" t="n">
        <v>1</v>
      </c>
      <c r="J1156" s="25" t="n">
        <f t="normal" ca="1">A1160</f>
        <v>0</v>
      </c>
    </row>
    <row r="1157" spans="1:10">
      <c r="A1157" t="s">
        <v>4</v>
      </c>
      <c r="B1157" s="4" t="s">
        <v>5</v>
      </c>
      <c r="C1157" s="4" t="s">
        <v>15</v>
      </c>
      <c r="D1157" s="4" t="s">
        <v>11</v>
      </c>
    </row>
    <row r="1158" spans="1:10">
      <c r="A1158" t="n">
        <v>9865</v>
      </c>
      <c r="B1158" s="66" t="n">
        <v>173</v>
      </c>
      <c r="C1158" s="7" t="n">
        <v>3</v>
      </c>
      <c r="D1158" s="7" t="n">
        <v>7</v>
      </c>
    </row>
    <row r="1159" spans="1:10">
      <c r="A1159" t="s">
        <v>4</v>
      </c>
      <c r="B1159" s="4" t="s">
        <v>5</v>
      </c>
      <c r="C1159" s="4" t="s">
        <v>15</v>
      </c>
      <c r="D1159" s="65" t="s">
        <v>187</v>
      </c>
      <c r="E1159" s="4" t="s">
        <v>5</v>
      </c>
      <c r="F1159" s="4" t="s">
        <v>15</v>
      </c>
      <c r="G1159" s="4" t="s">
        <v>11</v>
      </c>
      <c r="H1159" s="65" t="s">
        <v>188</v>
      </c>
      <c r="I1159" s="4" t="s">
        <v>15</v>
      </c>
      <c r="J1159" s="4" t="s">
        <v>51</v>
      </c>
    </row>
    <row r="1160" spans="1:10">
      <c r="A1160" t="n">
        <v>9869</v>
      </c>
      <c r="B1160" s="24" t="n">
        <v>5</v>
      </c>
      <c r="C1160" s="7" t="n">
        <v>28</v>
      </c>
      <c r="D1160" s="65" t="s">
        <v>6</v>
      </c>
      <c r="E1160" s="53" t="n">
        <v>64</v>
      </c>
      <c r="F1160" s="7" t="n">
        <v>5</v>
      </c>
      <c r="G1160" s="7" t="n">
        <v>8</v>
      </c>
      <c r="H1160" s="65" t="s">
        <v>6</v>
      </c>
      <c r="I1160" s="7" t="n">
        <v>1</v>
      </c>
      <c r="J1160" s="25" t="n">
        <f t="normal" ca="1">A1164</f>
        <v>0</v>
      </c>
    </row>
    <row r="1161" spans="1:10">
      <c r="A1161" t="s">
        <v>4</v>
      </c>
      <c r="B1161" s="4" t="s">
        <v>5</v>
      </c>
      <c r="C1161" s="4" t="s">
        <v>15</v>
      </c>
      <c r="D1161" s="4" t="s">
        <v>11</v>
      </c>
    </row>
    <row r="1162" spans="1:10">
      <c r="A1162" t="n">
        <v>9880</v>
      </c>
      <c r="B1162" s="66" t="n">
        <v>173</v>
      </c>
      <c r="C1162" s="7" t="n">
        <v>3</v>
      </c>
      <c r="D1162" s="7" t="n">
        <v>8</v>
      </c>
    </row>
    <row r="1163" spans="1:10">
      <c r="A1163" t="s">
        <v>4</v>
      </c>
      <c r="B1163" s="4" t="s">
        <v>5</v>
      </c>
      <c r="C1163" s="4" t="s">
        <v>15</v>
      </c>
      <c r="D1163" s="65" t="s">
        <v>187</v>
      </c>
      <c r="E1163" s="4" t="s">
        <v>5</v>
      </c>
      <c r="F1163" s="4" t="s">
        <v>15</v>
      </c>
      <c r="G1163" s="4" t="s">
        <v>11</v>
      </c>
      <c r="H1163" s="65" t="s">
        <v>188</v>
      </c>
      <c r="I1163" s="4" t="s">
        <v>15</v>
      </c>
      <c r="J1163" s="4" t="s">
        <v>51</v>
      </c>
    </row>
    <row r="1164" spans="1:10">
      <c r="A1164" t="n">
        <v>9884</v>
      </c>
      <c r="B1164" s="24" t="n">
        <v>5</v>
      </c>
      <c r="C1164" s="7" t="n">
        <v>28</v>
      </c>
      <c r="D1164" s="65" t="s">
        <v>6</v>
      </c>
      <c r="E1164" s="53" t="n">
        <v>64</v>
      </c>
      <c r="F1164" s="7" t="n">
        <v>5</v>
      </c>
      <c r="G1164" s="7" t="n">
        <v>9</v>
      </c>
      <c r="H1164" s="65" t="s">
        <v>6</v>
      </c>
      <c r="I1164" s="7" t="n">
        <v>1</v>
      </c>
      <c r="J1164" s="25" t="n">
        <f t="normal" ca="1">A1168</f>
        <v>0</v>
      </c>
    </row>
    <row r="1165" spans="1:10">
      <c r="A1165" t="s">
        <v>4</v>
      </c>
      <c r="B1165" s="4" t="s">
        <v>5</v>
      </c>
      <c r="C1165" s="4" t="s">
        <v>15</v>
      </c>
      <c r="D1165" s="4" t="s">
        <v>11</v>
      </c>
    </row>
    <row r="1166" spans="1:10">
      <c r="A1166" t="n">
        <v>9895</v>
      </c>
      <c r="B1166" s="66" t="n">
        <v>173</v>
      </c>
      <c r="C1166" s="7" t="n">
        <v>3</v>
      </c>
      <c r="D1166" s="7" t="n">
        <v>9</v>
      </c>
    </row>
    <row r="1167" spans="1:10">
      <c r="A1167" t="s">
        <v>4</v>
      </c>
      <c r="B1167" s="4" t="s">
        <v>5</v>
      </c>
      <c r="C1167" s="4" t="s">
        <v>15</v>
      </c>
      <c r="D1167" s="65" t="s">
        <v>187</v>
      </c>
      <c r="E1167" s="4" t="s">
        <v>5</v>
      </c>
      <c r="F1167" s="4" t="s">
        <v>15</v>
      </c>
      <c r="G1167" s="4" t="s">
        <v>11</v>
      </c>
      <c r="H1167" s="65" t="s">
        <v>188</v>
      </c>
      <c r="I1167" s="4" t="s">
        <v>15</v>
      </c>
      <c r="J1167" s="4" t="s">
        <v>51</v>
      </c>
    </row>
    <row r="1168" spans="1:10">
      <c r="A1168" t="n">
        <v>9899</v>
      </c>
      <c r="B1168" s="24" t="n">
        <v>5</v>
      </c>
      <c r="C1168" s="7" t="n">
        <v>28</v>
      </c>
      <c r="D1168" s="65" t="s">
        <v>6</v>
      </c>
      <c r="E1168" s="53" t="n">
        <v>64</v>
      </c>
      <c r="F1168" s="7" t="n">
        <v>5</v>
      </c>
      <c r="G1168" s="7" t="n">
        <v>11</v>
      </c>
      <c r="H1168" s="65" t="s">
        <v>6</v>
      </c>
      <c r="I1168" s="7" t="n">
        <v>1</v>
      </c>
      <c r="J1168" s="25" t="n">
        <f t="normal" ca="1">A1172</f>
        <v>0</v>
      </c>
    </row>
    <row r="1169" spans="1:10">
      <c r="A1169" t="s">
        <v>4</v>
      </c>
      <c r="B1169" s="4" t="s">
        <v>5</v>
      </c>
      <c r="C1169" s="4" t="s">
        <v>15</v>
      </c>
      <c r="D1169" s="4" t="s">
        <v>11</v>
      </c>
    </row>
    <row r="1170" spans="1:10">
      <c r="A1170" t="n">
        <v>9910</v>
      </c>
      <c r="B1170" s="66" t="n">
        <v>173</v>
      </c>
      <c r="C1170" s="7" t="n">
        <v>3</v>
      </c>
      <c r="D1170" s="7" t="n">
        <v>11</v>
      </c>
    </row>
    <row r="1171" spans="1:10">
      <c r="A1171" t="s">
        <v>4</v>
      </c>
      <c r="B1171" s="4" t="s">
        <v>5</v>
      </c>
      <c r="C1171" s="4" t="s">
        <v>15</v>
      </c>
    </row>
    <row r="1172" spans="1:10">
      <c r="A1172" t="n">
        <v>9914</v>
      </c>
      <c r="B1172" s="53" t="n">
        <v>64</v>
      </c>
      <c r="C1172" s="7" t="n">
        <v>2</v>
      </c>
    </row>
    <row r="1173" spans="1:10">
      <c r="A1173" t="s">
        <v>4</v>
      </c>
      <c r="B1173" s="4" t="s">
        <v>5</v>
      </c>
      <c r="C1173" s="4" t="s">
        <v>15</v>
      </c>
      <c r="D1173" s="4" t="s">
        <v>11</v>
      </c>
    </row>
    <row r="1174" spans="1:10">
      <c r="A1174" t="n">
        <v>9916</v>
      </c>
      <c r="B1174" s="53" t="n">
        <v>64</v>
      </c>
      <c r="C1174" s="7" t="n">
        <v>0</v>
      </c>
      <c r="D1174" s="7" t="n">
        <v>0</v>
      </c>
    </row>
    <row r="1175" spans="1:10">
      <c r="A1175" t="s">
        <v>4</v>
      </c>
      <c r="B1175" s="4" t="s">
        <v>5</v>
      </c>
      <c r="C1175" s="4" t="s">
        <v>15</v>
      </c>
      <c r="D1175" s="4" t="s">
        <v>11</v>
      </c>
    </row>
    <row r="1176" spans="1:10">
      <c r="A1176" t="n">
        <v>9920</v>
      </c>
      <c r="B1176" s="53" t="n">
        <v>64</v>
      </c>
      <c r="C1176" s="7" t="n">
        <v>4</v>
      </c>
      <c r="D1176" s="7" t="n">
        <v>0</v>
      </c>
    </row>
    <row r="1177" spans="1:10">
      <c r="A1177" t="s">
        <v>4</v>
      </c>
      <c r="B1177" s="4" t="s">
        <v>5</v>
      </c>
      <c r="C1177" s="4" t="s">
        <v>15</v>
      </c>
      <c r="D1177" s="4" t="s">
        <v>11</v>
      </c>
    </row>
    <row r="1178" spans="1:10">
      <c r="A1178" t="n">
        <v>9924</v>
      </c>
      <c r="B1178" s="66" t="n">
        <v>173</v>
      </c>
      <c r="C1178" s="7" t="n">
        <v>0</v>
      </c>
      <c r="D1178" s="7" t="n">
        <v>1</v>
      </c>
    </row>
    <row r="1179" spans="1:10">
      <c r="A1179" t="s">
        <v>4</v>
      </c>
      <c r="B1179" s="4" t="s">
        <v>5</v>
      </c>
      <c r="C1179" s="4" t="s">
        <v>15</v>
      </c>
      <c r="D1179" s="4" t="s">
        <v>11</v>
      </c>
      <c r="E1179" s="4" t="s">
        <v>11</v>
      </c>
      <c r="F1179" s="4" t="s">
        <v>11</v>
      </c>
    </row>
    <row r="1180" spans="1:10">
      <c r="A1180" t="n">
        <v>9928</v>
      </c>
      <c r="B1180" s="55" t="n">
        <v>63</v>
      </c>
      <c r="C1180" s="7" t="n">
        <v>0</v>
      </c>
      <c r="D1180" s="7" t="n">
        <v>0</v>
      </c>
      <c r="E1180" s="7" t="n">
        <v>0</v>
      </c>
      <c r="F1180" s="7" t="n">
        <v>65</v>
      </c>
    </row>
    <row r="1181" spans="1:10">
      <c r="A1181" t="s">
        <v>4</v>
      </c>
      <c r="B1181" s="4" t="s">
        <v>5</v>
      </c>
      <c r="C1181" s="4" t="s">
        <v>11</v>
      </c>
    </row>
    <row r="1182" spans="1:10">
      <c r="A1182" t="n">
        <v>9936</v>
      </c>
      <c r="B1182" s="36" t="n">
        <v>16</v>
      </c>
      <c r="C1182" s="7" t="n">
        <v>10</v>
      </c>
    </row>
    <row r="1183" spans="1:10">
      <c r="A1183" t="s">
        <v>4</v>
      </c>
      <c r="B1183" s="4" t="s">
        <v>5</v>
      </c>
      <c r="C1183" s="4" t="s">
        <v>15</v>
      </c>
      <c r="D1183" s="4" t="s">
        <v>10</v>
      </c>
      <c r="E1183" s="4" t="s">
        <v>15</v>
      </c>
      <c r="F1183" s="4" t="s">
        <v>15</v>
      </c>
      <c r="G1183" s="4" t="s">
        <v>10</v>
      </c>
      <c r="H1183" s="4" t="s">
        <v>15</v>
      </c>
      <c r="I1183" s="4" t="s">
        <v>10</v>
      </c>
      <c r="J1183" s="4" t="s">
        <v>15</v>
      </c>
    </row>
    <row r="1184" spans="1:10">
      <c r="A1184" t="n">
        <v>9939</v>
      </c>
      <c r="B1184" s="54" t="n">
        <v>33</v>
      </c>
      <c r="C1184" s="7" t="n">
        <v>0</v>
      </c>
      <c r="D1184" s="7" t="n">
        <v>2</v>
      </c>
      <c r="E1184" s="7" t="n">
        <v>0</v>
      </c>
      <c r="F1184" s="7" t="n">
        <v>0</v>
      </c>
      <c r="G1184" s="7" t="n">
        <v>-1</v>
      </c>
      <c r="H1184" s="7" t="n">
        <v>0</v>
      </c>
      <c r="I1184" s="7" t="n">
        <v>-1</v>
      </c>
      <c r="J1184" s="7" t="n">
        <v>0</v>
      </c>
    </row>
    <row r="1185" spans="1:10">
      <c r="A1185" t="s">
        <v>4</v>
      </c>
      <c r="B1185" s="4" t="s">
        <v>5</v>
      </c>
    </row>
    <row r="1186" spans="1:10">
      <c r="A1186" t="n">
        <v>9957</v>
      </c>
      <c r="B1186" s="5" t="n">
        <v>1</v>
      </c>
    </row>
    <row r="1187" spans="1:10" s="3" customFormat="1" customHeight="0">
      <c r="A1187" s="3" t="s">
        <v>2</v>
      </c>
      <c r="B1187" s="3" t="s">
        <v>203</v>
      </c>
    </row>
    <row r="1188" spans="1:10">
      <c r="A1188" t="s">
        <v>4</v>
      </c>
      <c r="B1188" s="4" t="s">
        <v>5</v>
      </c>
      <c r="C1188" s="4" t="s">
        <v>15</v>
      </c>
      <c r="D1188" s="4" t="s">
        <v>11</v>
      </c>
    </row>
    <row r="1189" spans="1:10">
      <c r="A1189" t="n">
        <v>9960</v>
      </c>
      <c r="B1189" s="31" t="n">
        <v>22</v>
      </c>
      <c r="C1189" s="7" t="n">
        <v>0</v>
      </c>
      <c r="D1189" s="7" t="n">
        <v>0</v>
      </c>
    </row>
    <row r="1190" spans="1:10">
      <c r="A1190" t="s">
        <v>4</v>
      </c>
      <c r="B1190" s="4" t="s">
        <v>5</v>
      </c>
    </row>
    <row r="1191" spans="1:10">
      <c r="A1191" t="n">
        <v>9964</v>
      </c>
      <c r="B1191" s="67" t="n">
        <v>88</v>
      </c>
    </row>
    <row r="1192" spans="1:10">
      <c r="A1192" t="s">
        <v>4</v>
      </c>
      <c r="B1192" s="4" t="s">
        <v>5</v>
      </c>
      <c r="C1192" s="4" t="s">
        <v>15</v>
      </c>
    </row>
    <row r="1193" spans="1:10">
      <c r="A1193" t="n">
        <v>9965</v>
      </c>
      <c r="B1193" s="37" t="n">
        <v>23</v>
      </c>
      <c r="C1193" s="7" t="n">
        <v>0</v>
      </c>
    </row>
    <row r="1194" spans="1:10">
      <c r="A1194" t="s">
        <v>4</v>
      </c>
      <c r="B1194" s="4" t="s">
        <v>5</v>
      </c>
    </row>
    <row r="1195" spans="1:10">
      <c r="A1195" t="n">
        <v>9967</v>
      </c>
      <c r="B1195" s="5" t="n">
        <v>1</v>
      </c>
    </row>
    <row r="1196" spans="1:10" s="3" customFormat="1" customHeight="0">
      <c r="A1196" s="3" t="s">
        <v>2</v>
      </c>
      <c r="B1196" s="3" t="s">
        <v>204</v>
      </c>
    </row>
    <row r="1197" spans="1:10">
      <c r="A1197" t="s">
        <v>4</v>
      </c>
      <c r="B1197" s="4" t="s">
        <v>5</v>
      </c>
      <c r="C1197" s="4" t="s">
        <v>11</v>
      </c>
      <c r="D1197" s="4" t="s">
        <v>11</v>
      </c>
      <c r="E1197" s="4" t="s">
        <v>10</v>
      </c>
      <c r="F1197" s="4" t="s">
        <v>7</v>
      </c>
      <c r="G1197" s="4" t="s">
        <v>9</v>
      </c>
      <c r="H1197" s="4" t="s">
        <v>11</v>
      </c>
      <c r="I1197" s="4" t="s">
        <v>11</v>
      </c>
      <c r="J1197" s="4" t="s">
        <v>10</v>
      </c>
      <c r="K1197" s="4" t="s">
        <v>7</v>
      </c>
      <c r="L1197" s="4" t="s">
        <v>9</v>
      </c>
    </row>
    <row r="1198" spans="1:10">
      <c r="A1198" t="n">
        <v>9968</v>
      </c>
      <c r="B1198" s="68" t="n">
        <v>257</v>
      </c>
      <c r="C1198" s="7" t="n">
        <v>9</v>
      </c>
      <c r="D1198" s="7" t="n">
        <v>90</v>
      </c>
      <c r="E1198" s="7" t="n">
        <v>0</v>
      </c>
      <c r="F1198" s="7" t="s">
        <v>70</v>
      </c>
      <c r="G1198" s="7" t="n">
        <f t="normal" ca="1">32-LENB(INDIRECT(ADDRESS(1198,6)))</f>
        <v>0</v>
      </c>
      <c r="H1198" s="7" t="n">
        <v>0</v>
      </c>
      <c r="I1198" s="7" t="n">
        <v>65533</v>
      </c>
      <c r="J1198" s="7" t="n">
        <v>0</v>
      </c>
      <c r="K1198" s="7" t="s">
        <v>14</v>
      </c>
      <c r="L1198" s="7" t="n">
        <f t="normal" ca="1">32-LENB(INDIRECT(ADDRESS(1198,11)))</f>
        <v>0</v>
      </c>
    </row>
    <row r="1199" spans="1:10">
      <c r="A1199" t="s">
        <v>4</v>
      </c>
      <c r="B1199" s="4" t="s">
        <v>5</v>
      </c>
    </row>
    <row r="1200" spans="1:10">
      <c r="A1200" t="n">
        <v>10048</v>
      </c>
      <c r="B1200" s="5" t="n">
        <v>1</v>
      </c>
    </row>
    <row r="1201" spans="1:12" s="3" customFormat="1" customHeight="0">
      <c r="A1201" s="3" t="s">
        <v>2</v>
      </c>
      <c r="B1201" s="3" t="s">
        <v>205</v>
      </c>
    </row>
    <row r="1202" spans="1:12">
      <c r="A1202" t="s">
        <v>4</v>
      </c>
      <c r="B1202" s="4" t="s">
        <v>5</v>
      </c>
      <c r="C1202" s="4" t="s">
        <v>11</v>
      </c>
      <c r="D1202" s="4" t="s">
        <v>11</v>
      </c>
      <c r="E1202" s="4" t="s">
        <v>10</v>
      </c>
      <c r="F1202" s="4" t="s">
        <v>7</v>
      </c>
      <c r="G1202" s="4" t="s">
        <v>9</v>
      </c>
      <c r="H1202" s="4" t="s">
        <v>11</v>
      </c>
      <c r="I1202" s="4" t="s">
        <v>11</v>
      </c>
      <c r="J1202" s="4" t="s">
        <v>10</v>
      </c>
      <c r="K1202" s="4" t="s">
        <v>7</v>
      </c>
      <c r="L1202" s="4" t="s">
        <v>9</v>
      </c>
    </row>
    <row r="1203" spans="1:12">
      <c r="A1203" t="n">
        <v>10064</v>
      </c>
      <c r="B1203" s="68" t="n">
        <v>257</v>
      </c>
      <c r="C1203" s="7" t="n">
        <v>7</v>
      </c>
      <c r="D1203" s="7" t="n">
        <v>65533</v>
      </c>
      <c r="E1203" s="7" t="n">
        <v>53009</v>
      </c>
      <c r="F1203" s="7" t="s">
        <v>14</v>
      </c>
      <c r="G1203" s="7" t="n">
        <f t="normal" ca="1">32-LENB(INDIRECT(ADDRESS(1203,6)))</f>
        <v>0</v>
      </c>
      <c r="H1203" s="7" t="n">
        <v>0</v>
      </c>
      <c r="I1203" s="7" t="n">
        <v>65533</v>
      </c>
      <c r="J1203" s="7" t="n">
        <v>0</v>
      </c>
      <c r="K1203" s="7" t="s">
        <v>14</v>
      </c>
      <c r="L1203" s="7" t="n">
        <f t="normal" ca="1">32-LENB(INDIRECT(ADDRESS(1203,11)))</f>
        <v>0</v>
      </c>
    </row>
    <row r="1204" spans="1:12">
      <c r="A1204" t="s">
        <v>4</v>
      </c>
      <c r="B1204" s="4" t="s">
        <v>5</v>
      </c>
    </row>
    <row r="1205" spans="1:12">
      <c r="A1205" t="n">
        <v>10144</v>
      </c>
      <c r="B1205" s="5" t="n">
        <v>1</v>
      </c>
    </row>
    <row r="1206" spans="1:12" s="3" customFormat="1" customHeight="0">
      <c r="A1206" s="3" t="s">
        <v>2</v>
      </c>
      <c r="B1206" s="3" t="s">
        <v>206</v>
      </c>
    </row>
    <row r="1207" spans="1:12">
      <c r="A1207" t="s">
        <v>4</v>
      </c>
      <c r="B1207" s="4" t="s">
        <v>5</v>
      </c>
      <c r="C1207" s="4" t="s">
        <v>11</v>
      </c>
      <c r="D1207" s="4" t="s">
        <v>11</v>
      </c>
      <c r="E1207" s="4" t="s">
        <v>10</v>
      </c>
      <c r="F1207" s="4" t="s">
        <v>7</v>
      </c>
      <c r="G1207" s="4" t="s">
        <v>9</v>
      </c>
      <c r="H1207" s="4" t="s">
        <v>11</v>
      </c>
      <c r="I1207" s="4" t="s">
        <v>11</v>
      </c>
      <c r="J1207" s="4" t="s">
        <v>10</v>
      </c>
      <c r="K1207" s="4" t="s">
        <v>7</v>
      </c>
      <c r="L1207" s="4" t="s">
        <v>9</v>
      </c>
    </row>
    <row r="1208" spans="1:12">
      <c r="A1208" t="n">
        <v>10160</v>
      </c>
      <c r="B1208" s="68" t="n">
        <v>257</v>
      </c>
      <c r="C1208" s="7" t="n">
        <v>4</v>
      </c>
      <c r="D1208" s="7" t="n">
        <v>65533</v>
      </c>
      <c r="E1208" s="7" t="n">
        <v>12010</v>
      </c>
      <c r="F1208" s="7" t="s">
        <v>14</v>
      </c>
      <c r="G1208" s="7" t="n">
        <f t="normal" ca="1">32-LENB(INDIRECT(ADDRESS(1208,6)))</f>
        <v>0</v>
      </c>
      <c r="H1208" s="7" t="n">
        <v>0</v>
      </c>
      <c r="I1208" s="7" t="n">
        <v>65533</v>
      </c>
      <c r="J1208" s="7" t="n">
        <v>0</v>
      </c>
      <c r="K1208" s="7" t="s">
        <v>14</v>
      </c>
      <c r="L1208" s="7" t="n">
        <f t="normal" ca="1">32-LENB(INDIRECT(ADDRESS(1208,11)))</f>
        <v>0</v>
      </c>
    </row>
    <row r="1209" spans="1:12">
      <c r="A1209" t="s">
        <v>4</v>
      </c>
      <c r="B1209" s="4" t="s">
        <v>5</v>
      </c>
    </row>
    <row r="1210" spans="1:12">
      <c r="A1210" t="n">
        <v>10240</v>
      </c>
      <c r="B1210" s="5" t="n">
        <v>1</v>
      </c>
    </row>
    <row r="1211" spans="1:12" s="3" customFormat="1" customHeight="0">
      <c r="A1211" s="3" t="s">
        <v>2</v>
      </c>
      <c r="B1211" s="3" t="s">
        <v>207</v>
      </c>
    </row>
    <row r="1212" spans="1:12">
      <c r="A1212" t="s">
        <v>4</v>
      </c>
      <c r="B1212" s="4" t="s">
        <v>5</v>
      </c>
      <c r="C1212" s="4" t="s">
        <v>11</v>
      </c>
      <c r="D1212" s="4" t="s">
        <v>11</v>
      </c>
      <c r="E1212" s="4" t="s">
        <v>10</v>
      </c>
      <c r="F1212" s="4" t="s">
        <v>7</v>
      </c>
      <c r="G1212" s="4" t="s">
        <v>9</v>
      </c>
      <c r="H1212" s="4" t="s">
        <v>11</v>
      </c>
      <c r="I1212" s="4" t="s">
        <v>11</v>
      </c>
      <c r="J1212" s="4" t="s">
        <v>10</v>
      </c>
      <c r="K1212" s="4" t="s">
        <v>7</v>
      </c>
      <c r="L1212" s="4" t="s">
        <v>9</v>
      </c>
      <c r="M1212" s="4" t="s">
        <v>11</v>
      </c>
      <c r="N1212" s="4" t="s">
        <v>11</v>
      </c>
      <c r="O1212" s="4" t="s">
        <v>10</v>
      </c>
      <c r="P1212" s="4" t="s">
        <v>7</v>
      </c>
      <c r="Q1212" s="4" t="s">
        <v>9</v>
      </c>
    </row>
    <row r="1213" spans="1:12">
      <c r="A1213" t="n">
        <v>10256</v>
      </c>
      <c r="B1213" s="68" t="n">
        <v>257</v>
      </c>
      <c r="C1213" s="7" t="n">
        <v>3</v>
      </c>
      <c r="D1213" s="7" t="n">
        <v>65533</v>
      </c>
      <c r="E1213" s="7" t="n">
        <v>0</v>
      </c>
      <c r="F1213" s="7" t="s">
        <v>157</v>
      </c>
      <c r="G1213" s="7" t="n">
        <f t="normal" ca="1">32-LENB(INDIRECT(ADDRESS(1213,6)))</f>
        <v>0</v>
      </c>
      <c r="H1213" s="7" t="n">
        <v>3</v>
      </c>
      <c r="I1213" s="7" t="n">
        <v>65533</v>
      </c>
      <c r="J1213" s="7" t="n">
        <v>0</v>
      </c>
      <c r="K1213" s="7" t="s">
        <v>159</v>
      </c>
      <c r="L1213" s="7" t="n">
        <f t="normal" ca="1">32-LENB(INDIRECT(ADDRESS(1213,11)))</f>
        <v>0</v>
      </c>
      <c r="M1213" s="7" t="n">
        <v>0</v>
      </c>
      <c r="N1213" s="7" t="n">
        <v>65533</v>
      </c>
      <c r="O1213" s="7" t="n">
        <v>0</v>
      </c>
      <c r="P1213" s="7" t="s">
        <v>14</v>
      </c>
      <c r="Q1213" s="7" t="n">
        <f t="normal" ca="1">32-LENB(INDIRECT(ADDRESS(1213,16)))</f>
        <v>0</v>
      </c>
    </row>
    <row r="1214" spans="1:12">
      <c r="A1214" t="s">
        <v>4</v>
      </c>
      <c r="B1214" s="4" t="s">
        <v>5</v>
      </c>
    </row>
    <row r="1215" spans="1:12">
      <c r="A1215" t="n">
        <v>10376</v>
      </c>
      <c r="B1215" s="5" t="n">
        <v>1</v>
      </c>
    </row>
    <row r="1216" spans="1:12" s="3" customFormat="1" customHeight="0">
      <c r="A1216" s="3" t="s">
        <v>2</v>
      </c>
      <c r="B1216" s="3" t="s">
        <v>208</v>
      </c>
    </row>
    <row r="1217" spans="1:12">
      <c r="A1217" t="s">
        <v>4</v>
      </c>
      <c r="B1217" s="4" t="s">
        <v>5</v>
      </c>
      <c r="C1217" s="4" t="s">
        <v>11</v>
      </c>
      <c r="D1217" s="4" t="s">
        <v>11</v>
      </c>
      <c r="E1217" s="4" t="s">
        <v>10</v>
      </c>
      <c r="F1217" s="4" t="s">
        <v>7</v>
      </c>
      <c r="G1217" s="4" t="s">
        <v>9</v>
      </c>
      <c r="H1217" s="4" t="s">
        <v>11</v>
      </c>
      <c r="I1217" s="4" t="s">
        <v>11</v>
      </c>
      <c r="J1217" s="4" t="s">
        <v>10</v>
      </c>
      <c r="K1217" s="4" t="s">
        <v>7</v>
      </c>
      <c r="L1217" s="4" t="s">
        <v>9</v>
      </c>
    </row>
    <row r="1218" spans="1:12">
      <c r="A1218" t="n">
        <v>10384</v>
      </c>
      <c r="B1218" s="68" t="n">
        <v>257</v>
      </c>
      <c r="C1218" s="7" t="n">
        <v>1</v>
      </c>
      <c r="D1218" s="7" t="n">
        <v>65533</v>
      </c>
      <c r="E1218" s="7" t="n">
        <v>11</v>
      </c>
      <c r="F1218" s="7" t="s">
        <v>163</v>
      </c>
      <c r="G1218" s="7" t="n">
        <f t="normal" ca="1">32-LENB(INDIRECT(ADDRESS(1218,6)))</f>
        <v>0</v>
      </c>
      <c r="H1218" s="7" t="n">
        <v>0</v>
      </c>
      <c r="I1218" s="7" t="n">
        <v>65533</v>
      </c>
      <c r="J1218" s="7" t="n">
        <v>0</v>
      </c>
      <c r="K1218" s="7" t="s">
        <v>14</v>
      </c>
      <c r="L1218" s="7" t="n">
        <f t="normal" ca="1">32-LENB(INDIRECT(ADDRESS(1218,11)))</f>
        <v>0</v>
      </c>
    </row>
    <row r="1219" spans="1:12">
      <c r="A1219" t="s">
        <v>4</v>
      </c>
      <c r="B1219" s="4" t="s">
        <v>5</v>
      </c>
    </row>
    <row r="1220" spans="1:12">
      <c r="A1220" t="n">
        <v>10464</v>
      </c>
      <c r="B122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2025-09-06T21:45:55</dcterms:created>
  <dcterms:modified xsi:type="dcterms:W3CDTF">2025-09-06T21:45:55</dcterms:modified>
</cp:coreProperties>
</file>