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DC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E8FF73"/>
      </patternFill>
    </fill>
    <fill>
      <patternFill patternType="solid">
        <fgColor rgb="FFFFCE73"/>
      </patternFill>
    </fill>
    <fill>
      <patternFill patternType="solid">
        <fgColor rgb="FFFF8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9BFF73"/>
      </patternFill>
    </fill>
    <fill>
      <patternFill patternType="solid">
        <fgColor rgb="FFFF94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9D7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9B73"/>
      </patternFill>
    </fill>
    <fill>
      <patternFill patternType="solid">
        <fgColor rgb="FFFFE373"/>
      </patternFill>
    </fill>
    <fill>
      <patternFill patternType="solid">
        <fgColor rgb="FFFF0000"/>
      </patternFill>
    </fill>
    <fill>
      <patternFill patternType="solid">
        <fgColor rgb="FFFFB773"/>
      </patternFill>
    </fill>
    <fill>
      <patternFill patternType="solid">
        <fgColor rgb="FFFFC9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7CFF73"/>
      </patternFill>
    </fill>
    <fill>
      <patternFill patternType="solid">
        <fgColor rgb="FFD0FF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DA73"/>
      </patternFill>
    </fill>
    <fill>
      <patternFill patternType="solid">
        <fgColor rgb="FFABFF73"/>
      </patternFill>
    </fill>
    <fill>
      <patternFill patternType="solid">
        <fgColor rgb="FFFFC573"/>
      </patternFill>
    </fill>
    <fill>
      <patternFill patternType="solid">
        <fgColor rgb="FFEFFF73"/>
      </patternFill>
    </fill>
    <fill>
      <patternFill patternType="solid">
        <fgColor rgb="FFFF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1FF73"/>
      </patternFill>
    </fill>
    <fill>
      <patternFill patternType="solid">
        <fgColor rgb="FFFFA4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0" xfId="0" applyFill="1" applyAlignment="1">
      <alignment horizontal="center" vertical="center" wrapText="1"/>
    </xf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<sst xmlns="http://schemas.openxmlformats.org/spreadsheetml/2006/main" count="18022" uniqueCount="300">
  <si>
    <t>CS2</t>
  </si>
  <si>
    <t>c1000</t>
  </si>
  <si>
    <t>FUNCTION</t>
  </si>
  <si>
    <t/>
  </si>
  <si>
    <t>Location</t>
  </si>
  <si>
    <t>OP Code</t>
  </si>
  <si>
    <t>string</t>
  </si>
  <si>
    <t>bc1000</t>
  </si>
  <si>
    <t>fill</t>
  </si>
  <si>
    <t>int</t>
  </si>
  <si>
    <t>short</t>
  </si>
  <si>
    <t>npc350_c05_1</t>
  </si>
  <si>
    <t/>
  </si>
  <si>
    <t>byte</t>
  </si>
  <si>
    <t>bytearray</t>
  </si>
  <si>
    <t>mon073_c01_0</t>
  </si>
  <si>
    <t>mon215_0</t>
  </si>
  <si>
    <t>PreInit</t>
  </si>
  <si>
    <t>FC_Change_MapColor</t>
  </si>
  <si>
    <t>Init</t>
  </si>
  <si>
    <t>pointer</t>
  </si>
  <si>
    <t>float</t>
  </si>
  <si>
    <t>WATERFALL_L</t>
  </si>
  <si>
    <t>WATERFALL_C</t>
  </si>
  <si>
    <t>WATERFALL_R</t>
  </si>
  <si>
    <t>LAKE_L</t>
  </si>
  <si>
    <t>LAKE_C</t>
  </si>
  <si>
    <t>LAKE_R</t>
  </si>
  <si>
    <t>tbox00</t>
  </si>
  <si>
    <t>LP_mbox00</t>
  </si>
  <si>
    <t>tbox01</t>
  </si>
  <si>
    <t>tbox02</t>
  </si>
  <si>
    <t>LP_tbox00</t>
  </si>
  <si>
    <t>EV_AVoice_Treasure01</t>
  </si>
  <si>
    <t>Init_Replay</t>
  </si>
  <si>
    <t>Init_Replay</t>
  </si>
  <si>
    <t>SB_04_VILLA_BAT</t>
  </si>
  <si>
    <t>Car01</t>
  </si>
  <si>
    <t>Car02</t>
  </si>
  <si>
    <t>Car03</t>
  </si>
  <si>
    <t>Car04</t>
  </si>
  <si>
    <t>Courageous</t>
  </si>
  <si>
    <t>crest_01</t>
  </si>
  <si>
    <t>crest_02</t>
  </si>
  <si>
    <t>crest_03</t>
  </si>
  <si>
    <t>crest_04</t>
  </si>
  <si>
    <t>crest_05</t>
  </si>
  <si>
    <t>crest_06</t>
  </si>
  <si>
    <t>stop</t>
  </si>
  <si>
    <t>door00</t>
  </si>
  <si>
    <t>open1_c</t>
  </si>
  <si>
    <t>event/ev2te007.eff</t>
  </si>
  <si>
    <t>event/ev2te001.eff</t>
  </si>
  <si>
    <t>battle/atk001.eff</t>
  </si>
  <si>
    <t>event/ev2gu000.eff</t>
  </si>
  <si>
    <t>Reinit</t>
  </si>
  <si>
    <t>LP_mbox00_Get</t>
  </si>
  <si>
    <t>ET_04_05_00_Reinit</t>
  </si>
  <si>
    <t>ET_04_06_00_Reinit</t>
  </si>
  <si>
    <t>Npc_Table</t>
  </si>
  <si>
    <t>LP_mbox00</t>
  </si>
  <si>
    <t>open</t>
  </si>
  <si>
    <t>LP_mbox00_Get</t>
  </si>
  <si>
    <t>open_c</t>
  </si>
  <si>
    <t>dialog</t>
  </si>
  <si>
    <t xml:space="preserve">Obtained </t>
  </si>
  <si>
    <t>.</t>
  </si>
  <si>
    <t>#E[3]#M_A</t>
  </si>
  <si>
    <t>#K#0TThis'll probably unlock something
in the villa.</t>
  </si>
  <si>
    <t>#E_2#M_9Maybe it's to that door we found
earlier?</t>
  </si>
  <si>
    <t>#E_2#M_4</t>
  </si>
  <si>
    <t>#K#0TLet's hurry back and give it a try!</t>
  </si>
  <si>
    <t>#E_2#M_0</t>
  </si>
  <si>
    <t>#K#0TA key? I wonder what this unlocks...</t>
  </si>
  <si>
    <t>#E[O]#M_A</t>
  </si>
  <si>
    <t>#K#0TI'm sure we'll find out if we keep
poking around here.</t>
  </si>
  <si>
    <t>LP_tbox00</t>
  </si>
  <si>
    <t>Obtained #3CU-Material#0C x10.</t>
  </si>
  <si>
    <t>FC_Party_Face_Reset2</t>
  </si>
  <si>
    <t>FC_MapJumpState</t>
  </si>
  <si>
    <t>FC_MapJumpState2</t>
  </si>
  <si>
    <t>AV_04001</t>
  </si>
  <si>
    <t>AV_04001</t>
  </si>
  <si>
    <t>Npc_Table</t>
  </si>
  <si>
    <t>patrick_setting</t>
  </si>
  <si>
    <t>battle_forward</t>
  </si>
  <si>
    <t>celestin_setting</t>
  </si>
  <si>
    <t>edel_setting</t>
  </si>
  <si>
    <t>battle_arts</t>
  </si>
  <si>
    <t>lambert_setting</t>
  </si>
  <si>
    <t>friedel_setting</t>
  </si>
  <si>
    <t>vincent_setting</t>
  </si>
  <si>
    <t>salyfa_setting</t>
  </si>
  <si>
    <t>AniEvBtlWait</t>
  </si>
  <si>
    <t>AniEvAttack</t>
  </si>
  <si>
    <t>AniEvAttachEquip</t>
  </si>
  <si>
    <t>NODE_R_ARM</t>
  </si>
  <si>
    <t>NODE_L_ARM</t>
  </si>
  <si>
    <t>emily_setting</t>
  </si>
  <si>
    <t>AniEvOdoroki</t>
  </si>
  <si>
    <t>theresia_setting</t>
  </si>
  <si>
    <t>loggins_setting</t>
  </si>
  <si>
    <t>haibel_setting</t>
  </si>
  <si>
    <t>AniEv3002</t>
  </si>
  <si>
    <t>AniAttachEQU153</t>
  </si>
  <si>
    <t>alisa_setting</t>
  </si>
  <si>
    <t>Start</t>
  </si>
  <si>
    <t>End</t>
  </si>
  <si>
    <t>AniWait</t>
  </si>
  <si>
    <t>AniEvDamage</t>
  </si>
  <si>
    <t>eliot_setting</t>
  </si>
  <si>
    <t>laura_setting</t>
  </si>
  <si>
    <t>emma_setting</t>
  </si>
  <si>
    <t>jusis_setting</t>
  </si>
  <si>
    <t>fie_setting</t>
  </si>
  <si>
    <t>gaius_setting</t>
  </si>
  <si>
    <t>millium_setting</t>
  </si>
  <si>
    <t>agertlum_setting</t>
  </si>
  <si>
    <t>AniEvAttackb</t>
  </si>
  <si>
    <t>sara_setting</t>
  </si>
  <si>
    <t>battle_forward</t>
  </si>
  <si>
    <t>battle_gun</t>
  </si>
  <si>
    <t>battle_arts</t>
  </si>
  <si>
    <t>AniEvAria</t>
  </si>
  <si>
    <t>battle_army</t>
  </si>
  <si>
    <t>c1000_soldier_01_setting</t>
  </si>
  <si>
    <t>battle_army</t>
  </si>
  <si>
    <t>c1000_soldier_02_setting</t>
  </si>
  <si>
    <t>c1000_soldier_03_setting</t>
  </si>
  <si>
    <t>c1000_soldier_04_setting</t>
  </si>
  <si>
    <t>c1000_soldier_05_setting</t>
  </si>
  <si>
    <t>c1000_soldier_06_setting</t>
  </si>
  <si>
    <t>evnpc_soldier_002_setting</t>
  </si>
  <si>
    <t>Imperial Guardsman</t>
  </si>
  <si>
    <t>AniEv1565</t>
  </si>
  <si>
    <t>NPC_atari00</t>
  </si>
  <si>
    <t>R_arm_point</t>
  </si>
  <si>
    <t>7</t>
  </si>
  <si>
    <t>A</t>
  </si>
  <si>
    <t>#b</t>
  </si>
  <si>
    <t>0</t>
  </si>
  <si>
    <t>evnpc_soldier_003_setting</t>
  </si>
  <si>
    <t>NPC_atari01</t>
  </si>
  <si>
    <t>evnpc_soldier_004_setting</t>
  </si>
  <si>
    <t>NPC_atari02</t>
  </si>
  <si>
    <t>evnpc_soldier_005_setting</t>
  </si>
  <si>
    <t>NPC_atari03</t>
  </si>
  <si>
    <t>TK_evnpc_soldier_002</t>
  </si>
  <si>
    <t>TK_evnpc_kizetu</t>
  </si>
  <si>
    <t>TK_evnpc_soldier_003</t>
  </si>
  <si>
    <t>TK_evnpc_soldier_004</t>
  </si>
  <si>
    <t>TK_evnpc_soldier_005</t>
  </si>
  <si>
    <t>EV_04_04_00</t>
  </si>
  <si>
    <t>AniFieldAttack</t>
  </si>
  <si>
    <t>FC_Start_Party</t>
  </si>
  <si>
    <t>I_TVIS004</t>
  </si>
  <si>
    <t>C_PLY004_C10</t>
  </si>
  <si>
    <t>Machias</t>
  </si>
  <si>
    <t>C_NPC000</t>
  </si>
  <si>
    <t>Instructor Sara</t>
  </si>
  <si>
    <t>C_PLY001_C10</t>
  </si>
  <si>
    <t>Alisa</t>
  </si>
  <si>
    <t>C_PLY002_C10</t>
  </si>
  <si>
    <t>Elliot</t>
  </si>
  <si>
    <t>C_PLY003_C10</t>
  </si>
  <si>
    <t>Laura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</si>
  <si>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</si>
  <si>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</si>
  <si>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</si>
  <si>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</si>
  <si>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</si>
  <si>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</si>
  <si>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</si>
  <si>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</si>
  <si>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</si>
  <si>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</si>
  <si>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C_NPC052</t>
  </si>
  <si>
    <t>Celine</t>
  </si>
  <si>
    <t>O_E7000</t>
  </si>
  <si>
    <t>O_E6402</t>
  </si>
  <si>
    <t>Armored Car</t>
  </si>
  <si>
    <t>C_NPC350_C05</t>
  </si>
  <si>
    <t>Provincial Army Soldier</t>
  </si>
  <si>
    <t>C_NPC350_C06</t>
  </si>
  <si>
    <t>C_NPC005</t>
  </si>
  <si>
    <t>Patrick</t>
  </si>
  <si>
    <t>C_NPC313</t>
  </si>
  <si>
    <t>Butler Celestin</t>
  </si>
  <si>
    <t>C_NPC200</t>
  </si>
  <si>
    <t>Edel</t>
  </si>
  <si>
    <t>C_NPC181</t>
  </si>
  <si>
    <t>Lambert</t>
  </si>
  <si>
    <t>C_NPC198</t>
  </si>
  <si>
    <t>Friedel</t>
  </si>
  <si>
    <t>C_NPC180</t>
  </si>
  <si>
    <t>Vincent</t>
  </si>
  <si>
    <t>C_NPC312_C01</t>
  </si>
  <si>
    <t>Sariffa</t>
  </si>
  <si>
    <t>C_NPC190</t>
  </si>
  <si>
    <t>Emily</t>
  </si>
  <si>
    <t>npc009</t>
  </si>
  <si>
    <t>C_NPC199</t>
  </si>
  <si>
    <t>Theresia</t>
  </si>
  <si>
    <t>npc003</t>
  </si>
  <si>
    <t>C_NPC175</t>
  </si>
  <si>
    <t>Loggins</t>
  </si>
  <si>
    <t>npc005</t>
  </si>
  <si>
    <t>C_NPC172</t>
  </si>
  <si>
    <t>Hibelle</t>
  </si>
  <si>
    <t>FC_chr_entry</t>
  </si>
  <si>
    <t>AniEv3010</t>
  </si>
  <si>
    <t>AniAttachEQU232</t>
  </si>
  <si>
    <t>AniEvBtlMove</t>
  </si>
  <si>
    <t>AniAttachEQU544</t>
  </si>
  <si>
    <t>AniAttachEQU220</t>
  </si>
  <si>
    <t>flying</t>
  </si>
  <si>
    <t>I_PVIS_C1000</t>
  </si>
  <si>
    <t>#E[C]#M_0</t>
  </si>
  <si>
    <t>#K#0T#3PThis is Karel Imperial Villa?</t>
  </si>
  <si>
    <t>#E_0#M_0</t>
  </si>
  <si>
    <t>#K#0T#3PIt's gorgeous...</t>
  </si>
  <si>
    <t>#K#0T#3PHard to believe a place of such scenic
beauty is so close to the capital.</t>
  </si>
  <si>
    <t>#E[5]#M_0</t>
  </si>
  <si>
    <t>#K#0T#3PYeah. I didn't know a place this pretty
was nearby, either.</t>
  </si>
  <si>
    <t>2</t>
  </si>
  <si>
    <t>anime</t>
  </si>
  <si>
    <t>EV_04_04_00_2nenMove</t>
  </si>
  <si>
    <t>#2KOne company of Imperial Guardsmen
and two armored cars approaching.</t>
  </si>
  <si>
    <t>#2KHaha! That didn't take long.</t>
  </si>
  <si>
    <t>#E_6#M_A</t>
  </si>
  <si>
    <t>#2KClass VII, Group A, advance towards the villa!</t>
  </si>
  <si>
    <t>#2KGroup B, keep watch on the situation up
front while securing the area!</t>
  </si>
  <si>
    <t>#2KGroup B, you're with me. Keep watch on the
situation up front while securing the area!</t>
  </si>
  <si>
    <t>Group B Members</t>
  </si>
  <si>
    <t>#5S#0TYes, ma'am!</t>
  </si>
  <si>
    <t>Commence the operation!</t>
  </si>
  <si>
    <t>#2PGroup A, let's go!</t>
  </si>
  <si>
    <t>Group A Members</t>
  </si>
  <si>
    <t>#5S#0TRight!</t>
  </si>
  <si>
    <t>AniDettachEQU220</t>
  </si>
  <si>
    <t>FC_End_Party</t>
  </si>
  <si>
    <t>Reinit</t>
  </si>
  <si>
    <t>EV_04_04_00_2nenMove</t>
  </si>
  <si>
    <t>EV_04_05_00</t>
  </si>
  <si>
    <t>#E_2#M_A</t>
  </si>
  <si>
    <t>#0TThere they are!</t>
  </si>
  <si>
    <t>#0TDon't let them through!</t>
  </si>
  <si>
    <t>#1PHere they come!</t>
  </si>
  <si>
    <t>Let's take 'em out!</t>
  </si>
  <si>
    <t>ET_04_05_00_Reinit</t>
  </si>
  <si>
    <t>EV_04_06_00</t>
  </si>
  <si>
    <t>C_MON073_C01</t>
  </si>
  <si>
    <t>Military Monster</t>
  </si>
  <si>
    <t>mon073_c01</t>
  </si>
  <si>
    <t>door01</t>
  </si>
  <si>
    <t>open1</t>
  </si>
  <si>
    <t>EV_SE_FOOT</t>
  </si>
  <si>
    <t>ET_04_06_00_Reinit</t>
  </si>
  <si>
    <t>EV_SE_FOOT</t>
  </si>
  <si>
    <t>SB_04_VILLA_BAT</t>
  </si>
  <si>
    <t>C</t>
  </si>
  <si>
    <t>ST_Station</t>
  </si>
  <si>
    <t>#K#0TThis looks like a station used by
the Imperial family's private train.</t>
  </si>
  <si>
    <t>#K#0TWe don't have any time to waste
exploring. Let's hurry to the villa!</t>
  </si>
  <si>
    <t>ST_Byroad</t>
  </si>
  <si>
    <t>#K#0TGroup B and the second years are
doing what they can to buy us the
time to go inside.</t>
  </si>
  <si>
    <t>#K#0TWe can't let their hard work go to waste!</t>
  </si>
  <si>
    <t>_LP_mbox00_Get</t>
  </si>
  <si>
    <t>_LP_tbox00</t>
  </si>
  <si>
    <t>_patrick_setting</t>
  </si>
  <si>
    <t>_celestin_setting</t>
  </si>
  <si>
    <t>_edel_setting</t>
  </si>
  <si>
    <t>_lambert_setting</t>
  </si>
  <si>
    <t>_friedel_setting</t>
  </si>
  <si>
    <t>_vincent_setting</t>
  </si>
  <si>
    <t>_salyfa_setting</t>
  </si>
  <si>
    <t>_loggins_setting</t>
  </si>
  <si>
    <t>_alisa_setting</t>
  </si>
  <si>
    <t>_eliot_setting</t>
  </si>
  <si>
    <t>_laura_setting</t>
  </si>
  <si>
    <t>_emma_setting</t>
  </si>
  <si>
    <t>_jusis_setting</t>
  </si>
  <si>
    <t>_fie_setting</t>
  </si>
  <si>
    <t>_gaius_setting</t>
  </si>
  <si>
    <t>_millium_setting</t>
  </si>
  <si>
    <t>_agertlum_setting</t>
  </si>
  <si>
    <t>_sara_setting</t>
  </si>
  <si>
    <t>_battle_forward</t>
  </si>
  <si>
    <t>_battle_arts</t>
  </si>
  <si>
    <t>_battle_army</t>
  </si>
  <si>
    <t>_c1000_soldier_01_setting</t>
  </si>
  <si>
    <t>_c1000_soldier_02_setting</t>
  </si>
  <si>
    <t>_c1000_soldier_03_setting</t>
  </si>
  <si>
    <t>_c1000_soldier_04_setting</t>
  </si>
  <si>
    <t>_c1000_soldier_05_setting</t>
  </si>
  <si>
    <t>_c1000_soldier_06_setting</t>
  </si>
  <si>
    <t>_EV_04_04_00</t>
  </si>
  <si>
    <t>_EV_04_06_00</t>
  </si>
  <si>
    <t>_EV_SE_FOOT</t>
  </si>
  <si>
    <t>_SB_04_VILLA_BAT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</si>
</sst>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DC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E8FF73"/>
      </patternFill>
    </fill>
    <fill>
      <patternFill patternType="solid">
        <fgColor rgb="FFFFCE73"/>
      </patternFill>
    </fill>
    <fill>
      <patternFill patternType="solid">
        <fgColor rgb="FFFF8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9BFF73"/>
      </patternFill>
    </fill>
    <fill>
      <patternFill patternType="solid">
        <fgColor rgb="FFFF94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9D7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9B73"/>
      </patternFill>
    </fill>
    <fill>
      <patternFill patternType="solid">
        <fgColor rgb="FFFFE373"/>
      </patternFill>
    </fill>
    <fill>
      <patternFill patternType="solid">
        <fgColor rgb="FFFF0000"/>
      </patternFill>
    </fill>
    <fill>
      <patternFill patternType="solid">
        <fgColor rgb="FFFFB773"/>
      </patternFill>
    </fill>
    <fill>
      <patternFill patternType="solid">
        <fgColor rgb="FFFFC9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7CFF73"/>
      </patternFill>
    </fill>
    <fill>
      <patternFill patternType="solid">
        <fgColor rgb="FFD0FF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DA73"/>
      </patternFill>
    </fill>
    <fill>
      <patternFill patternType="solid">
        <fgColor rgb="FFABFF73"/>
      </patternFill>
    </fill>
    <fill>
      <patternFill patternType="solid">
        <fgColor rgb="FFFFC573"/>
      </patternFill>
    </fill>
    <fill>
      <patternFill patternType="solid">
        <fgColor rgb="FFEFFF73"/>
      </patternFill>
    </fill>
    <fill>
      <patternFill patternType="solid">
        <fgColor rgb="FFFF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1FF73"/>
      </patternFill>
    </fill>
    <fill>
      <patternFill patternType="solid">
        <fgColor rgb="FFFFA4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0" xfId="0" applyFill="1" applyAlignment="1">
      <alignment horizontal="center" vertical="center" wrapText="1"/>
    </xf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R463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2104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2108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197108</v>
      </c>
      <c r="F9" s="7" t="n">
        <v>571</v>
      </c>
      <c r="G9" s="7" t="n">
        <v>571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2316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2320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197109</v>
      </c>
      <c r="F14" s="7" t="n">
        <v>571</v>
      </c>
      <c r="G14" s="7" t="n">
        <v>571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11</v>
      </c>
      <c r="N14" s="7" t="n">
        <f t="normal" ca="1">16-LENB(INDIRECT(ADDRESS(14,13)))</f>
        <v>0</v>
      </c>
      <c r="O14" s="7" t="s">
        <v>11</v>
      </c>
      <c r="P14" s="7" t="n">
        <f t="normal" ca="1">16-LENB(INDIRECT(ADDRESS(14,15)))</f>
        <v>0</v>
      </c>
      <c r="Q14" s="7" t="s">
        <v>15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2528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72">
      <c r="A19" t="n">
        <v>2532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131152</v>
      </c>
      <c r="F19" s="7" t="n">
        <v>571</v>
      </c>
      <c r="G19" s="7" t="n">
        <v>571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16</v>
      </c>
      <c r="N19" s="7" t="n">
        <f t="normal" ca="1">16-LENB(INDIRECT(ADDRESS(19,13)))</f>
        <v>0</v>
      </c>
      <c r="O19" s="7" t="s">
        <v>16</v>
      </c>
      <c r="P19" s="7" t="n">
        <f t="normal" ca="1">16-LENB(INDIRECT(ADDRESS(19,15)))</f>
        <v>0</v>
      </c>
      <c r="Q19" s="7" t="s">
        <v>16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72">
      <c r="A20" t="s">
        <v>4</v>
      </c>
      <c r="B20" s="4" t="s">
        <v>5</v>
      </c>
    </row>
    <row r="21" spans="1:72">
      <c r="A21" t="n">
        <v>2740</v>
      </c>
      <c r="B21" s="5" t="n">
        <v>1</v>
      </c>
    </row>
    <row r="22" spans="1:72" s="3" customFormat="1" customHeight="0">
      <c r="A22" s="3" t="s">
        <v>2</v>
      </c>
      <c r="B22" s="3" t="s">
        <v>17</v>
      </c>
    </row>
    <row r="23" spans="1:72">
      <c r="A23" t="s">
        <v>4</v>
      </c>
      <c r="B23" s="4" t="s">
        <v>5</v>
      </c>
      <c r="C23" s="4" t="s">
        <v>13</v>
      </c>
      <c r="D23" s="4" t="s">
        <v>6</v>
      </c>
    </row>
    <row r="24" spans="1:72">
      <c r="A24" t="n">
        <v>2744</v>
      </c>
      <c r="B24" s="8" t="n">
        <v>2</v>
      </c>
      <c r="C24" s="7" t="n">
        <v>10</v>
      </c>
      <c r="D24" s="7" t="s">
        <v>18</v>
      </c>
    </row>
    <row r="25" spans="1:72">
      <c r="A25" t="s">
        <v>4</v>
      </c>
      <c r="B25" s="4" t="s">
        <v>5</v>
      </c>
      <c r="C25" s="4" t="s">
        <v>13</v>
      </c>
      <c r="D25" s="4" t="s">
        <v>13</v>
      </c>
    </row>
    <row r="26" spans="1:72">
      <c r="A26" t="n">
        <v>2765</v>
      </c>
      <c r="B26" s="9" t="n">
        <v>162</v>
      </c>
      <c r="C26" s="7" t="n">
        <v>0</v>
      </c>
      <c r="D26" s="7" t="n">
        <v>0</v>
      </c>
    </row>
    <row r="27" spans="1:72">
      <c r="A27" t="s">
        <v>4</v>
      </c>
      <c r="B27" s="4" t="s">
        <v>5</v>
      </c>
    </row>
    <row r="28" spans="1:72">
      <c r="A28" t="n">
        <v>2768</v>
      </c>
      <c r="B28" s="5" t="n">
        <v>1</v>
      </c>
    </row>
    <row r="29" spans="1:72" s="3" customFormat="1" customHeight="0">
      <c r="A29" s="3" t="s">
        <v>2</v>
      </c>
      <c r="B29" s="3" t="s">
        <v>19</v>
      </c>
    </row>
    <row r="30" spans="1:72">
      <c r="A30" t="s">
        <v>4</v>
      </c>
      <c r="B30" s="4" t="s">
        <v>5</v>
      </c>
      <c r="C30" s="4" t="s">
        <v>13</v>
      </c>
      <c r="D30" s="4" t="s">
        <v>10</v>
      </c>
      <c r="E30" s="4" t="s">
        <v>13</v>
      </c>
      <c r="F30" s="4" t="s">
        <v>20</v>
      </c>
    </row>
    <row r="31" spans="1:72">
      <c r="A31" t="n">
        <v>2772</v>
      </c>
      <c r="B31" s="10" t="n">
        <v>5</v>
      </c>
      <c r="C31" s="7" t="n">
        <v>30</v>
      </c>
      <c r="D31" s="7" t="n">
        <v>6767</v>
      </c>
      <c r="E31" s="7" t="n">
        <v>1</v>
      </c>
      <c r="F31" s="11" t="n">
        <f t="normal" ca="1">A39</f>
        <v>0</v>
      </c>
    </row>
    <row r="32" spans="1:72">
      <c r="A32" t="s">
        <v>4</v>
      </c>
      <c r="B32" s="4" t="s">
        <v>5</v>
      </c>
      <c r="C32" s="4" t="s">
        <v>10</v>
      </c>
    </row>
    <row r="33" spans="1:72">
      <c r="A33" t="n">
        <v>2781</v>
      </c>
      <c r="B33" s="12" t="n">
        <v>13</v>
      </c>
      <c r="C33" s="7" t="n">
        <v>6767</v>
      </c>
    </row>
    <row r="34" spans="1:72">
      <c r="A34" t="s">
        <v>4</v>
      </c>
      <c r="B34" s="4" t="s">
        <v>5</v>
      </c>
      <c r="C34" s="4" t="s">
        <v>13</v>
      </c>
      <c r="D34" s="4" t="s">
        <v>10</v>
      </c>
      <c r="E34" s="4" t="s">
        <v>21</v>
      </c>
      <c r="F34" s="4" t="s">
        <v>10</v>
      </c>
      <c r="G34" s="4" t="s">
        <v>21</v>
      </c>
      <c r="H34" s="4" t="s">
        <v>13</v>
      </c>
    </row>
    <row r="35" spans="1:72">
      <c r="A35" t="n">
        <v>2784</v>
      </c>
      <c r="B35" s="13" t="n">
        <v>49</v>
      </c>
      <c r="C35" s="7" t="n">
        <v>4</v>
      </c>
      <c r="D35" s="7" t="n">
        <v>2</v>
      </c>
      <c r="E35" s="7" t="n">
        <v>1</v>
      </c>
      <c r="F35" s="7" t="n">
        <v>0</v>
      </c>
      <c r="G35" s="7" t="n">
        <v>0</v>
      </c>
      <c r="H35" s="7" t="n">
        <v>0</v>
      </c>
    </row>
    <row r="36" spans="1:72">
      <c r="A36" t="s">
        <v>4</v>
      </c>
      <c r="B36" s="4" t="s">
        <v>5</v>
      </c>
      <c r="C36" s="4" t="s">
        <v>20</v>
      </c>
    </row>
    <row r="37" spans="1:72">
      <c r="A37" t="n">
        <v>2799</v>
      </c>
      <c r="B37" s="14" t="n">
        <v>3</v>
      </c>
      <c r="C37" s="11" t="n">
        <f t="normal" ca="1">A53</f>
        <v>0</v>
      </c>
    </row>
    <row r="38" spans="1:72">
      <c r="A38" t="s">
        <v>4</v>
      </c>
      <c r="B38" s="4" t="s">
        <v>5</v>
      </c>
      <c r="C38" s="4" t="s">
        <v>13</v>
      </c>
      <c r="D38" s="4" t="s">
        <v>10</v>
      </c>
      <c r="E38" s="4" t="s">
        <v>21</v>
      </c>
      <c r="F38" s="4" t="s">
        <v>10</v>
      </c>
      <c r="G38" s="4" t="s">
        <v>9</v>
      </c>
      <c r="H38" s="4" t="s">
        <v>9</v>
      </c>
      <c r="I38" s="4" t="s">
        <v>10</v>
      </c>
      <c r="J38" s="4" t="s">
        <v>10</v>
      </c>
      <c r="K38" s="4" t="s">
        <v>9</v>
      </c>
      <c r="L38" s="4" t="s">
        <v>9</v>
      </c>
      <c r="M38" s="4" t="s">
        <v>9</v>
      </c>
      <c r="N38" s="4" t="s">
        <v>9</v>
      </c>
      <c r="O38" s="4" t="s">
        <v>6</v>
      </c>
    </row>
    <row r="39" spans="1:72">
      <c r="A39" t="n">
        <v>2804</v>
      </c>
      <c r="B39" s="15" t="n">
        <v>50</v>
      </c>
      <c r="C39" s="7" t="n">
        <v>0</v>
      </c>
      <c r="D39" s="7" t="n">
        <v>8080</v>
      </c>
      <c r="E39" s="7" t="n">
        <v>0.300000011920929</v>
      </c>
      <c r="F39" s="7" t="n">
        <v>1000</v>
      </c>
      <c r="G39" s="7" t="n">
        <v>0</v>
      </c>
      <c r="H39" s="7" t="n">
        <v>0</v>
      </c>
      <c r="I39" s="7" t="n">
        <v>0</v>
      </c>
      <c r="J39" s="7" t="n">
        <v>65533</v>
      </c>
      <c r="K39" s="7" t="n">
        <v>0</v>
      </c>
      <c r="L39" s="7" t="n">
        <v>0</v>
      </c>
      <c r="M39" s="7" t="n">
        <v>0</v>
      </c>
      <c r="N39" s="7" t="n">
        <v>0</v>
      </c>
      <c r="O39" s="7" t="s">
        <v>12</v>
      </c>
    </row>
    <row r="40" spans="1:72">
      <c r="A40" t="s">
        <v>4</v>
      </c>
      <c r="B40" s="4" t="s">
        <v>5</v>
      </c>
      <c r="C40" s="4" t="s">
        <v>13</v>
      </c>
      <c r="D40" s="4" t="s">
        <v>10</v>
      </c>
      <c r="E40" s="4" t="s">
        <v>21</v>
      </c>
      <c r="F40" s="4" t="s">
        <v>10</v>
      </c>
      <c r="G40" s="4" t="s">
        <v>9</v>
      </c>
      <c r="H40" s="4" t="s">
        <v>9</v>
      </c>
      <c r="I40" s="4" t="s">
        <v>10</v>
      </c>
      <c r="J40" s="4" t="s">
        <v>10</v>
      </c>
      <c r="K40" s="4" t="s">
        <v>9</v>
      </c>
      <c r="L40" s="4" t="s">
        <v>9</v>
      </c>
      <c r="M40" s="4" t="s">
        <v>9</v>
      </c>
      <c r="N40" s="4" t="s">
        <v>9</v>
      </c>
      <c r="O40" s="4" t="s">
        <v>6</v>
      </c>
    </row>
    <row r="41" spans="1:72">
      <c r="A41" t="n">
        <v>2843</v>
      </c>
      <c r="B41" s="15" t="n">
        <v>50</v>
      </c>
      <c r="C41" s="7" t="n">
        <v>0</v>
      </c>
      <c r="D41" s="7" t="n">
        <v>8000</v>
      </c>
      <c r="E41" s="7" t="n">
        <v>0.400000005960464</v>
      </c>
      <c r="F41" s="7" t="n">
        <v>1000</v>
      </c>
      <c r="G41" s="7" t="n">
        <v>0</v>
      </c>
      <c r="H41" s="7" t="n">
        <v>0</v>
      </c>
      <c r="I41" s="7" t="n">
        <v>1</v>
      </c>
      <c r="J41" s="7" t="n">
        <v>65533</v>
      </c>
      <c r="K41" s="7" t="n">
        <v>0</v>
      </c>
      <c r="L41" s="7" t="n">
        <v>0</v>
      </c>
      <c r="M41" s="7" t="n">
        <v>0</v>
      </c>
      <c r="N41" s="7" t="n">
        <v>0</v>
      </c>
      <c r="O41" s="7" t="s">
        <v>22</v>
      </c>
    </row>
    <row r="42" spans="1:72">
      <c r="A42" t="s">
        <v>4</v>
      </c>
      <c r="B42" s="4" t="s">
        <v>5</v>
      </c>
      <c r="C42" s="4" t="s">
        <v>13</v>
      </c>
      <c r="D42" s="4" t="s">
        <v>10</v>
      </c>
      <c r="E42" s="4" t="s">
        <v>21</v>
      </c>
      <c r="F42" s="4" t="s">
        <v>10</v>
      </c>
      <c r="G42" s="4" t="s">
        <v>9</v>
      </c>
      <c r="H42" s="4" t="s">
        <v>9</v>
      </c>
      <c r="I42" s="4" t="s">
        <v>10</v>
      </c>
      <c r="J42" s="4" t="s">
        <v>10</v>
      </c>
      <c r="K42" s="4" t="s">
        <v>9</v>
      </c>
      <c r="L42" s="4" t="s">
        <v>9</v>
      </c>
      <c r="M42" s="4" t="s">
        <v>9</v>
      </c>
      <c r="N42" s="4" t="s">
        <v>9</v>
      </c>
      <c r="O42" s="4" t="s">
        <v>6</v>
      </c>
    </row>
    <row r="43" spans="1:72">
      <c r="A43" t="n">
        <v>2893</v>
      </c>
      <c r="B43" s="15" t="n">
        <v>50</v>
      </c>
      <c r="C43" s="7" t="n">
        <v>0</v>
      </c>
      <c r="D43" s="7" t="n">
        <v>8000</v>
      </c>
      <c r="E43" s="7" t="n">
        <v>0.400000005960464</v>
      </c>
      <c r="F43" s="7" t="n">
        <v>1000</v>
      </c>
      <c r="G43" s="7" t="n">
        <v>0</v>
      </c>
      <c r="H43" s="7" t="n">
        <v>0</v>
      </c>
      <c r="I43" s="7" t="n">
        <v>1</v>
      </c>
      <c r="J43" s="7" t="n">
        <v>65533</v>
      </c>
      <c r="K43" s="7" t="n">
        <v>0</v>
      </c>
      <c r="L43" s="7" t="n">
        <v>0</v>
      </c>
      <c r="M43" s="7" t="n">
        <v>0</v>
      </c>
      <c r="N43" s="7" t="n">
        <v>0</v>
      </c>
      <c r="O43" s="7" t="s">
        <v>23</v>
      </c>
    </row>
    <row r="44" spans="1:72">
      <c r="A44" t="s">
        <v>4</v>
      </c>
      <c r="B44" s="4" t="s">
        <v>5</v>
      </c>
      <c r="C44" s="4" t="s">
        <v>13</v>
      </c>
      <c r="D44" s="4" t="s">
        <v>10</v>
      </c>
      <c r="E44" s="4" t="s">
        <v>21</v>
      </c>
      <c r="F44" s="4" t="s">
        <v>10</v>
      </c>
      <c r="G44" s="4" t="s">
        <v>9</v>
      </c>
      <c r="H44" s="4" t="s">
        <v>9</v>
      </c>
      <c r="I44" s="4" t="s">
        <v>10</v>
      </c>
      <c r="J44" s="4" t="s">
        <v>10</v>
      </c>
      <c r="K44" s="4" t="s">
        <v>9</v>
      </c>
      <c r="L44" s="4" t="s">
        <v>9</v>
      </c>
      <c r="M44" s="4" t="s">
        <v>9</v>
      </c>
      <c r="N44" s="4" t="s">
        <v>9</v>
      </c>
      <c r="O44" s="4" t="s">
        <v>6</v>
      </c>
    </row>
    <row r="45" spans="1:72">
      <c r="A45" t="n">
        <v>2943</v>
      </c>
      <c r="B45" s="15" t="n">
        <v>50</v>
      </c>
      <c r="C45" s="7" t="n">
        <v>0</v>
      </c>
      <c r="D45" s="7" t="n">
        <v>8000</v>
      </c>
      <c r="E45" s="7" t="n">
        <v>0.400000005960464</v>
      </c>
      <c r="F45" s="7" t="n">
        <v>1000</v>
      </c>
      <c r="G45" s="7" t="n">
        <v>0</v>
      </c>
      <c r="H45" s="7" t="n">
        <v>0</v>
      </c>
      <c r="I45" s="7" t="n">
        <v>1</v>
      </c>
      <c r="J45" s="7" t="n">
        <v>65533</v>
      </c>
      <c r="K45" s="7" t="n">
        <v>0</v>
      </c>
      <c r="L45" s="7" t="n">
        <v>0</v>
      </c>
      <c r="M45" s="7" t="n">
        <v>0</v>
      </c>
      <c r="N45" s="7" t="n">
        <v>0</v>
      </c>
      <c r="O45" s="7" t="s">
        <v>24</v>
      </c>
    </row>
    <row r="46" spans="1:72">
      <c r="A46" t="s">
        <v>4</v>
      </c>
      <c r="B46" s="4" t="s">
        <v>5</v>
      </c>
      <c r="C46" s="4" t="s">
        <v>13</v>
      </c>
      <c r="D46" s="4" t="s">
        <v>10</v>
      </c>
      <c r="E46" s="4" t="s">
        <v>21</v>
      </c>
      <c r="F46" s="4" t="s">
        <v>10</v>
      </c>
      <c r="G46" s="4" t="s">
        <v>9</v>
      </c>
      <c r="H46" s="4" t="s">
        <v>9</v>
      </c>
      <c r="I46" s="4" t="s">
        <v>10</v>
      </c>
      <c r="J46" s="4" t="s">
        <v>10</v>
      </c>
      <c r="K46" s="4" t="s">
        <v>9</v>
      </c>
      <c r="L46" s="4" t="s">
        <v>9</v>
      </c>
      <c r="M46" s="4" t="s">
        <v>9</v>
      </c>
      <c r="N46" s="4" t="s">
        <v>9</v>
      </c>
      <c r="O46" s="4" t="s">
        <v>6</v>
      </c>
    </row>
    <row r="47" spans="1:72">
      <c r="A47" t="n">
        <v>2993</v>
      </c>
      <c r="B47" s="15" t="n">
        <v>50</v>
      </c>
      <c r="C47" s="7" t="n">
        <v>0</v>
      </c>
      <c r="D47" s="7" t="n">
        <v>8051</v>
      </c>
      <c r="E47" s="7" t="n">
        <v>0.200000002980232</v>
      </c>
      <c r="F47" s="7" t="n">
        <v>1000</v>
      </c>
      <c r="G47" s="7" t="n">
        <v>0</v>
      </c>
      <c r="H47" s="7" t="n">
        <v>-1069547520</v>
      </c>
      <c r="I47" s="7" t="n">
        <v>1</v>
      </c>
      <c r="J47" s="7" t="n">
        <v>65533</v>
      </c>
      <c r="K47" s="7" t="n">
        <v>0</v>
      </c>
      <c r="L47" s="7" t="n">
        <v>0</v>
      </c>
      <c r="M47" s="7" t="n">
        <v>0</v>
      </c>
      <c r="N47" s="7" t="n">
        <v>0</v>
      </c>
      <c r="O47" s="7" t="s">
        <v>25</v>
      </c>
    </row>
    <row r="48" spans="1:72">
      <c r="A48" t="s">
        <v>4</v>
      </c>
      <c r="B48" s="4" t="s">
        <v>5</v>
      </c>
      <c r="C48" s="4" t="s">
        <v>13</v>
      </c>
      <c r="D48" s="4" t="s">
        <v>10</v>
      </c>
      <c r="E48" s="4" t="s">
        <v>21</v>
      </c>
      <c r="F48" s="4" t="s">
        <v>10</v>
      </c>
      <c r="G48" s="4" t="s">
        <v>9</v>
      </c>
      <c r="H48" s="4" t="s">
        <v>9</v>
      </c>
      <c r="I48" s="4" t="s">
        <v>10</v>
      </c>
      <c r="J48" s="4" t="s">
        <v>10</v>
      </c>
      <c r="K48" s="4" t="s">
        <v>9</v>
      </c>
      <c r="L48" s="4" t="s">
        <v>9</v>
      </c>
      <c r="M48" s="4" t="s">
        <v>9</v>
      </c>
      <c r="N48" s="4" t="s">
        <v>9</v>
      </c>
      <c r="O48" s="4" t="s">
        <v>6</v>
      </c>
    </row>
    <row r="49" spans="1:15">
      <c r="A49" t="n">
        <v>3038</v>
      </c>
      <c r="B49" s="15" t="n">
        <v>50</v>
      </c>
      <c r="C49" s="7" t="n">
        <v>0</v>
      </c>
      <c r="D49" s="7" t="n">
        <v>8051</v>
      </c>
      <c r="E49" s="7" t="n">
        <v>0.200000002980232</v>
      </c>
      <c r="F49" s="7" t="n">
        <v>1000</v>
      </c>
      <c r="G49" s="7" t="n">
        <v>0</v>
      </c>
      <c r="H49" s="7" t="n">
        <v>-1069547520</v>
      </c>
      <c r="I49" s="7" t="n">
        <v>1</v>
      </c>
      <c r="J49" s="7" t="n">
        <v>65533</v>
      </c>
      <c r="K49" s="7" t="n">
        <v>0</v>
      </c>
      <c r="L49" s="7" t="n">
        <v>0</v>
      </c>
      <c r="M49" s="7" t="n">
        <v>0</v>
      </c>
      <c r="N49" s="7" t="n">
        <v>0</v>
      </c>
      <c r="O49" s="7" t="s">
        <v>26</v>
      </c>
    </row>
    <row r="50" spans="1:15">
      <c r="A50" t="s">
        <v>4</v>
      </c>
      <c r="B50" s="4" t="s">
        <v>5</v>
      </c>
      <c r="C50" s="4" t="s">
        <v>13</v>
      </c>
      <c r="D50" s="4" t="s">
        <v>10</v>
      </c>
      <c r="E50" s="4" t="s">
        <v>21</v>
      </c>
      <c r="F50" s="4" t="s">
        <v>10</v>
      </c>
      <c r="G50" s="4" t="s">
        <v>9</v>
      </c>
      <c r="H50" s="4" t="s">
        <v>9</v>
      </c>
      <c r="I50" s="4" t="s">
        <v>10</v>
      </c>
      <c r="J50" s="4" t="s">
        <v>10</v>
      </c>
      <c r="K50" s="4" t="s">
        <v>9</v>
      </c>
      <c r="L50" s="4" t="s">
        <v>9</v>
      </c>
      <c r="M50" s="4" t="s">
        <v>9</v>
      </c>
      <c r="N50" s="4" t="s">
        <v>9</v>
      </c>
      <c r="O50" s="4" t="s">
        <v>6</v>
      </c>
    </row>
    <row r="51" spans="1:15">
      <c r="A51" t="n">
        <v>3083</v>
      </c>
      <c r="B51" s="15" t="n">
        <v>50</v>
      </c>
      <c r="C51" s="7" t="n">
        <v>0</v>
      </c>
      <c r="D51" s="7" t="n">
        <v>8051</v>
      </c>
      <c r="E51" s="7" t="n">
        <v>0.200000002980232</v>
      </c>
      <c r="F51" s="7" t="n">
        <v>1000</v>
      </c>
      <c r="G51" s="7" t="n">
        <v>0</v>
      </c>
      <c r="H51" s="7" t="n">
        <v>-1069547520</v>
      </c>
      <c r="I51" s="7" t="n">
        <v>1</v>
      </c>
      <c r="J51" s="7" t="n">
        <v>65533</v>
      </c>
      <c r="K51" s="7" t="n">
        <v>0</v>
      </c>
      <c r="L51" s="7" t="n">
        <v>0</v>
      </c>
      <c r="M51" s="7" t="n">
        <v>0</v>
      </c>
      <c r="N51" s="7" t="n">
        <v>0</v>
      </c>
      <c r="O51" s="7" t="s">
        <v>27</v>
      </c>
    </row>
    <row r="52" spans="1:15">
      <c r="A52" t="s">
        <v>4</v>
      </c>
      <c r="B52" s="4" t="s">
        <v>5</v>
      </c>
      <c r="C52" s="4" t="s">
        <v>13</v>
      </c>
      <c r="D52" s="4" t="s">
        <v>6</v>
      </c>
      <c r="E52" s="4" t="s">
        <v>6</v>
      </c>
      <c r="F52" s="4" t="s">
        <v>10</v>
      </c>
      <c r="G52" s="4" t="s">
        <v>10</v>
      </c>
    </row>
    <row r="53" spans="1:15">
      <c r="A53" t="n">
        <v>3128</v>
      </c>
      <c r="B53" s="16" t="n">
        <v>74</v>
      </c>
      <c r="C53" s="7" t="n">
        <v>13</v>
      </c>
      <c r="D53" s="7" t="s">
        <v>28</v>
      </c>
      <c r="E53" s="7" t="s">
        <v>29</v>
      </c>
      <c r="F53" s="7" t="n">
        <v>5958</v>
      </c>
      <c r="G53" s="7" t="n">
        <v>0</v>
      </c>
    </row>
    <row r="54" spans="1:15">
      <c r="A54" t="s">
        <v>4</v>
      </c>
      <c r="B54" s="4" t="s">
        <v>5</v>
      </c>
      <c r="C54" s="4" t="s">
        <v>13</v>
      </c>
      <c r="D54" s="4" t="s">
        <v>6</v>
      </c>
      <c r="E54" s="4" t="s">
        <v>6</v>
      </c>
      <c r="F54" s="4" t="s">
        <v>10</v>
      </c>
      <c r="G54" s="4" t="s">
        <v>10</v>
      </c>
    </row>
    <row r="55" spans="1:15">
      <c r="A55" t="n">
        <v>3151</v>
      </c>
      <c r="B55" s="16" t="n">
        <v>74</v>
      </c>
      <c r="C55" s="7" t="n">
        <v>13</v>
      </c>
      <c r="D55" s="7" t="s">
        <v>30</v>
      </c>
      <c r="E55" s="7" t="s">
        <v>12</v>
      </c>
      <c r="F55" s="7" t="n">
        <v>5960</v>
      </c>
      <c r="G55" s="7" t="n">
        <v>26</v>
      </c>
    </row>
    <row r="56" spans="1:15">
      <c r="A56" t="s">
        <v>4</v>
      </c>
      <c r="B56" s="4" t="s">
        <v>5</v>
      </c>
      <c r="C56" s="4" t="s">
        <v>13</v>
      </c>
      <c r="D56" s="4" t="s">
        <v>6</v>
      </c>
      <c r="E56" s="4" t="s">
        <v>6</v>
      </c>
      <c r="F56" s="4" t="s">
        <v>10</v>
      </c>
      <c r="G56" s="4" t="s">
        <v>10</v>
      </c>
    </row>
    <row r="57" spans="1:15">
      <c r="A57" t="n">
        <v>3165</v>
      </c>
      <c r="B57" s="16" t="n">
        <v>74</v>
      </c>
      <c r="C57" s="7" t="n">
        <v>13</v>
      </c>
      <c r="D57" s="7" t="s">
        <v>31</v>
      </c>
      <c r="E57" s="7" t="s">
        <v>32</v>
      </c>
      <c r="F57" s="7" t="n">
        <v>5962</v>
      </c>
      <c r="G57" s="7" t="n">
        <v>9999</v>
      </c>
    </row>
    <row r="58" spans="1:15">
      <c r="A58" t="s">
        <v>4</v>
      </c>
      <c r="B58" s="4" t="s">
        <v>5</v>
      </c>
      <c r="C58" s="4" t="s">
        <v>10</v>
      </c>
      <c r="D58" s="4" t="s">
        <v>13</v>
      </c>
      <c r="E58" s="4" t="s">
        <v>6</v>
      </c>
      <c r="F58" s="4" t="s">
        <v>9</v>
      </c>
      <c r="G58" s="4" t="s">
        <v>10</v>
      </c>
      <c r="H58" s="4" t="s">
        <v>10</v>
      </c>
      <c r="I58" s="4" t="s">
        <v>6</v>
      </c>
      <c r="J58" s="4" t="s">
        <v>21</v>
      </c>
    </row>
    <row r="59" spans="1:15">
      <c r="A59" t="n">
        <v>3188</v>
      </c>
      <c r="B59" s="17" t="n">
        <v>106</v>
      </c>
      <c r="C59" s="7" t="n">
        <v>0</v>
      </c>
      <c r="D59" s="7" t="n">
        <v>3</v>
      </c>
      <c r="E59" s="7" t="s">
        <v>28</v>
      </c>
      <c r="F59" s="7" t="n">
        <v>1098907648</v>
      </c>
      <c r="G59" s="7" t="n">
        <v>7424</v>
      </c>
      <c r="H59" s="7" t="n">
        <v>5958</v>
      </c>
      <c r="I59" s="7" t="s">
        <v>33</v>
      </c>
      <c r="J59" s="7" t="n">
        <v>2</v>
      </c>
    </row>
    <row r="60" spans="1:15">
      <c r="A60" t="s">
        <v>4</v>
      </c>
      <c r="B60" s="4" t="s">
        <v>5</v>
      </c>
      <c r="C60" s="4" t="s">
        <v>13</v>
      </c>
      <c r="D60" s="4" t="s">
        <v>10</v>
      </c>
    </row>
    <row r="61" spans="1:15">
      <c r="A61" t="n">
        <v>3232</v>
      </c>
      <c r="B61" s="18" t="n">
        <v>45</v>
      </c>
      <c r="C61" s="7" t="n">
        <v>18</v>
      </c>
      <c r="D61" s="7" t="n">
        <v>128</v>
      </c>
    </row>
    <row r="62" spans="1:15">
      <c r="A62" t="s">
        <v>4</v>
      </c>
      <c r="B62" s="4" t="s">
        <v>5</v>
      </c>
      <c r="C62" s="4" t="s">
        <v>13</v>
      </c>
      <c r="D62" s="4" t="s">
        <v>6</v>
      </c>
    </row>
    <row r="63" spans="1:15">
      <c r="A63" t="n">
        <v>3236</v>
      </c>
      <c r="B63" s="8" t="n">
        <v>2</v>
      </c>
      <c r="C63" s="7" t="n">
        <v>11</v>
      </c>
      <c r="D63" s="7" t="s">
        <v>34</v>
      </c>
    </row>
    <row r="64" spans="1:15">
      <c r="A64" t="s">
        <v>4</v>
      </c>
      <c r="B64" s="4" t="s">
        <v>5</v>
      </c>
      <c r="C64" s="4" t="s">
        <v>13</v>
      </c>
      <c r="D64" s="4" t="s">
        <v>10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9</v>
      </c>
      <c r="K64" s="4" t="s">
        <v>9</v>
      </c>
      <c r="L64" s="4" t="s">
        <v>9</v>
      </c>
      <c r="M64" s="4" t="s">
        <v>6</v>
      </c>
    </row>
    <row r="65" spans="1:15">
      <c r="A65" t="n">
        <v>3250</v>
      </c>
      <c r="B65" s="19" t="n">
        <v>124</v>
      </c>
      <c r="C65" s="7" t="n">
        <v>255</v>
      </c>
      <c r="D65" s="7" t="n">
        <v>0</v>
      </c>
      <c r="E65" s="7" t="n">
        <v>0</v>
      </c>
      <c r="F65" s="7" t="n">
        <v>0</v>
      </c>
      <c r="G65" s="7" t="n">
        <v>0</v>
      </c>
      <c r="H65" s="7" t="n">
        <v>0</v>
      </c>
      <c r="I65" s="7" t="n">
        <v>65535</v>
      </c>
      <c r="J65" s="7" t="n">
        <v>0</v>
      </c>
      <c r="K65" s="7" t="n">
        <v>0</v>
      </c>
      <c r="L65" s="7" t="n">
        <v>0</v>
      </c>
      <c r="M65" s="7" t="s">
        <v>12</v>
      </c>
    </row>
    <row r="66" spans="1:15">
      <c r="A66" t="s">
        <v>4</v>
      </c>
      <c r="B66" s="4" t="s">
        <v>5</v>
      </c>
    </row>
    <row r="67" spans="1:15">
      <c r="A67" t="n">
        <v>3277</v>
      </c>
      <c r="B67" s="5" t="n">
        <v>1</v>
      </c>
    </row>
    <row r="68" spans="1:15" s="3" customFormat="1" customHeight="0">
      <c r="A68" s="3" t="s">
        <v>2</v>
      </c>
      <c r="B68" s="3" t="s">
        <v>35</v>
      </c>
    </row>
    <row r="69" spans="1:15">
      <c r="A69" t="s">
        <v>4</v>
      </c>
      <c r="B69" s="4" t="s">
        <v>5</v>
      </c>
      <c r="C69" s="4" t="s">
        <v>13</v>
      </c>
      <c r="D69" s="4" t="s">
        <v>10</v>
      </c>
      <c r="E69" s="4" t="s">
        <v>13</v>
      </c>
      <c r="F69" s="4" t="s">
        <v>10</v>
      </c>
      <c r="G69" s="4" t="s">
        <v>13</v>
      </c>
      <c r="H69" s="4" t="s">
        <v>13</v>
      </c>
      <c r="I69" s="4" t="s">
        <v>13</v>
      </c>
      <c r="J69" s="4" t="s">
        <v>20</v>
      </c>
    </row>
    <row r="70" spans="1:15">
      <c r="A70" t="n">
        <v>3280</v>
      </c>
      <c r="B70" s="10" t="n">
        <v>5</v>
      </c>
      <c r="C70" s="7" t="n">
        <v>30</v>
      </c>
      <c r="D70" s="7" t="n">
        <v>10290</v>
      </c>
      <c r="E70" s="7" t="n">
        <v>30</v>
      </c>
      <c r="F70" s="7" t="n">
        <v>10289</v>
      </c>
      <c r="G70" s="7" t="n">
        <v>8</v>
      </c>
      <c r="H70" s="7" t="n">
        <v>9</v>
      </c>
      <c r="I70" s="7" t="n">
        <v>1</v>
      </c>
      <c r="J70" s="11" t="n">
        <f t="normal" ca="1">A76</f>
        <v>0</v>
      </c>
    </row>
    <row r="71" spans="1:15">
      <c r="A71" t="s">
        <v>4</v>
      </c>
      <c r="B71" s="4" t="s">
        <v>5</v>
      </c>
      <c r="C71" s="4" t="s">
        <v>13</v>
      </c>
      <c r="D71" s="4" t="s">
        <v>6</v>
      </c>
      <c r="E71" s="4" t="s">
        <v>10</v>
      </c>
    </row>
    <row r="72" spans="1:15">
      <c r="A72" t="n">
        <v>3294</v>
      </c>
      <c r="B72" s="20" t="n">
        <v>62</v>
      </c>
      <c r="C72" s="7" t="n">
        <v>0</v>
      </c>
      <c r="D72" s="7" t="s">
        <v>36</v>
      </c>
      <c r="E72" s="7" t="n">
        <v>1</v>
      </c>
    </row>
    <row r="73" spans="1:15">
      <c r="A73" t="s">
        <v>4</v>
      </c>
      <c r="B73" s="4" t="s">
        <v>5</v>
      </c>
      <c r="C73" s="4" t="s">
        <v>20</v>
      </c>
    </row>
    <row r="74" spans="1:15">
      <c r="A74" t="n">
        <v>3314</v>
      </c>
      <c r="B74" s="14" t="n">
        <v>3</v>
      </c>
      <c r="C74" s="11" t="n">
        <f t="normal" ca="1">A78</f>
        <v>0</v>
      </c>
    </row>
    <row r="75" spans="1:15">
      <c r="A75" t="s">
        <v>4</v>
      </c>
      <c r="B75" s="4" t="s">
        <v>5</v>
      </c>
      <c r="C75" s="4" t="s">
        <v>13</v>
      </c>
      <c r="D75" s="4" t="s">
        <v>6</v>
      </c>
      <c r="E75" s="4" t="s">
        <v>10</v>
      </c>
    </row>
    <row r="76" spans="1:15">
      <c r="A76" t="n">
        <v>3319</v>
      </c>
      <c r="B76" s="20" t="n">
        <v>62</v>
      </c>
      <c r="C76" s="7" t="n">
        <v>1</v>
      </c>
      <c r="D76" s="7" t="s">
        <v>36</v>
      </c>
      <c r="E76" s="7" t="n">
        <v>1</v>
      </c>
    </row>
    <row r="77" spans="1:15">
      <c r="A77" t="s">
        <v>4</v>
      </c>
      <c r="B77" s="4" t="s">
        <v>5</v>
      </c>
      <c r="C77" s="4" t="s">
        <v>13</v>
      </c>
      <c r="D77" s="4" t="s">
        <v>6</v>
      </c>
      <c r="E77" s="4" t="s">
        <v>10</v>
      </c>
    </row>
    <row r="78" spans="1:15">
      <c r="A78" t="n">
        <v>3339</v>
      </c>
      <c r="B78" s="21" t="n">
        <v>94</v>
      </c>
      <c r="C78" s="7" t="n">
        <v>1</v>
      </c>
      <c r="D78" s="7" t="s">
        <v>37</v>
      </c>
      <c r="E78" s="7" t="n">
        <v>1</v>
      </c>
    </row>
    <row r="79" spans="1:15">
      <c r="A79" t="s">
        <v>4</v>
      </c>
      <c r="B79" s="4" t="s">
        <v>5</v>
      </c>
      <c r="C79" s="4" t="s">
        <v>13</v>
      </c>
      <c r="D79" s="4" t="s">
        <v>6</v>
      </c>
      <c r="E79" s="4" t="s">
        <v>10</v>
      </c>
    </row>
    <row r="80" spans="1:15">
      <c r="A80" t="n">
        <v>3349</v>
      </c>
      <c r="B80" s="21" t="n">
        <v>94</v>
      </c>
      <c r="C80" s="7" t="n">
        <v>1</v>
      </c>
      <c r="D80" s="7" t="s">
        <v>37</v>
      </c>
      <c r="E80" s="7" t="n">
        <v>2</v>
      </c>
    </row>
    <row r="81" spans="1:13">
      <c r="A81" t="s">
        <v>4</v>
      </c>
      <c r="B81" s="4" t="s">
        <v>5</v>
      </c>
      <c r="C81" s="4" t="s">
        <v>13</v>
      </c>
      <c r="D81" s="4" t="s">
        <v>6</v>
      </c>
      <c r="E81" s="4" t="s">
        <v>10</v>
      </c>
    </row>
    <row r="82" spans="1:13">
      <c r="A82" t="n">
        <v>3359</v>
      </c>
      <c r="B82" s="21" t="n">
        <v>94</v>
      </c>
      <c r="C82" s="7" t="n">
        <v>0</v>
      </c>
      <c r="D82" s="7" t="s">
        <v>37</v>
      </c>
      <c r="E82" s="7" t="n">
        <v>4</v>
      </c>
    </row>
    <row r="83" spans="1:13">
      <c r="A83" t="s">
        <v>4</v>
      </c>
      <c r="B83" s="4" t="s">
        <v>5</v>
      </c>
      <c r="C83" s="4" t="s">
        <v>13</v>
      </c>
      <c r="D83" s="4" t="s">
        <v>6</v>
      </c>
      <c r="E83" s="4" t="s">
        <v>10</v>
      </c>
    </row>
    <row r="84" spans="1:13">
      <c r="A84" t="n">
        <v>3369</v>
      </c>
      <c r="B84" s="21" t="n">
        <v>94</v>
      </c>
      <c r="C84" s="7" t="n">
        <v>1</v>
      </c>
      <c r="D84" s="7" t="s">
        <v>38</v>
      </c>
      <c r="E84" s="7" t="n">
        <v>1</v>
      </c>
    </row>
    <row r="85" spans="1:13">
      <c r="A85" t="s">
        <v>4</v>
      </c>
      <c r="B85" s="4" t="s">
        <v>5</v>
      </c>
      <c r="C85" s="4" t="s">
        <v>13</v>
      </c>
      <c r="D85" s="4" t="s">
        <v>6</v>
      </c>
      <c r="E85" s="4" t="s">
        <v>10</v>
      </c>
    </row>
    <row r="86" spans="1:13">
      <c r="A86" t="n">
        <v>3379</v>
      </c>
      <c r="B86" s="21" t="n">
        <v>94</v>
      </c>
      <c r="C86" s="7" t="n">
        <v>1</v>
      </c>
      <c r="D86" s="7" t="s">
        <v>38</v>
      </c>
      <c r="E86" s="7" t="n">
        <v>2</v>
      </c>
    </row>
    <row r="87" spans="1:13">
      <c r="A87" t="s">
        <v>4</v>
      </c>
      <c r="B87" s="4" t="s">
        <v>5</v>
      </c>
      <c r="C87" s="4" t="s">
        <v>13</v>
      </c>
      <c r="D87" s="4" t="s">
        <v>6</v>
      </c>
      <c r="E87" s="4" t="s">
        <v>10</v>
      </c>
    </row>
    <row r="88" spans="1:13">
      <c r="A88" t="n">
        <v>3389</v>
      </c>
      <c r="B88" s="21" t="n">
        <v>94</v>
      </c>
      <c r="C88" s="7" t="n">
        <v>0</v>
      </c>
      <c r="D88" s="7" t="s">
        <v>38</v>
      </c>
      <c r="E88" s="7" t="n">
        <v>4</v>
      </c>
    </row>
    <row r="89" spans="1:13">
      <c r="A89" t="s">
        <v>4</v>
      </c>
      <c r="B89" s="4" t="s">
        <v>5</v>
      </c>
      <c r="C89" s="4" t="s">
        <v>13</v>
      </c>
      <c r="D89" s="4" t="s">
        <v>6</v>
      </c>
      <c r="E89" s="4" t="s">
        <v>10</v>
      </c>
    </row>
    <row r="90" spans="1:13">
      <c r="A90" t="n">
        <v>3399</v>
      </c>
      <c r="B90" s="21" t="n">
        <v>94</v>
      </c>
      <c r="C90" s="7" t="n">
        <v>1</v>
      </c>
      <c r="D90" s="7" t="s">
        <v>39</v>
      </c>
      <c r="E90" s="7" t="n">
        <v>1</v>
      </c>
    </row>
    <row r="91" spans="1:13">
      <c r="A91" t="s">
        <v>4</v>
      </c>
      <c r="B91" s="4" t="s">
        <v>5</v>
      </c>
      <c r="C91" s="4" t="s">
        <v>13</v>
      </c>
      <c r="D91" s="4" t="s">
        <v>6</v>
      </c>
      <c r="E91" s="4" t="s">
        <v>10</v>
      </c>
    </row>
    <row r="92" spans="1:13">
      <c r="A92" t="n">
        <v>3409</v>
      </c>
      <c r="B92" s="21" t="n">
        <v>94</v>
      </c>
      <c r="C92" s="7" t="n">
        <v>1</v>
      </c>
      <c r="D92" s="7" t="s">
        <v>39</v>
      </c>
      <c r="E92" s="7" t="n">
        <v>2</v>
      </c>
    </row>
    <row r="93" spans="1:13">
      <c r="A93" t="s">
        <v>4</v>
      </c>
      <c r="B93" s="4" t="s">
        <v>5</v>
      </c>
      <c r="C93" s="4" t="s">
        <v>13</v>
      </c>
      <c r="D93" s="4" t="s">
        <v>6</v>
      </c>
      <c r="E93" s="4" t="s">
        <v>10</v>
      </c>
    </row>
    <row r="94" spans="1:13">
      <c r="A94" t="n">
        <v>3419</v>
      </c>
      <c r="B94" s="21" t="n">
        <v>94</v>
      </c>
      <c r="C94" s="7" t="n">
        <v>0</v>
      </c>
      <c r="D94" s="7" t="s">
        <v>39</v>
      </c>
      <c r="E94" s="7" t="n">
        <v>4</v>
      </c>
    </row>
    <row r="95" spans="1:13">
      <c r="A95" t="s">
        <v>4</v>
      </c>
      <c r="B95" s="4" t="s">
        <v>5</v>
      </c>
      <c r="C95" s="4" t="s">
        <v>13</v>
      </c>
      <c r="D95" s="4" t="s">
        <v>6</v>
      </c>
      <c r="E95" s="4" t="s">
        <v>10</v>
      </c>
    </row>
    <row r="96" spans="1:13">
      <c r="A96" t="n">
        <v>3429</v>
      </c>
      <c r="B96" s="21" t="n">
        <v>94</v>
      </c>
      <c r="C96" s="7" t="n">
        <v>1</v>
      </c>
      <c r="D96" s="7" t="s">
        <v>40</v>
      </c>
      <c r="E96" s="7" t="n">
        <v>1</v>
      </c>
    </row>
    <row r="97" spans="1:5">
      <c r="A97" t="s">
        <v>4</v>
      </c>
      <c r="B97" s="4" t="s">
        <v>5</v>
      </c>
      <c r="C97" s="4" t="s">
        <v>13</v>
      </c>
      <c r="D97" s="4" t="s">
        <v>6</v>
      </c>
      <c r="E97" s="4" t="s">
        <v>10</v>
      </c>
    </row>
    <row r="98" spans="1:5">
      <c r="A98" t="n">
        <v>3439</v>
      </c>
      <c r="B98" s="21" t="n">
        <v>94</v>
      </c>
      <c r="C98" s="7" t="n">
        <v>1</v>
      </c>
      <c r="D98" s="7" t="s">
        <v>40</v>
      </c>
      <c r="E98" s="7" t="n">
        <v>2</v>
      </c>
    </row>
    <row r="99" spans="1:5">
      <c r="A99" t="s">
        <v>4</v>
      </c>
      <c r="B99" s="4" t="s">
        <v>5</v>
      </c>
      <c r="C99" s="4" t="s">
        <v>13</v>
      </c>
      <c r="D99" s="4" t="s">
        <v>6</v>
      </c>
      <c r="E99" s="4" t="s">
        <v>10</v>
      </c>
    </row>
    <row r="100" spans="1:5">
      <c r="A100" t="n">
        <v>3449</v>
      </c>
      <c r="B100" s="21" t="n">
        <v>94</v>
      </c>
      <c r="C100" s="7" t="n">
        <v>0</v>
      </c>
      <c r="D100" s="7" t="s">
        <v>40</v>
      </c>
      <c r="E100" s="7" t="n">
        <v>4</v>
      </c>
    </row>
    <row r="101" spans="1:5">
      <c r="A101" t="s">
        <v>4</v>
      </c>
      <c r="B101" s="4" t="s">
        <v>5</v>
      </c>
      <c r="C101" s="4" t="s">
        <v>13</v>
      </c>
      <c r="D101" s="4" t="s">
        <v>6</v>
      </c>
      <c r="E101" s="4" t="s">
        <v>10</v>
      </c>
    </row>
    <row r="102" spans="1:5">
      <c r="A102" t="n">
        <v>3459</v>
      </c>
      <c r="B102" s="21" t="n">
        <v>94</v>
      </c>
      <c r="C102" s="7" t="n">
        <v>1</v>
      </c>
      <c r="D102" s="7" t="s">
        <v>41</v>
      </c>
      <c r="E102" s="7" t="n">
        <v>1</v>
      </c>
    </row>
    <row r="103" spans="1:5">
      <c r="A103" t="s">
        <v>4</v>
      </c>
      <c r="B103" s="4" t="s">
        <v>5</v>
      </c>
      <c r="C103" s="4" t="s">
        <v>13</v>
      </c>
      <c r="D103" s="4" t="s">
        <v>6</v>
      </c>
      <c r="E103" s="4" t="s">
        <v>10</v>
      </c>
    </row>
    <row r="104" spans="1:5">
      <c r="A104" t="n">
        <v>3474</v>
      </c>
      <c r="B104" s="21" t="n">
        <v>94</v>
      </c>
      <c r="C104" s="7" t="n">
        <v>1</v>
      </c>
      <c r="D104" s="7" t="s">
        <v>41</v>
      </c>
      <c r="E104" s="7" t="n">
        <v>2</v>
      </c>
    </row>
    <row r="105" spans="1:5">
      <c r="A105" t="s">
        <v>4</v>
      </c>
      <c r="B105" s="4" t="s">
        <v>5</v>
      </c>
      <c r="C105" s="4" t="s">
        <v>13</v>
      </c>
      <c r="D105" s="4" t="s">
        <v>6</v>
      </c>
      <c r="E105" s="4" t="s">
        <v>10</v>
      </c>
    </row>
    <row r="106" spans="1:5">
      <c r="A106" t="n">
        <v>3489</v>
      </c>
      <c r="B106" s="21" t="n">
        <v>94</v>
      </c>
      <c r="C106" s="7" t="n">
        <v>0</v>
      </c>
      <c r="D106" s="7" t="s">
        <v>41</v>
      </c>
      <c r="E106" s="7" t="n">
        <v>4</v>
      </c>
    </row>
    <row r="107" spans="1:5">
      <c r="A107" t="s">
        <v>4</v>
      </c>
      <c r="B107" s="4" t="s">
        <v>5</v>
      </c>
      <c r="C107" s="4" t="s">
        <v>13</v>
      </c>
      <c r="D107" s="4" t="s">
        <v>13</v>
      </c>
      <c r="E107" s="4" t="s">
        <v>13</v>
      </c>
      <c r="F107" s="4" t="s">
        <v>9</v>
      </c>
      <c r="G107" s="4" t="s">
        <v>13</v>
      </c>
      <c r="H107" s="4" t="s">
        <v>13</v>
      </c>
      <c r="I107" s="4" t="s">
        <v>20</v>
      </c>
    </row>
    <row r="108" spans="1:5">
      <c r="A108" t="n">
        <v>3504</v>
      </c>
      <c r="B108" s="10" t="n">
        <v>5</v>
      </c>
      <c r="C108" s="7" t="n">
        <v>35</v>
      </c>
      <c r="D108" s="7" t="n">
        <v>3</v>
      </c>
      <c r="E108" s="7" t="n">
        <v>0</v>
      </c>
      <c r="F108" s="7" t="n">
        <v>0</v>
      </c>
      <c r="G108" s="7" t="n">
        <v>2</v>
      </c>
      <c r="H108" s="7" t="n">
        <v>1</v>
      </c>
      <c r="I108" s="11" t="n">
        <f t="normal" ca="1">A112</f>
        <v>0</v>
      </c>
    </row>
    <row r="109" spans="1:5">
      <c r="A109" t="s">
        <v>4</v>
      </c>
      <c r="B109" s="4" t="s">
        <v>5</v>
      </c>
      <c r="C109" s="4" t="s">
        <v>20</v>
      </c>
    </row>
    <row r="110" spans="1:5">
      <c r="A110" t="n">
        <v>3518</v>
      </c>
      <c r="B110" s="14" t="n">
        <v>3</v>
      </c>
      <c r="C110" s="11" t="n">
        <f t="normal" ca="1">A246</f>
        <v>0</v>
      </c>
    </row>
    <row r="111" spans="1:5">
      <c r="A111" t="s">
        <v>4</v>
      </c>
      <c r="B111" s="4" t="s">
        <v>5</v>
      </c>
      <c r="C111" s="4" t="s">
        <v>13</v>
      </c>
      <c r="D111" s="4" t="s">
        <v>13</v>
      </c>
      <c r="E111" s="4" t="s">
        <v>13</v>
      </c>
      <c r="F111" s="4" t="s">
        <v>9</v>
      </c>
      <c r="G111" s="4" t="s">
        <v>13</v>
      </c>
      <c r="H111" s="4" t="s">
        <v>13</v>
      </c>
      <c r="I111" s="4" t="s">
        <v>20</v>
      </c>
    </row>
    <row r="112" spans="1:5">
      <c r="A112" t="n">
        <v>3523</v>
      </c>
      <c r="B112" s="10" t="n">
        <v>5</v>
      </c>
      <c r="C112" s="7" t="n">
        <v>35</v>
      </c>
      <c r="D112" s="7" t="n">
        <v>3</v>
      </c>
      <c r="E112" s="7" t="n">
        <v>0</v>
      </c>
      <c r="F112" s="7" t="n">
        <v>1</v>
      </c>
      <c r="G112" s="7" t="n">
        <v>2</v>
      </c>
      <c r="H112" s="7" t="n">
        <v>1</v>
      </c>
      <c r="I112" s="11" t="n">
        <f t="normal" ca="1">A116</f>
        <v>0</v>
      </c>
    </row>
    <row r="113" spans="1:9">
      <c r="A113" t="s">
        <v>4</v>
      </c>
      <c r="B113" s="4" t="s">
        <v>5</v>
      </c>
      <c r="C113" s="4" t="s">
        <v>20</v>
      </c>
    </row>
    <row r="114" spans="1:9">
      <c r="A114" t="n">
        <v>3537</v>
      </c>
      <c r="B114" s="14" t="n">
        <v>3</v>
      </c>
      <c r="C114" s="11" t="n">
        <f t="normal" ca="1">A246</f>
        <v>0</v>
      </c>
    </row>
    <row r="115" spans="1:9">
      <c r="A115" t="s">
        <v>4</v>
      </c>
      <c r="B115" s="4" t="s">
        <v>5</v>
      </c>
      <c r="C115" s="4" t="s">
        <v>13</v>
      </c>
      <c r="D115" s="4" t="s">
        <v>13</v>
      </c>
      <c r="E115" s="4" t="s">
        <v>13</v>
      </c>
      <c r="F115" s="4" t="s">
        <v>9</v>
      </c>
      <c r="G115" s="4" t="s">
        <v>13</v>
      </c>
      <c r="H115" s="4" t="s">
        <v>13</v>
      </c>
      <c r="I115" s="4" t="s">
        <v>20</v>
      </c>
    </row>
    <row r="116" spans="1:9">
      <c r="A116" t="n">
        <v>3542</v>
      </c>
      <c r="B116" s="10" t="n">
        <v>5</v>
      </c>
      <c r="C116" s="7" t="n">
        <v>35</v>
      </c>
      <c r="D116" s="7" t="n">
        <v>3</v>
      </c>
      <c r="E116" s="7" t="n">
        <v>0</v>
      </c>
      <c r="F116" s="7" t="n">
        <v>2</v>
      </c>
      <c r="G116" s="7" t="n">
        <v>2</v>
      </c>
      <c r="H116" s="7" t="n">
        <v>1</v>
      </c>
      <c r="I116" s="11" t="n">
        <f t="normal" ca="1">A120</f>
        <v>0</v>
      </c>
    </row>
    <row r="117" spans="1:9">
      <c r="A117" t="s">
        <v>4</v>
      </c>
      <c r="B117" s="4" t="s">
        <v>5</v>
      </c>
      <c r="C117" s="4" t="s">
        <v>20</v>
      </c>
    </row>
    <row r="118" spans="1:9">
      <c r="A118" t="n">
        <v>3556</v>
      </c>
      <c r="B118" s="14" t="n">
        <v>3</v>
      </c>
      <c r="C118" s="11" t="n">
        <f t="normal" ca="1">A246</f>
        <v>0</v>
      </c>
    </row>
    <row r="119" spans="1:9">
      <c r="A119" t="s">
        <v>4</v>
      </c>
      <c r="B119" s="4" t="s">
        <v>5</v>
      </c>
      <c r="C119" s="4" t="s">
        <v>13</v>
      </c>
      <c r="D119" s="4" t="s">
        <v>13</v>
      </c>
      <c r="E119" s="4" t="s">
        <v>13</v>
      </c>
      <c r="F119" s="4" t="s">
        <v>9</v>
      </c>
      <c r="G119" s="4" t="s">
        <v>13</v>
      </c>
      <c r="H119" s="4" t="s">
        <v>13</v>
      </c>
      <c r="I119" s="4" t="s">
        <v>20</v>
      </c>
    </row>
    <row r="120" spans="1:9">
      <c r="A120" t="n">
        <v>3561</v>
      </c>
      <c r="B120" s="10" t="n">
        <v>5</v>
      </c>
      <c r="C120" s="7" t="n">
        <v>35</v>
      </c>
      <c r="D120" s="7" t="n">
        <v>3</v>
      </c>
      <c r="E120" s="7" t="n">
        <v>0</v>
      </c>
      <c r="F120" s="7" t="n">
        <v>3</v>
      </c>
      <c r="G120" s="7" t="n">
        <v>2</v>
      </c>
      <c r="H120" s="7" t="n">
        <v>1</v>
      </c>
      <c r="I120" s="11" t="n">
        <f t="normal" ca="1">A124</f>
        <v>0</v>
      </c>
    </row>
    <row r="121" spans="1:9">
      <c r="A121" t="s">
        <v>4</v>
      </c>
      <c r="B121" s="4" t="s">
        <v>5</v>
      </c>
      <c r="C121" s="4" t="s">
        <v>20</v>
      </c>
    </row>
    <row r="122" spans="1:9">
      <c r="A122" t="n">
        <v>3575</v>
      </c>
      <c r="B122" s="14" t="n">
        <v>3</v>
      </c>
      <c r="C122" s="11" t="n">
        <f t="normal" ca="1">A246</f>
        <v>0</v>
      </c>
    </row>
    <row r="123" spans="1:9">
      <c r="A123" t="s">
        <v>4</v>
      </c>
      <c r="B123" s="4" t="s">
        <v>5</v>
      </c>
      <c r="C123" s="4" t="s">
        <v>13</v>
      </c>
      <c r="D123" s="4" t="s">
        <v>13</v>
      </c>
      <c r="E123" s="4" t="s">
        <v>13</v>
      </c>
      <c r="F123" s="4" t="s">
        <v>9</v>
      </c>
      <c r="G123" s="4" t="s">
        <v>13</v>
      </c>
      <c r="H123" s="4" t="s">
        <v>13</v>
      </c>
      <c r="I123" s="4" t="s">
        <v>20</v>
      </c>
    </row>
    <row r="124" spans="1:9">
      <c r="A124" t="n">
        <v>3580</v>
      </c>
      <c r="B124" s="10" t="n">
        <v>5</v>
      </c>
      <c r="C124" s="7" t="n">
        <v>35</v>
      </c>
      <c r="D124" s="7" t="n">
        <v>3</v>
      </c>
      <c r="E124" s="7" t="n">
        <v>0</v>
      </c>
      <c r="F124" s="7" t="n">
        <v>4</v>
      </c>
      <c r="G124" s="7" t="n">
        <v>2</v>
      </c>
      <c r="H124" s="7" t="n">
        <v>1</v>
      </c>
      <c r="I124" s="11" t="n">
        <f t="normal" ca="1">A240</f>
        <v>0</v>
      </c>
    </row>
    <row r="125" spans="1:9">
      <c r="A125" t="s">
        <v>4</v>
      </c>
      <c r="B125" s="4" t="s">
        <v>5</v>
      </c>
      <c r="C125" s="4" t="s">
        <v>13</v>
      </c>
      <c r="D125" s="4" t="s">
        <v>10</v>
      </c>
      <c r="E125" s="4" t="s">
        <v>13</v>
      </c>
      <c r="F125" s="4" t="s">
        <v>10</v>
      </c>
      <c r="G125" s="4" t="s">
        <v>13</v>
      </c>
      <c r="H125" s="4" t="s">
        <v>13</v>
      </c>
      <c r="I125" s="4" t="s">
        <v>13</v>
      </c>
      <c r="J125" s="4" t="s">
        <v>20</v>
      </c>
    </row>
    <row r="126" spans="1:9">
      <c r="A126" t="n">
        <v>3594</v>
      </c>
      <c r="B126" s="10" t="n">
        <v>5</v>
      </c>
      <c r="C126" s="7" t="n">
        <v>30</v>
      </c>
      <c r="D126" s="7" t="n">
        <v>9731</v>
      </c>
      <c r="E126" s="7" t="n">
        <v>30</v>
      </c>
      <c r="F126" s="7" t="n">
        <v>9738</v>
      </c>
      <c r="G126" s="7" t="n">
        <v>8</v>
      </c>
      <c r="H126" s="7" t="n">
        <v>9</v>
      </c>
      <c r="I126" s="7" t="n">
        <v>1</v>
      </c>
      <c r="J126" s="11" t="n">
        <f t="normal" ca="1">A238</f>
        <v>0</v>
      </c>
    </row>
    <row r="127" spans="1:9">
      <c r="A127" t="s">
        <v>4</v>
      </c>
      <c r="B127" s="4" t="s">
        <v>5</v>
      </c>
      <c r="C127" s="4" t="s">
        <v>13</v>
      </c>
      <c r="D127" s="4" t="s">
        <v>6</v>
      </c>
      <c r="E127" s="4" t="s">
        <v>10</v>
      </c>
    </row>
    <row r="128" spans="1:9">
      <c r="A128" t="n">
        <v>3608</v>
      </c>
      <c r="B128" s="21" t="n">
        <v>94</v>
      </c>
      <c r="C128" s="7" t="n">
        <v>0</v>
      </c>
      <c r="D128" s="7" t="s">
        <v>37</v>
      </c>
      <c r="E128" s="7" t="n">
        <v>1</v>
      </c>
    </row>
    <row r="129" spans="1:10">
      <c r="A129" t="s">
        <v>4</v>
      </c>
      <c r="B129" s="4" t="s">
        <v>5</v>
      </c>
      <c r="C129" s="4" t="s">
        <v>13</v>
      </c>
      <c r="D129" s="4" t="s">
        <v>6</v>
      </c>
      <c r="E129" s="4" t="s">
        <v>10</v>
      </c>
    </row>
    <row r="130" spans="1:10">
      <c r="A130" t="n">
        <v>3618</v>
      </c>
      <c r="B130" s="21" t="n">
        <v>94</v>
      </c>
      <c r="C130" s="7" t="n">
        <v>0</v>
      </c>
      <c r="D130" s="7" t="s">
        <v>37</v>
      </c>
      <c r="E130" s="7" t="n">
        <v>2</v>
      </c>
    </row>
    <row r="131" spans="1:10">
      <c r="A131" t="s">
        <v>4</v>
      </c>
      <c r="B131" s="4" t="s">
        <v>5</v>
      </c>
      <c r="C131" s="4" t="s">
        <v>13</v>
      </c>
      <c r="D131" s="4" t="s">
        <v>6</v>
      </c>
      <c r="E131" s="4" t="s">
        <v>10</v>
      </c>
    </row>
    <row r="132" spans="1:10">
      <c r="A132" t="n">
        <v>3628</v>
      </c>
      <c r="B132" s="21" t="n">
        <v>94</v>
      </c>
      <c r="C132" s="7" t="n">
        <v>1</v>
      </c>
      <c r="D132" s="7" t="s">
        <v>37</v>
      </c>
      <c r="E132" s="7" t="n">
        <v>4</v>
      </c>
    </row>
    <row r="133" spans="1:10">
      <c r="A133" t="s">
        <v>4</v>
      </c>
      <c r="B133" s="4" t="s">
        <v>5</v>
      </c>
      <c r="C133" s="4" t="s">
        <v>13</v>
      </c>
      <c r="D133" s="4" t="s">
        <v>6</v>
      </c>
    </row>
    <row r="134" spans="1:10">
      <c r="A134" t="n">
        <v>3638</v>
      </c>
      <c r="B134" s="21" t="n">
        <v>94</v>
      </c>
      <c r="C134" s="7" t="n">
        <v>5</v>
      </c>
      <c r="D134" s="7" t="s">
        <v>37</v>
      </c>
    </row>
    <row r="135" spans="1:10">
      <c r="A135" t="s">
        <v>4</v>
      </c>
      <c r="B135" s="4" t="s">
        <v>5</v>
      </c>
      <c r="C135" s="4" t="s">
        <v>13</v>
      </c>
      <c r="D135" s="4" t="s">
        <v>6</v>
      </c>
      <c r="E135" s="4" t="s">
        <v>10</v>
      </c>
    </row>
    <row r="136" spans="1:10">
      <c r="A136" t="n">
        <v>3646</v>
      </c>
      <c r="B136" s="21" t="n">
        <v>94</v>
      </c>
      <c r="C136" s="7" t="n">
        <v>0</v>
      </c>
      <c r="D136" s="7" t="s">
        <v>38</v>
      </c>
      <c r="E136" s="7" t="n">
        <v>1</v>
      </c>
    </row>
    <row r="137" spans="1:10">
      <c r="A137" t="s">
        <v>4</v>
      </c>
      <c r="B137" s="4" t="s">
        <v>5</v>
      </c>
      <c r="C137" s="4" t="s">
        <v>13</v>
      </c>
      <c r="D137" s="4" t="s">
        <v>6</v>
      </c>
      <c r="E137" s="4" t="s">
        <v>10</v>
      </c>
    </row>
    <row r="138" spans="1:10">
      <c r="A138" t="n">
        <v>3656</v>
      </c>
      <c r="B138" s="21" t="n">
        <v>94</v>
      </c>
      <c r="C138" s="7" t="n">
        <v>0</v>
      </c>
      <c r="D138" s="7" t="s">
        <v>38</v>
      </c>
      <c r="E138" s="7" t="n">
        <v>2</v>
      </c>
    </row>
    <row r="139" spans="1:10">
      <c r="A139" t="s">
        <v>4</v>
      </c>
      <c r="B139" s="4" t="s">
        <v>5</v>
      </c>
      <c r="C139" s="4" t="s">
        <v>13</v>
      </c>
      <c r="D139" s="4" t="s">
        <v>6</v>
      </c>
      <c r="E139" s="4" t="s">
        <v>10</v>
      </c>
    </row>
    <row r="140" spans="1:10">
      <c r="A140" t="n">
        <v>3666</v>
      </c>
      <c r="B140" s="21" t="n">
        <v>94</v>
      </c>
      <c r="C140" s="7" t="n">
        <v>1</v>
      </c>
      <c r="D140" s="7" t="s">
        <v>38</v>
      </c>
      <c r="E140" s="7" t="n">
        <v>4</v>
      </c>
    </row>
    <row r="141" spans="1:10">
      <c r="A141" t="s">
        <v>4</v>
      </c>
      <c r="B141" s="4" t="s">
        <v>5</v>
      </c>
      <c r="C141" s="4" t="s">
        <v>13</v>
      </c>
      <c r="D141" s="4" t="s">
        <v>6</v>
      </c>
    </row>
    <row r="142" spans="1:10">
      <c r="A142" t="n">
        <v>3676</v>
      </c>
      <c r="B142" s="21" t="n">
        <v>94</v>
      </c>
      <c r="C142" s="7" t="n">
        <v>5</v>
      </c>
      <c r="D142" s="7" t="s">
        <v>38</v>
      </c>
    </row>
    <row r="143" spans="1:10">
      <c r="A143" t="s">
        <v>4</v>
      </c>
      <c r="B143" s="4" t="s">
        <v>5</v>
      </c>
      <c r="C143" s="4" t="s">
        <v>13</v>
      </c>
      <c r="D143" s="4" t="s">
        <v>6</v>
      </c>
      <c r="E143" s="4" t="s">
        <v>10</v>
      </c>
    </row>
    <row r="144" spans="1:10">
      <c r="A144" t="n">
        <v>3684</v>
      </c>
      <c r="B144" s="21" t="n">
        <v>94</v>
      </c>
      <c r="C144" s="7" t="n">
        <v>0</v>
      </c>
      <c r="D144" s="7" t="s">
        <v>39</v>
      </c>
      <c r="E144" s="7" t="n">
        <v>1</v>
      </c>
    </row>
    <row r="145" spans="1:5">
      <c r="A145" t="s">
        <v>4</v>
      </c>
      <c r="B145" s="4" t="s">
        <v>5</v>
      </c>
      <c r="C145" s="4" t="s">
        <v>13</v>
      </c>
      <c r="D145" s="4" t="s">
        <v>6</v>
      </c>
      <c r="E145" s="4" t="s">
        <v>10</v>
      </c>
    </row>
    <row r="146" spans="1:5">
      <c r="A146" t="n">
        <v>3694</v>
      </c>
      <c r="B146" s="21" t="n">
        <v>94</v>
      </c>
      <c r="C146" s="7" t="n">
        <v>0</v>
      </c>
      <c r="D146" s="7" t="s">
        <v>39</v>
      </c>
      <c r="E146" s="7" t="n">
        <v>2</v>
      </c>
    </row>
    <row r="147" spans="1:5">
      <c r="A147" t="s">
        <v>4</v>
      </c>
      <c r="B147" s="4" t="s">
        <v>5</v>
      </c>
      <c r="C147" s="4" t="s">
        <v>13</v>
      </c>
      <c r="D147" s="4" t="s">
        <v>6</v>
      </c>
      <c r="E147" s="4" t="s">
        <v>10</v>
      </c>
    </row>
    <row r="148" spans="1:5">
      <c r="A148" t="n">
        <v>3704</v>
      </c>
      <c r="B148" s="21" t="n">
        <v>94</v>
      </c>
      <c r="C148" s="7" t="n">
        <v>1</v>
      </c>
      <c r="D148" s="7" t="s">
        <v>39</v>
      </c>
      <c r="E148" s="7" t="n">
        <v>4</v>
      </c>
    </row>
    <row r="149" spans="1:5">
      <c r="A149" t="s">
        <v>4</v>
      </c>
      <c r="B149" s="4" t="s">
        <v>5</v>
      </c>
      <c r="C149" s="4" t="s">
        <v>13</v>
      </c>
      <c r="D149" s="4" t="s">
        <v>6</v>
      </c>
    </row>
    <row r="150" spans="1:5">
      <c r="A150" t="n">
        <v>3714</v>
      </c>
      <c r="B150" s="21" t="n">
        <v>94</v>
      </c>
      <c r="C150" s="7" t="n">
        <v>5</v>
      </c>
      <c r="D150" s="7" t="s">
        <v>39</v>
      </c>
    </row>
    <row r="151" spans="1:5">
      <c r="A151" t="s">
        <v>4</v>
      </c>
      <c r="B151" s="4" t="s">
        <v>5</v>
      </c>
      <c r="C151" s="4" t="s">
        <v>13</v>
      </c>
      <c r="D151" s="4" t="s">
        <v>6</v>
      </c>
      <c r="E151" s="4" t="s">
        <v>10</v>
      </c>
    </row>
    <row r="152" spans="1:5">
      <c r="A152" t="n">
        <v>3722</v>
      </c>
      <c r="B152" s="21" t="n">
        <v>94</v>
      </c>
      <c r="C152" s="7" t="n">
        <v>0</v>
      </c>
      <c r="D152" s="7" t="s">
        <v>40</v>
      </c>
      <c r="E152" s="7" t="n">
        <v>1</v>
      </c>
    </row>
    <row r="153" spans="1:5">
      <c r="A153" t="s">
        <v>4</v>
      </c>
      <c r="B153" s="4" t="s">
        <v>5</v>
      </c>
      <c r="C153" s="4" t="s">
        <v>13</v>
      </c>
      <c r="D153" s="4" t="s">
        <v>6</v>
      </c>
      <c r="E153" s="4" t="s">
        <v>10</v>
      </c>
    </row>
    <row r="154" spans="1:5">
      <c r="A154" t="n">
        <v>3732</v>
      </c>
      <c r="B154" s="21" t="n">
        <v>94</v>
      </c>
      <c r="C154" s="7" t="n">
        <v>0</v>
      </c>
      <c r="D154" s="7" t="s">
        <v>40</v>
      </c>
      <c r="E154" s="7" t="n">
        <v>2</v>
      </c>
    </row>
    <row r="155" spans="1:5">
      <c r="A155" t="s">
        <v>4</v>
      </c>
      <c r="B155" s="4" t="s">
        <v>5</v>
      </c>
      <c r="C155" s="4" t="s">
        <v>13</v>
      </c>
      <c r="D155" s="4" t="s">
        <v>6</v>
      </c>
      <c r="E155" s="4" t="s">
        <v>10</v>
      </c>
    </row>
    <row r="156" spans="1:5">
      <c r="A156" t="n">
        <v>3742</v>
      </c>
      <c r="B156" s="21" t="n">
        <v>94</v>
      </c>
      <c r="C156" s="7" t="n">
        <v>1</v>
      </c>
      <c r="D156" s="7" t="s">
        <v>40</v>
      </c>
      <c r="E156" s="7" t="n">
        <v>4</v>
      </c>
    </row>
    <row r="157" spans="1:5">
      <c r="A157" t="s">
        <v>4</v>
      </c>
      <c r="B157" s="4" t="s">
        <v>5</v>
      </c>
      <c r="C157" s="4" t="s">
        <v>13</v>
      </c>
      <c r="D157" s="4" t="s">
        <v>6</v>
      </c>
    </row>
    <row r="158" spans="1:5">
      <c r="A158" t="n">
        <v>3752</v>
      </c>
      <c r="B158" s="21" t="n">
        <v>94</v>
      </c>
      <c r="C158" s="7" t="n">
        <v>5</v>
      </c>
      <c r="D158" s="7" t="s">
        <v>40</v>
      </c>
    </row>
    <row r="159" spans="1:5">
      <c r="A159" t="s">
        <v>4</v>
      </c>
      <c r="B159" s="4" t="s">
        <v>5</v>
      </c>
      <c r="C159" s="4" t="s">
        <v>13</v>
      </c>
      <c r="D159" s="4" t="s">
        <v>10</v>
      </c>
      <c r="E159" s="4" t="s">
        <v>6</v>
      </c>
      <c r="F159" s="4" t="s">
        <v>6</v>
      </c>
      <c r="G159" s="4" t="s">
        <v>13</v>
      </c>
    </row>
    <row r="160" spans="1:5">
      <c r="A160" t="n">
        <v>3760</v>
      </c>
      <c r="B160" s="22" t="n">
        <v>32</v>
      </c>
      <c r="C160" s="7" t="n">
        <v>0</v>
      </c>
      <c r="D160" s="7" t="n">
        <v>65533</v>
      </c>
      <c r="E160" s="7" t="s">
        <v>37</v>
      </c>
      <c r="F160" s="7" t="s">
        <v>42</v>
      </c>
      <c r="G160" s="7" t="n">
        <v>0</v>
      </c>
    </row>
    <row r="161" spans="1:7">
      <c r="A161" t="s">
        <v>4</v>
      </c>
      <c r="B161" s="4" t="s">
        <v>5</v>
      </c>
      <c r="C161" s="4" t="s">
        <v>13</v>
      </c>
      <c r="D161" s="4" t="s">
        <v>10</v>
      </c>
      <c r="E161" s="4" t="s">
        <v>6</v>
      </c>
      <c r="F161" s="4" t="s">
        <v>6</v>
      </c>
      <c r="G161" s="4" t="s">
        <v>13</v>
      </c>
    </row>
    <row r="162" spans="1:7">
      <c r="A162" t="n">
        <v>3780</v>
      </c>
      <c r="B162" s="22" t="n">
        <v>32</v>
      </c>
      <c r="C162" s="7" t="n">
        <v>0</v>
      </c>
      <c r="D162" s="7" t="n">
        <v>65533</v>
      </c>
      <c r="E162" s="7" t="s">
        <v>37</v>
      </c>
      <c r="F162" s="7" t="s">
        <v>43</v>
      </c>
      <c r="G162" s="7" t="n">
        <v>1</v>
      </c>
    </row>
    <row r="163" spans="1:7">
      <c r="A163" t="s">
        <v>4</v>
      </c>
      <c r="B163" s="4" t="s">
        <v>5</v>
      </c>
      <c r="C163" s="4" t="s">
        <v>13</v>
      </c>
      <c r="D163" s="4" t="s">
        <v>10</v>
      </c>
      <c r="E163" s="4" t="s">
        <v>6</v>
      </c>
      <c r="F163" s="4" t="s">
        <v>6</v>
      </c>
      <c r="G163" s="4" t="s">
        <v>13</v>
      </c>
    </row>
    <row r="164" spans="1:7">
      <c r="A164" t="n">
        <v>3800</v>
      </c>
      <c r="B164" s="22" t="n">
        <v>32</v>
      </c>
      <c r="C164" s="7" t="n">
        <v>0</v>
      </c>
      <c r="D164" s="7" t="n">
        <v>65533</v>
      </c>
      <c r="E164" s="7" t="s">
        <v>37</v>
      </c>
      <c r="F164" s="7" t="s">
        <v>44</v>
      </c>
      <c r="G164" s="7" t="n">
        <v>0</v>
      </c>
    </row>
    <row r="165" spans="1:7">
      <c r="A165" t="s">
        <v>4</v>
      </c>
      <c r="B165" s="4" t="s">
        <v>5</v>
      </c>
      <c r="C165" s="4" t="s">
        <v>13</v>
      </c>
      <c r="D165" s="4" t="s">
        <v>10</v>
      </c>
      <c r="E165" s="4" t="s">
        <v>6</v>
      </c>
      <c r="F165" s="4" t="s">
        <v>6</v>
      </c>
      <c r="G165" s="4" t="s">
        <v>13</v>
      </c>
    </row>
    <row r="166" spans="1:7">
      <c r="A166" t="n">
        <v>3820</v>
      </c>
      <c r="B166" s="22" t="n">
        <v>32</v>
      </c>
      <c r="C166" s="7" t="n">
        <v>0</v>
      </c>
      <c r="D166" s="7" t="n">
        <v>65533</v>
      </c>
      <c r="E166" s="7" t="s">
        <v>37</v>
      </c>
      <c r="F166" s="7" t="s">
        <v>45</v>
      </c>
      <c r="G166" s="7" t="n">
        <v>0</v>
      </c>
    </row>
    <row r="167" spans="1:7">
      <c r="A167" t="s">
        <v>4</v>
      </c>
      <c r="B167" s="4" t="s">
        <v>5</v>
      </c>
      <c r="C167" s="4" t="s">
        <v>13</v>
      </c>
      <c r="D167" s="4" t="s">
        <v>10</v>
      </c>
      <c r="E167" s="4" t="s">
        <v>6</v>
      </c>
      <c r="F167" s="4" t="s">
        <v>6</v>
      </c>
      <c r="G167" s="4" t="s">
        <v>13</v>
      </c>
    </row>
    <row r="168" spans="1:7">
      <c r="A168" t="n">
        <v>3840</v>
      </c>
      <c r="B168" s="22" t="n">
        <v>32</v>
      </c>
      <c r="C168" s="7" t="n">
        <v>0</v>
      </c>
      <c r="D168" s="7" t="n">
        <v>65533</v>
      </c>
      <c r="E168" s="7" t="s">
        <v>37</v>
      </c>
      <c r="F168" s="7" t="s">
        <v>46</v>
      </c>
      <c r="G168" s="7" t="n">
        <v>0</v>
      </c>
    </row>
    <row r="169" spans="1:7">
      <c r="A169" t="s">
        <v>4</v>
      </c>
      <c r="B169" s="4" t="s">
        <v>5</v>
      </c>
      <c r="C169" s="4" t="s">
        <v>13</v>
      </c>
      <c r="D169" s="4" t="s">
        <v>10</v>
      </c>
      <c r="E169" s="4" t="s">
        <v>6</v>
      </c>
      <c r="F169" s="4" t="s">
        <v>6</v>
      </c>
      <c r="G169" s="4" t="s">
        <v>13</v>
      </c>
    </row>
    <row r="170" spans="1:7">
      <c r="A170" t="n">
        <v>3860</v>
      </c>
      <c r="B170" s="22" t="n">
        <v>32</v>
      </c>
      <c r="C170" s="7" t="n">
        <v>0</v>
      </c>
      <c r="D170" s="7" t="n">
        <v>65533</v>
      </c>
      <c r="E170" s="7" t="s">
        <v>37</v>
      </c>
      <c r="F170" s="7" t="s">
        <v>47</v>
      </c>
      <c r="G170" s="7" t="n">
        <v>1</v>
      </c>
    </row>
    <row r="171" spans="1:7">
      <c r="A171" t="s">
        <v>4</v>
      </c>
      <c r="B171" s="4" t="s">
        <v>5</v>
      </c>
      <c r="C171" s="4" t="s">
        <v>13</v>
      </c>
      <c r="D171" s="4" t="s">
        <v>10</v>
      </c>
      <c r="E171" s="4" t="s">
        <v>6</v>
      </c>
      <c r="F171" s="4" t="s">
        <v>6</v>
      </c>
      <c r="G171" s="4" t="s">
        <v>13</v>
      </c>
    </row>
    <row r="172" spans="1:7">
      <c r="A172" t="n">
        <v>3880</v>
      </c>
      <c r="B172" s="22" t="n">
        <v>32</v>
      </c>
      <c r="C172" s="7" t="n">
        <v>0</v>
      </c>
      <c r="D172" s="7" t="n">
        <v>65533</v>
      </c>
      <c r="E172" s="7" t="s">
        <v>38</v>
      </c>
      <c r="F172" s="7" t="s">
        <v>42</v>
      </c>
      <c r="G172" s="7" t="n">
        <v>0</v>
      </c>
    </row>
    <row r="173" spans="1:7">
      <c r="A173" t="s">
        <v>4</v>
      </c>
      <c r="B173" s="4" t="s">
        <v>5</v>
      </c>
      <c r="C173" s="4" t="s">
        <v>13</v>
      </c>
      <c r="D173" s="4" t="s">
        <v>10</v>
      </c>
      <c r="E173" s="4" t="s">
        <v>6</v>
      </c>
      <c r="F173" s="4" t="s">
        <v>6</v>
      </c>
      <c r="G173" s="4" t="s">
        <v>13</v>
      </c>
    </row>
    <row r="174" spans="1:7">
      <c r="A174" t="n">
        <v>3900</v>
      </c>
      <c r="B174" s="22" t="n">
        <v>32</v>
      </c>
      <c r="C174" s="7" t="n">
        <v>0</v>
      </c>
      <c r="D174" s="7" t="n">
        <v>65533</v>
      </c>
      <c r="E174" s="7" t="s">
        <v>38</v>
      </c>
      <c r="F174" s="7" t="s">
        <v>43</v>
      </c>
      <c r="G174" s="7" t="n">
        <v>1</v>
      </c>
    </row>
    <row r="175" spans="1:7">
      <c r="A175" t="s">
        <v>4</v>
      </c>
      <c r="B175" s="4" t="s">
        <v>5</v>
      </c>
      <c r="C175" s="4" t="s">
        <v>13</v>
      </c>
      <c r="D175" s="4" t="s">
        <v>10</v>
      </c>
      <c r="E175" s="4" t="s">
        <v>6</v>
      </c>
      <c r="F175" s="4" t="s">
        <v>6</v>
      </c>
      <c r="G175" s="4" t="s">
        <v>13</v>
      </c>
    </row>
    <row r="176" spans="1:7">
      <c r="A176" t="n">
        <v>3920</v>
      </c>
      <c r="B176" s="22" t="n">
        <v>32</v>
      </c>
      <c r="C176" s="7" t="n">
        <v>0</v>
      </c>
      <c r="D176" s="7" t="n">
        <v>65533</v>
      </c>
      <c r="E176" s="7" t="s">
        <v>38</v>
      </c>
      <c r="F176" s="7" t="s">
        <v>44</v>
      </c>
      <c r="G176" s="7" t="n">
        <v>0</v>
      </c>
    </row>
    <row r="177" spans="1:7">
      <c r="A177" t="s">
        <v>4</v>
      </c>
      <c r="B177" s="4" t="s">
        <v>5</v>
      </c>
      <c r="C177" s="4" t="s">
        <v>13</v>
      </c>
      <c r="D177" s="4" t="s">
        <v>10</v>
      </c>
      <c r="E177" s="4" t="s">
        <v>6</v>
      </c>
      <c r="F177" s="4" t="s">
        <v>6</v>
      </c>
      <c r="G177" s="4" t="s">
        <v>13</v>
      </c>
    </row>
    <row r="178" spans="1:7">
      <c r="A178" t="n">
        <v>3940</v>
      </c>
      <c r="B178" s="22" t="n">
        <v>32</v>
      </c>
      <c r="C178" s="7" t="n">
        <v>0</v>
      </c>
      <c r="D178" s="7" t="n">
        <v>65533</v>
      </c>
      <c r="E178" s="7" t="s">
        <v>38</v>
      </c>
      <c r="F178" s="7" t="s">
        <v>45</v>
      </c>
      <c r="G178" s="7" t="n">
        <v>0</v>
      </c>
    </row>
    <row r="179" spans="1:7">
      <c r="A179" t="s">
        <v>4</v>
      </c>
      <c r="B179" s="4" t="s">
        <v>5</v>
      </c>
      <c r="C179" s="4" t="s">
        <v>13</v>
      </c>
      <c r="D179" s="4" t="s">
        <v>10</v>
      </c>
      <c r="E179" s="4" t="s">
        <v>6</v>
      </c>
      <c r="F179" s="4" t="s">
        <v>6</v>
      </c>
      <c r="G179" s="4" t="s">
        <v>13</v>
      </c>
    </row>
    <row r="180" spans="1:7">
      <c r="A180" t="n">
        <v>3960</v>
      </c>
      <c r="B180" s="22" t="n">
        <v>32</v>
      </c>
      <c r="C180" s="7" t="n">
        <v>0</v>
      </c>
      <c r="D180" s="7" t="n">
        <v>65533</v>
      </c>
      <c r="E180" s="7" t="s">
        <v>38</v>
      </c>
      <c r="F180" s="7" t="s">
        <v>46</v>
      </c>
      <c r="G180" s="7" t="n">
        <v>0</v>
      </c>
    </row>
    <row r="181" spans="1:7">
      <c r="A181" t="s">
        <v>4</v>
      </c>
      <c r="B181" s="4" t="s">
        <v>5</v>
      </c>
      <c r="C181" s="4" t="s">
        <v>13</v>
      </c>
      <c r="D181" s="4" t="s">
        <v>10</v>
      </c>
      <c r="E181" s="4" t="s">
        <v>6</v>
      </c>
      <c r="F181" s="4" t="s">
        <v>6</v>
      </c>
      <c r="G181" s="4" t="s">
        <v>13</v>
      </c>
    </row>
    <row r="182" spans="1:7">
      <c r="A182" t="n">
        <v>3980</v>
      </c>
      <c r="B182" s="22" t="n">
        <v>32</v>
      </c>
      <c r="C182" s="7" t="n">
        <v>0</v>
      </c>
      <c r="D182" s="7" t="n">
        <v>65533</v>
      </c>
      <c r="E182" s="7" t="s">
        <v>38</v>
      </c>
      <c r="F182" s="7" t="s">
        <v>47</v>
      </c>
      <c r="G182" s="7" t="n">
        <v>1</v>
      </c>
    </row>
    <row r="183" spans="1:7">
      <c r="A183" t="s">
        <v>4</v>
      </c>
      <c r="B183" s="4" t="s">
        <v>5</v>
      </c>
      <c r="C183" s="4" t="s">
        <v>13</v>
      </c>
      <c r="D183" s="4" t="s">
        <v>10</v>
      </c>
      <c r="E183" s="4" t="s">
        <v>6</v>
      </c>
      <c r="F183" s="4" t="s">
        <v>6</v>
      </c>
      <c r="G183" s="4" t="s">
        <v>13</v>
      </c>
    </row>
    <row r="184" spans="1:7">
      <c r="A184" t="n">
        <v>4000</v>
      </c>
      <c r="B184" s="22" t="n">
        <v>32</v>
      </c>
      <c r="C184" s="7" t="n">
        <v>0</v>
      </c>
      <c r="D184" s="7" t="n">
        <v>65533</v>
      </c>
      <c r="E184" s="7" t="s">
        <v>39</v>
      </c>
      <c r="F184" s="7" t="s">
        <v>42</v>
      </c>
      <c r="G184" s="7" t="n">
        <v>0</v>
      </c>
    </row>
    <row r="185" spans="1:7">
      <c r="A185" t="s">
        <v>4</v>
      </c>
      <c r="B185" s="4" t="s">
        <v>5</v>
      </c>
      <c r="C185" s="4" t="s">
        <v>13</v>
      </c>
      <c r="D185" s="4" t="s">
        <v>10</v>
      </c>
      <c r="E185" s="4" t="s">
        <v>6</v>
      </c>
      <c r="F185" s="4" t="s">
        <v>6</v>
      </c>
      <c r="G185" s="4" t="s">
        <v>13</v>
      </c>
    </row>
    <row r="186" spans="1:7">
      <c r="A186" t="n">
        <v>4020</v>
      </c>
      <c r="B186" s="22" t="n">
        <v>32</v>
      </c>
      <c r="C186" s="7" t="n">
        <v>0</v>
      </c>
      <c r="D186" s="7" t="n">
        <v>65533</v>
      </c>
      <c r="E186" s="7" t="s">
        <v>39</v>
      </c>
      <c r="F186" s="7" t="s">
        <v>43</v>
      </c>
      <c r="G186" s="7" t="n">
        <v>1</v>
      </c>
    </row>
    <row r="187" spans="1:7">
      <c r="A187" t="s">
        <v>4</v>
      </c>
      <c r="B187" s="4" t="s">
        <v>5</v>
      </c>
      <c r="C187" s="4" t="s">
        <v>13</v>
      </c>
      <c r="D187" s="4" t="s">
        <v>10</v>
      </c>
      <c r="E187" s="4" t="s">
        <v>6</v>
      </c>
      <c r="F187" s="4" t="s">
        <v>6</v>
      </c>
      <c r="G187" s="4" t="s">
        <v>13</v>
      </c>
    </row>
    <row r="188" spans="1:7">
      <c r="A188" t="n">
        <v>4040</v>
      </c>
      <c r="B188" s="22" t="n">
        <v>32</v>
      </c>
      <c r="C188" s="7" t="n">
        <v>0</v>
      </c>
      <c r="D188" s="7" t="n">
        <v>65533</v>
      </c>
      <c r="E188" s="7" t="s">
        <v>39</v>
      </c>
      <c r="F188" s="7" t="s">
        <v>44</v>
      </c>
      <c r="G188" s="7" t="n">
        <v>0</v>
      </c>
    </row>
    <row r="189" spans="1:7">
      <c r="A189" t="s">
        <v>4</v>
      </c>
      <c r="B189" s="4" t="s">
        <v>5</v>
      </c>
      <c r="C189" s="4" t="s">
        <v>13</v>
      </c>
      <c r="D189" s="4" t="s">
        <v>10</v>
      </c>
      <c r="E189" s="4" t="s">
        <v>6</v>
      </c>
      <c r="F189" s="4" t="s">
        <v>6</v>
      </c>
      <c r="G189" s="4" t="s">
        <v>13</v>
      </c>
    </row>
    <row r="190" spans="1:7">
      <c r="A190" t="n">
        <v>4060</v>
      </c>
      <c r="B190" s="22" t="n">
        <v>32</v>
      </c>
      <c r="C190" s="7" t="n">
        <v>0</v>
      </c>
      <c r="D190" s="7" t="n">
        <v>65533</v>
      </c>
      <c r="E190" s="7" t="s">
        <v>39</v>
      </c>
      <c r="F190" s="7" t="s">
        <v>45</v>
      </c>
      <c r="G190" s="7" t="n">
        <v>0</v>
      </c>
    </row>
    <row r="191" spans="1:7">
      <c r="A191" t="s">
        <v>4</v>
      </c>
      <c r="B191" s="4" t="s">
        <v>5</v>
      </c>
      <c r="C191" s="4" t="s">
        <v>13</v>
      </c>
      <c r="D191" s="4" t="s">
        <v>10</v>
      </c>
      <c r="E191" s="4" t="s">
        <v>6</v>
      </c>
      <c r="F191" s="4" t="s">
        <v>6</v>
      </c>
      <c r="G191" s="4" t="s">
        <v>13</v>
      </c>
    </row>
    <row r="192" spans="1:7">
      <c r="A192" t="n">
        <v>4080</v>
      </c>
      <c r="B192" s="22" t="n">
        <v>32</v>
      </c>
      <c r="C192" s="7" t="n">
        <v>0</v>
      </c>
      <c r="D192" s="7" t="n">
        <v>65533</v>
      </c>
      <c r="E192" s="7" t="s">
        <v>39</v>
      </c>
      <c r="F192" s="7" t="s">
        <v>46</v>
      </c>
      <c r="G192" s="7" t="n">
        <v>0</v>
      </c>
    </row>
    <row r="193" spans="1:7">
      <c r="A193" t="s">
        <v>4</v>
      </c>
      <c r="B193" s="4" t="s">
        <v>5</v>
      </c>
      <c r="C193" s="4" t="s">
        <v>13</v>
      </c>
      <c r="D193" s="4" t="s">
        <v>10</v>
      </c>
      <c r="E193" s="4" t="s">
        <v>6</v>
      </c>
      <c r="F193" s="4" t="s">
        <v>6</v>
      </c>
      <c r="G193" s="4" t="s">
        <v>13</v>
      </c>
    </row>
    <row r="194" spans="1:7">
      <c r="A194" t="n">
        <v>4100</v>
      </c>
      <c r="B194" s="22" t="n">
        <v>32</v>
      </c>
      <c r="C194" s="7" t="n">
        <v>0</v>
      </c>
      <c r="D194" s="7" t="n">
        <v>65533</v>
      </c>
      <c r="E194" s="7" t="s">
        <v>39</v>
      </c>
      <c r="F194" s="7" t="s">
        <v>47</v>
      </c>
      <c r="G194" s="7" t="n">
        <v>1</v>
      </c>
    </row>
    <row r="195" spans="1:7">
      <c r="A195" t="s">
        <v>4</v>
      </c>
      <c r="B195" s="4" t="s">
        <v>5</v>
      </c>
      <c r="C195" s="4" t="s">
        <v>13</v>
      </c>
      <c r="D195" s="4" t="s">
        <v>10</v>
      </c>
      <c r="E195" s="4" t="s">
        <v>6</v>
      </c>
      <c r="F195" s="4" t="s">
        <v>6</v>
      </c>
      <c r="G195" s="4" t="s">
        <v>13</v>
      </c>
    </row>
    <row r="196" spans="1:7">
      <c r="A196" t="n">
        <v>4120</v>
      </c>
      <c r="B196" s="22" t="n">
        <v>32</v>
      </c>
      <c r="C196" s="7" t="n">
        <v>0</v>
      </c>
      <c r="D196" s="7" t="n">
        <v>65533</v>
      </c>
      <c r="E196" s="7" t="s">
        <v>40</v>
      </c>
      <c r="F196" s="7" t="s">
        <v>42</v>
      </c>
      <c r="G196" s="7" t="n">
        <v>0</v>
      </c>
    </row>
    <row r="197" spans="1:7">
      <c r="A197" t="s">
        <v>4</v>
      </c>
      <c r="B197" s="4" t="s">
        <v>5</v>
      </c>
      <c r="C197" s="4" t="s">
        <v>13</v>
      </c>
      <c r="D197" s="4" t="s">
        <v>10</v>
      </c>
      <c r="E197" s="4" t="s">
        <v>6</v>
      </c>
      <c r="F197" s="4" t="s">
        <v>6</v>
      </c>
      <c r="G197" s="4" t="s">
        <v>13</v>
      </c>
    </row>
    <row r="198" spans="1:7">
      <c r="A198" t="n">
        <v>4140</v>
      </c>
      <c r="B198" s="22" t="n">
        <v>32</v>
      </c>
      <c r="C198" s="7" t="n">
        <v>0</v>
      </c>
      <c r="D198" s="7" t="n">
        <v>65533</v>
      </c>
      <c r="E198" s="7" t="s">
        <v>40</v>
      </c>
      <c r="F198" s="7" t="s">
        <v>43</v>
      </c>
      <c r="G198" s="7" t="n">
        <v>1</v>
      </c>
    </row>
    <row r="199" spans="1:7">
      <c r="A199" t="s">
        <v>4</v>
      </c>
      <c r="B199" s="4" t="s">
        <v>5</v>
      </c>
      <c r="C199" s="4" t="s">
        <v>13</v>
      </c>
      <c r="D199" s="4" t="s">
        <v>10</v>
      </c>
      <c r="E199" s="4" t="s">
        <v>6</v>
      </c>
      <c r="F199" s="4" t="s">
        <v>6</v>
      </c>
      <c r="G199" s="4" t="s">
        <v>13</v>
      </c>
    </row>
    <row r="200" spans="1:7">
      <c r="A200" t="n">
        <v>4160</v>
      </c>
      <c r="B200" s="22" t="n">
        <v>32</v>
      </c>
      <c r="C200" s="7" t="n">
        <v>0</v>
      </c>
      <c r="D200" s="7" t="n">
        <v>65533</v>
      </c>
      <c r="E200" s="7" t="s">
        <v>40</v>
      </c>
      <c r="F200" s="7" t="s">
        <v>44</v>
      </c>
      <c r="G200" s="7" t="n">
        <v>0</v>
      </c>
    </row>
    <row r="201" spans="1:7">
      <c r="A201" t="s">
        <v>4</v>
      </c>
      <c r="B201" s="4" t="s">
        <v>5</v>
      </c>
      <c r="C201" s="4" t="s">
        <v>13</v>
      </c>
      <c r="D201" s="4" t="s">
        <v>10</v>
      </c>
      <c r="E201" s="4" t="s">
        <v>6</v>
      </c>
      <c r="F201" s="4" t="s">
        <v>6</v>
      </c>
      <c r="G201" s="4" t="s">
        <v>13</v>
      </c>
    </row>
    <row r="202" spans="1:7">
      <c r="A202" t="n">
        <v>4180</v>
      </c>
      <c r="B202" s="22" t="n">
        <v>32</v>
      </c>
      <c r="C202" s="7" t="n">
        <v>0</v>
      </c>
      <c r="D202" s="7" t="n">
        <v>65533</v>
      </c>
      <c r="E202" s="7" t="s">
        <v>40</v>
      </c>
      <c r="F202" s="7" t="s">
        <v>45</v>
      </c>
      <c r="G202" s="7" t="n">
        <v>0</v>
      </c>
    </row>
    <row r="203" spans="1:7">
      <c r="A203" t="s">
        <v>4</v>
      </c>
      <c r="B203" s="4" t="s">
        <v>5</v>
      </c>
      <c r="C203" s="4" t="s">
        <v>13</v>
      </c>
      <c r="D203" s="4" t="s">
        <v>10</v>
      </c>
      <c r="E203" s="4" t="s">
        <v>6</v>
      </c>
      <c r="F203" s="4" t="s">
        <v>6</v>
      </c>
      <c r="G203" s="4" t="s">
        <v>13</v>
      </c>
    </row>
    <row r="204" spans="1:7">
      <c r="A204" t="n">
        <v>4200</v>
      </c>
      <c r="B204" s="22" t="n">
        <v>32</v>
      </c>
      <c r="C204" s="7" t="n">
        <v>0</v>
      </c>
      <c r="D204" s="7" t="n">
        <v>65533</v>
      </c>
      <c r="E204" s="7" t="s">
        <v>40</v>
      </c>
      <c r="F204" s="7" t="s">
        <v>46</v>
      </c>
      <c r="G204" s="7" t="n">
        <v>0</v>
      </c>
    </row>
    <row r="205" spans="1:7">
      <c r="A205" t="s">
        <v>4</v>
      </c>
      <c r="B205" s="4" t="s">
        <v>5</v>
      </c>
      <c r="C205" s="4" t="s">
        <v>13</v>
      </c>
      <c r="D205" s="4" t="s">
        <v>10</v>
      </c>
      <c r="E205" s="4" t="s">
        <v>6</v>
      </c>
      <c r="F205" s="4" t="s">
        <v>6</v>
      </c>
      <c r="G205" s="4" t="s">
        <v>13</v>
      </c>
    </row>
    <row r="206" spans="1:7">
      <c r="A206" t="n">
        <v>4220</v>
      </c>
      <c r="B206" s="22" t="n">
        <v>32</v>
      </c>
      <c r="C206" s="7" t="n">
        <v>0</v>
      </c>
      <c r="D206" s="7" t="n">
        <v>65533</v>
      </c>
      <c r="E206" s="7" t="s">
        <v>40</v>
      </c>
      <c r="F206" s="7" t="s">
        <v>47</v>
      </c>
      <c r="G206" s="7" t="n">
        <v>1</v>
      </c>
    </row>
    <row r="207" spans="1:7">
      <c r="A207" t="s">
        <v>4</v>
      </c>
      <c r="B207" s="4" t="s">
        <v>5</v>
      </c>
      <c r="C207" s="4" t="s">
        <v>13</v>
      </c>
      <c r="D207" s="4" t="s">
        <v>6</v>
      </c>
      <c r="E207" s="4" t="s">
        <v>10</v>
      </c>
    </row>
    <row r="208" spans="1:7">
      <c r="A208" t="n">
        <v>4240</v>
      </c>
      <c r="B208" s="21" t="n">
        <v>94</v>
      </c>
      <c r="C208" s="7" t="n">
        <v>0</v>
      </c>
      <c r="D208" s="7" t="s">
        <v>41</v>
      </c>
      <c r="E208" s="7" t="n">
        <v>1</v>
      </c>
    </row>
    <row r="209" spans="1:7">
      <c r="A209" t="s">
        <v>4</v>
      </c>
      <c r="B209" s="4" t="s">
        <v>5</v>
      </c>
      <c r="C209" s="4" t="s">
        <v>13</v>
      </c>
      <c r="D209" s="4" t="s">
        <v>6</v>
      </c>
      <c r="E209" s="4" t="s">
        <v>10</v>
      </c>
    </row>
    <row r="210" spans="1:7">
      <c r="A210" t="n">
        <v>4255</v>
      </c>
      <c r="B210" s="21" t="n">
        <v>94</v>
      </c>
      <c r="C210" s="7" t="n">
        <v>0</v>
      </c>
      <c r="D210" s="7" t="s">
        <v>41</v>
      </c>
      <c r="E210" s="7" t="n">
        <v>2</v>
      </c>
    </row>
    <row r="211" spans="1:7">
      <c r="A211" t="s">
        <v>4</v>
      </c>
      <c r="B211" s="4" t="s">
        <v>5</v>
      </c>
      <c r="C211" s="4" t="s">
        <v>13</v>
      </c>
      <c r="D211" s="4" t="s">
        <v>6</v>
      </c>
      <c r="E211" s="4" t="s">
        <v>10</v>
      </c>
    </row>
    <row r="212" spans="1:7">
      <c r="A212" t="n">
        <v>4270</v>
      </c>
      <c r="B212" s="21" t="n">
        <v>94</v>
      </c>
      <c r="C212" s="7" t="n">
        <v>1</v>
      </c>
      <c r="D212" s="7" t="s">
        <v>41</v>
      </c>
      <c r="E212" s="7" t="n">
        <v>4</v>
      </c>
    </row>
    <row r="213" spans="1:7">
      <c r="A213" t="s">
        <v>4</v>
      </c>
      <c r="B213" s="4" t="s">
        <v>5</v>
      </c>
      <c r="C213" s="4" t="s">
        <v>13</v>
      </c>
      <c r="D213" s="4" t="s">
        <v>6</v>
      </c>
    </row>
    <row r="214" spans="1:7">
      <c r="A214" t="n">
        <v>4285</v>
      </c>
      <c r="B214" s="21" t="n">
        <v>94</v>
      </c>
      <c r="C214" s="7" t="n">
        <v>5</v>
      </c>
      <c r="D214" s="7" t="s">
        <v>41</v>
      </c>
    </row>
    <row r="215" spans="1:7">
      <c r="A215" t="s">
        <v>4</v>
      </c>
      <c r="B215" s="4" t="s">
        <v>5</v>
      </c>
      <c r="C215" s="4" t="s">
        <v>6</v>
      </c>
      <c r="D215" s="4" t="s">
        <v>6</v>
      </c>
    </row>
    <row r="216" spans="1:7">
      <c r="A216" t="n">
        <v>4298</v>
      </c>
      <c r="B216" s="23" t="n">
        <v>70</v>
      </c>
      <c r="C216" s="7" t="s">
        <v>41</v>
      </c>
      <c r="D216" s="7" t="s">
        <v>48</v>
      </c>
    </row>
    <row r="217" spans="1:7">
      <c r="A217" t="s">
        <v>4</v>
      </c>
      <c r="B217" s="4" t="s">
        <v>5</v>
      </c>
      <c r="C217" s="4" t="s">
        <v>6</v>
      </c>
      <c r="D217" s="4" t="s">
        <v>6</v>
      </c>
    </row>
    <row r="218" spans="1:7">
      <c r="A218" t="n">
        <v>4315</v>
      </c>
      <c r="B218" s="23" t="n">
        <v>70</v>
      </c>
      <c r="C218" s="7" t="s">
        <v>49</v>
      </c>
      <c r="D218" s="7" t="s">
        <v>50</v>
      </c>
    </row>
    <row r="219" spans="1:7">
      <c r="A219" t="s">
        <v>4</v>
      </c>
      <c r="B219" s="4" t="s">
        <v>5</v>
      </c>
      <c r="C219" s="4" t="s">
        <v>13</v>
      </c>
      <c r="D219" s="4" t="s">
        <v>6</v>
      </c>
      <c r="E219" s="4" t="s">
        <v>10</v>
      </c>
    </row>
    <row r="220" spans="1:7">
      <c r="A220" t="n">
        <v>4331</v>
      </c>
      <c r="B220" s="21" t="n">
        <v>94</v>
      </c>
      <c r="C220" s="7" t="n">
        <v>1</v>
      </c>
      <c r="D220" s="7" t="s">
        <v>41</v>
      </c>
      <c r="E220" s="7" t="n">
        <v>128</v>
      </c>
    </row>
    <row r="221" spans="1:7">
      <c r="A221" t="s">
        <v>4</v>
      </c>
      <c r="B221" s="4" t="s">
        <v>5</v>
      </c>
      <c r="C221" s="4" t="s">
        <v>13</v>
      </c>
      <c r="D221" s="4" t="s">
        <v>6</v>
      </c>
      <c r="E221" s="4" t="s">
        <v>10</v>
      </c>
    </row>
    <row r="222" spans="1:7">
      <c r="A222" t="n">
        <v>4346</v>
      </c>
      <c r="B222" s="21" t="n">
        <v>94</v>
      </c>
      <c r="C222" s="7" t="n">
        <v>1</v>
      </c>
      <c r="D222" s="7" t="s">
        <v>37</v>
      </c>
      <c r="E222" s="7" t="n">
        <v>128</v>
      </c>
    </row>
    <row r="223" spans="1:7">
      <c r="A223" t="s">
        <v>4</v>
      </c>
      <c r="B223" s="4" t="s">
        <v>5</v>
      </c>
      <c r="C223" s="4" t="s">
        <v>13</v>
      </c>
      <c r="D223" s="4" t="s">
        <v>6</v>
      </c>
      <c r="E223" s="4" t="s">
        <v>10</v>
      </c>
    </row>
    <row r="224" spans="1:7">
      <c r="A224" t="n">
        <v>4356</v>
      </c>
      <c r="B224" s="21" t="n">
        <v>94</v>
      </c>
      <c r="C224" s="7" t="n">
        <v>1</v>
      </c>
      <c r="D224" s="7" t="s">
        <v>38</v>
      </c>
      <c r="E224" s="7" t="n">
        <v>128</v>
      </c>
    </row>
    <row r="225" spans="1:5">
      <c r="A225" t="s">
        <v>4</v>
      </c>
      <c r="B225" s="4" t="s">
        <v>5</v>
      </c>
      <c r="C225" s="4" t="s">
        <v>13</v>
      </c>
      <c r="D225" s="4" t="s">
        <v>6</v>
      </c>
      <c r="E225" s="4" t="s">
        <v>10</v>
      </c>
    </row>
    <row r="226" spans="1:5">
      <c r="A226" t="n">
        <v>4366</v>
      </c>
      <c r="B226" s="21" t="n">
        <v>94</v>
      </c>
      <c r="C226" s="7" t="n">
        <v>1</v>
      </c>
      <c r="D226" s="7" t="s">
        <v>39</v>
      </c>
      <c r="E226" s="7" t="n">
        <v>128</v>
      </c>
    </row>
    <row r="227" spans="1:5">
      <c r="A227" t="s">
        <v>4</v>
      </c>
      <c r="B227" s="4" t="s">
        <v>5</v>
      </c>
      <c r="C227" s="4" t="s">
        <v>13</v>
      </c>
      <c r="D227" s="4" t="s">
        <v>6</v>
      </c>
      <c r="E227" s="4" t="s">
        <v>10</v>
      </c>
    </row>
    <row r="228" spans="1:5">
      <c r="A228" t="n">
        <v>4376</v>
      </c>
      <c r="B228" s="21" t="n">
        <v>94</v>
      </c>
      <c r="C228" s="7" t="n">
        <v>1</v>
      </c>
      <c r="D228" s="7" t="s">
        <v>40</v>
      </c>
      <c r="E228" s="7" t="n">
        <v>128</v>
      </c>
    </row>
    <row r="229" spans="1:5">
      <c r="A229" t="s">
        <v>4</v>
      </c>
      <c r="B229" s="4" t="s">
        <v>5</v>
      </c>
      <c r="C229" s="4" t="s">
        <v>13</v>
      </c>
      <c r="D229" s="4" t="s">
        <v>10</v>
      </c>
      <c r="E229" s="4" t="s">
        <v>13</v>
      </c>
      <c r="F229" s="4" t="s">
        <v>6</v>
      </c>
    </row>
    <row r="230" spans="1:5">
      <c r="A230" t="n">
        <v>4386</v>
      </c>
      <c r="B230" s="24" t="n">
        <v>39</v>
      </c>
      <c r="C230" s="7" t="n">
        <v>10</v>
      </c>
      <c r="D230" s="7" t="n">
        <v>65533</v>
      </c>
      <c r="E230" s="7" t="n">
        <v>200</v>
      </c>
      <c r="F230" s="7" t="s">
        <v>51</v>
      </c>
    </row>
    <row r="231" spans="1:5">
      <c r="A231" t="s">
        <v>4</v>
      </c>
      <c r="B231" s="4" t="s">
        <v>5</v>
      </c>
      <c r="C231" s="4" t="s">
        <v>13</v>
      </c>
      <c r="D231" s="4" t="s">
        <v>10</v>
      </c>
      <c r="E231" s="4" t="s">
        <v>13</v>
      </c>
      <c r="F231" s="4" t="s">
        <v>6</v>
      </c>
    </row>
    <row r="232" spans="1:5">
      <c r="A232" t="n">
        <v>4410</v>
      </c>
      <c r="B232" s="24" t="n">
        <v>39</v>
      </c>
      <c r="C232" s="7" t="n">
        <v>10</v>
      </c>
      <c r="D232" s="7" t="n">
        <v>65533</v>
      </c>
      <c r="E232" s="7" t="n">
        <v>201</v>
      </c>
      <c r="F232" s="7" t="s">
        <v>52</v>
      </c>
    </row>
    <row r="233" spans="1:5">
      <c r="A233" t="s">
        <v>4</v>
      </c>
      <c r="B233" s="4" t="s">
        <v>5</v>
      </c>
      <c r="C233" s="4" t="s">
        <v>13</v>
      </c>
      <c r="D233" s="4" t="s">
        <v>10</v>
      </c>
      <c r="E233" s="4" t="s">
        <v>13</v>
      </c>
      <c r="F233" s="4" t="s">
        <v>6</v>
      </c>
    </row>
    <row r="234" spans="1:5">
      <c r="A234" t="n">
        <v>4434</v>
      </c>
      <c r="B234" s="24" t="n">
        <v>39</v>
      </c>
      <c r="C234" s="7" t="n">
        <v>10</v>
      </c>
      <c r="D234" s="7" t="n">
        <v>65533</v>
      </c>
      <c r="E234" s="7" t="n">
        <v>202</v>
      </c>
      <c r="F234" s="7" t="s">
        <v>53</v>
      </c>
    </row>
    <row r="235" spans="1:5">
      <c r="A235" t="s">
        <v>4</v>
      </c>
      <c r="B235" s="4" t="s">
        <v>5</v>
      </c>
      <c r="C235" s="4" t="s">
        <v>13</v>
      </c>
      <c r="D235" s="4" t="s">
        <v>10</v>
      </c>
      <c r="E235" s="4" t="s">
        <v>13</v>
      </c>
      <c r="F235" s="4" t="s">
        <v>6</v>
      </c>
    </row>
    <row r="236" spans="1:5">
      <c r="A236" t="n">
        <v>4457</v>
      </c>
      <c r="B236" s="24" t="n">
        <v>39</v>
      </c>
      <c r="C236" s="7" t="n">
        <v>10</v>
      </c>
      <c r="D236" s="7" t="n">
        <v>65533</v>
      </c>
      <c r="E236" s="7" t="n">
        <v>203</v>
      </c>
      <c r="F236" s="7" t="s">
        <v>54</v>
      </c>
    </row>
    <row r="237" spans="1:5">
      <c r="A237" t="s">
        <v>4</v>
      </c>
      <c r="B237" s="4" t="s">
        <v>5</v>
      </c>
      <c r="C237" s="4" t="s">
        <v>20</v>
      </c>
    </row>
    <row r="238" spans="1:5">
      <c r="A238" t="n">
        <v>4481</v>
      </c>
      <c r="B238" s="14" t="n">
        <v>3</v>
      </c>
      <c r="C238" s="11" t="n">
        <f t="normal" ca="1">A246</f>
        <v>0</v>
      </c>
    </row>
    <row r="239" spans="1:5">
      <c r="A239" t="s">
        <v>4</v>
      </c>
      <c r="B239" s="4" t="s">
        <v>5</v>
      </c>
      <c r="C239" s="4" t="s">
        <v>13</v>
      </c>
      <c r="D239" s="4" t="s">
        <v>13</v>
      </c>
      <c r="E239" s="4" t="s">
        <v>13</v>
      </c>
      <c r="F239" s="4" t="s">
        <v>9</v>
      </c>
      <c r="G239" s="4" t="s">
        <v>13</v>
      </c>
      <c r="H239" s="4" t="s">
        <v>13</v>
      </c>
      <c r="I239" s="4" t="s">
        <v>20</v>
      </c>
    </row>
    <row r="240" spans="1:5">
      <c r="A240" t="n">
        <v>4486</v>
      </c>
      <c r="B240" s="10" t="n">
        <v>5</v>
      </c>
      <c r="C240" s="7" t="n">
        <v>35</v>
      </c>
      <c r="D240" s="7" t="n">
        <v>3</v>
      </c>
      <c r="E240" s="7" t="n">
        <v>0</v>
      </c>
      <c r="F240" s="7" t="n">
        <v>5</v>
      </c>
      <c r="G240" s="7" t="n">
        <v>2</v>
      </c>
      <c r="H240" s="7" t="n">
        <v>1</v>
      </c>
      <c r="I240" s="11" t="n">
        <f t="normal" ca="1">A244</f>
        <v>0</v>
      </c>
    </row>
    <row r="241" spans="1:9">
      <c r="A241" t="s">
        <v>4</v>
      </c>
      <c r="B241" s="4" t="s">
        <v>5</v>
      </c>
      <c r="C241" s="4" t="s">
        <v>20</v>
      </c>
    </row>
    <row r="242" spans="1:9">
      <c r="A242" t="n">
        <v>4500</v>
      </c>
      <c r="B242" s="14" t="n">
        <v>3</v>
      </c>
      <c r="C242" s="11" t="n">
        <f t="normal" ca="1">A246</f>
        <v>0</v>
      </c>
    </row>
    <row r="243" spans="1:9">
      <c r="A243" t="s">
        <v>4</v>
      </c>
      <c r="B243" s="4" t="s">
        <v>5</v>
      </c>
      <c r="C243" s="4" t="s">
        <v>13</v>
      </c>
      <c r="D243" s="4" t="s">
        <v>13</v>
      </c>
      <c r="E243" s="4" t="s">
        <v>13</v>
      </c>
      <c r="F243" s="4" t="s">
        <v>9</v>
      </c>
      <c r="G243" s="4" t="s">
        <v>13</v>
      </c>
      <c r="H243" s="4" t="s">
        <v>13</v>
      </c>
      <c r="I243" s="4" t="s">
        <v>20</v>
      </c>
    </row>
    <row r="244" spans="1:9">
      <c r="A244" t="n">
        <v>4505</v>
      </c>
      <c r="B244" s="10" t="n">
        <v>5</v>
      </c>
      <c r="C244" s="7" t="n">
        <v>35</v>
      </c>
      <c r="D244" s="7" t="n">
        <v>3</v>
      </c>
      <c r="E244" s="7" t="n">
        <v>0</v>
      </c>
      <c r="F244" s="7" t="n">
        <v>6</v>
      </c>
      <c r="G244" s="7" t="n">
        <v>2</v>
      </c>
      <c r="H244" s="7" t="n">
        <v>1</v>
      </c>
      <c r="I244" s="11" t="n">
        <f t="normal" ca="1">A246</f>
        <v>0</v>
      </c>
    </row>
    <row r="245" spans="1:9">
      <c r="A245" t="s">
        <v>4</v>
      </c>
      <c r="B245" s="4" t="s">
        <v>5</v>
      </c>
    </row>
    <row r="246" spans="1:9">
      <c r="A246" t="n">
        <v>4519</v>
      </c>
      <c r="B246" s="5" t="n">
        <v>1</v>
      </c>
    </row>
    <row r="247" spans="1:9" s="3" customFormat="1" customHeight="0">
      <c r="A247" s="3" t="s">
        <v>2</v>
      </c>
      <c r="B247" s="3" t="s">
        <v>55</v>
      </c>
    </row>
    <row r="248" spans="1:9">
      <c r="A248" t="s">
        <v>4</v>
      </c>
      <c r="B248" s="4" t="s">
        <v>5</v>
      </c>
      <c r="C248" s="4" t="s">
        <v>13</v>
      </c>
      <c r="D248" s="4" t="s">
        <v>13</v>
      </c>
      <c r="E248" s="4" t="s">
        <v>13</v>
      </c>
      <c r="F248" s="4" t="s">
        <v>9</v>
      </c>
      <c r="G248" s="4" t="s">
        <v>13</v>
      </c>
      <c r="H248" s="4" t="s">
        <v>13</v>
      </c>
      <c r="I248" s="4" t="s">
        <v>20</v>
      </c>
    </row>
    <row r="249" spans="1:9">
      <c r="A249" t="n">
        <v>4520</v>
      </c>
      <c r="B249" s="10" t="n">
        <v>5</v>
      </c>
      <c r="C249" s="7" t="n">
        <v>32</v>
      </c>
      <c r="D249" s="7" t="n">
        <v>3</v>
      </c>
      <c r="E249" s="7" t="n">
        <v>0</v>
      </c>
      <c r="F249" s="7" t="n">
        <v>80</v>
      </c>
      <c r="G249" s="7" t="n">
        <v>2</v>
      </c>
      <c r="H249" s="7" t="n">
        <v>1</v>
      </c>
      <c r="I249" s="11" t="n">
        <f t="normal" ca="1">A261</f>
        <v>0</v>
      </c>
    </row>
    <row r="250" spans="1:9">
      <c r="A250" t="s">
        <v>4</v>
      </c>
      <c r="B250" s="4" t="s">
        <v>5</v>
      </c>
      <c r="C250" s="4" t="s">
        <v>13</v>
      </c>
      <c r="D250" s="4" t="s">
        <v>13</v>
      </c>
      <c r="E250" s="4" t="s">
        <v>13</v>
      </c>
      <c r="F250" s="4" t="s">
        <v>9</v>
      </c>
      <c r="G250" s="4" t="s">
        <v>13</v>
      </c>
      <c r="H250" s="4" t="s">
        <v>13</v>
      </c>
      <c r="I250" s="4" t="s">
        <v>20</v>
      </c>
    </row>
    <row r="251" spans="1:9">
      <c r="A251" t="n">
        <v>4534</v>
      </c>
      <c r="B251" s="10" t="n">
        <v>5</v>
      </c>
      <c r="C251" s="7" t="n">
        <v>32</v>
      </c>
      <c r="D251" s="7" t="n">
        <v>4</v>
      </c>
      <c r="E251" s="7" t="n">
        <v>0</v>
      </c>
      <c r="F251" s="7" t="n">
        <v>1</v>
      </c>
      <c r="G251" s="7" t="n">
        <v>2</v>
      </c>
      <c r="H251" s="7" t="n">
        <v>1</v>
      </c>
      <c r="I251" s="11" t="n">
        <f t="normal" ca="1">A259</f>
        <v>0</v>
      </c>
    </row>
    <row r="252" spans="1:9">
      <c r="A252" t="s">
        <v>4</v>
      </c>
      <c r="B252" s="4" t="s">
        <v>5</v>
      </c>
      <c r="C252" s="4" t="s">
        <v>10</v>
      </c>
    </row>
    <row r="253" spans="1:9">
      <c r="A253" t="n">
        <v>4548</v>
      </c>
      <c r="B253" s="25" t="n">
        <v>12</v>
      </c>
      <c r="C253" s="7" t="n">
        <v>5958</v>
      </c>
    </row>
    <row r="254" spans="1:9">
      <c r="A254" t="s">
        <v>4</v>
      </c>
      <c r="B254" s="4" t="s">
        <v>5</v>
      </c>
      <c r="C254" s="4" t="s">
        <v>13</v>
      </c>
      <c r="D254" s="4" t="s">
        <v>6</v>
      </c>
      <c r="E254" s="4" t="s">
        <v>10</v>
      </c>
    </row>
    <row r="255" spans="1:9">
      <c r="A255" t="n">
        <v>4551</v>
      </c>
      <c r="B255" s="26" t="n">
        <v>91</v>
      </c>
      <c r="C255" s="7" t="n">
        <v>1</v>
      </c>
      <c r="D255" s="7" t="s">
        <v>29</v>
      </c>
      <c r="E255" s="7" t="n">
        <v>1</v>
      </c>
    </row>
    <row r="256" spans="1:9">
      <c r="A256" t="s">
        <v>4</v>
      </c>
      <c r="B256" s="4" t="s">
        <v>5</v>
      </c>
      <c r="C256" s="4" t="s">
        <v>10</v>
      </c>
      <c r="D256" s="4" t="s">
        <v>13</v>
      </c>
      <c r="E256" s="4" t="s">
        <v>13</v>
      </c>
      <c r="F256" s="4" t="s">
        <v>6</v>
      </c>
    </row>
    <row r="257" spans="1:9">
      <c r="A257" t="n">
        <v>4565</v>
      </c>
      <c r="B257" s="27" t="n">
        <v>20</v>
      </c>
      <c r="C257" s="7" t="n">
        <v>65533</v>
      </c>
      <c r="D257" s="7" t="n">
        <v>0</v>
      </c>
      <c r="E257" s="7" t="n">
        <v>11</v>
      </c>
      <c r="F257" s="7" t="s">
        <v>56</v>
      </c>
    </row>
    <row r="258" spans="1:9">
      <c r="A258" t="s">
        <v>4</v>
      </c>
      <c r="B258" s="4" t="s">
        <v>5</v>
      </c>
      <c r="C258" s="4" t="s">
        <v>13</v>
      </c>
      <c r="D258" s="4" t="s">
        <v>13</v>
      </c>
      <c r="E258" s="4" t="s">
        <v>9</v>
      </c>
      <c r="F258" s="4" t="s">
        <v>13</v>
      </c>
      <c r="G258" s="4" t="s">
        <v>13</v>
      </c>
    </row>
    <row r="259" spans="1:9">
      <c r="A259" t="n">
        <v>4584</v>
      </c>
      <c r="B259" s="28" t="n">
        <v>8</v>
      </c>
      <c r="C259" s="7" t="n">
        <v>3</v>
      </c>
      <c r="D259" s="7" t="n">
        <v>0</v>
      </c>
      <c r="E259" s="7" t="n">
        <v>0</v>
      </c>
      <c r="F259" s="7" t="n">
        <v>19</v>
      </c>
      <c r="G259" s="7" t="n">
        <v>1</v>
      </c>
    </row>
    <row r="260" spans="1:9">
      <c r="A260" t="s">
        <v>4</v>
      </c>
      <c r="B260" s="4" t="s">
        <v>5</v>
      </c>
      <c r="C260" s="4" t="s">
        <v>13</v>
      </c>
      <c r="D260" s="4" t="s">
        <v>13</v>
      </c>
      <c r="E260" s="4" t="s">
        <v>13</v>
      </c>
      <c r="F260" s="4" t="s">
        <v>9</v>
      </c>
      <c r="G260" s="4" t="s">
        <v>13</v>
      </c>
      <c r="H260" s="4" t="s">
        <v>13</v>
      </c>
      <c r="I260" s="4" t="s">
        <v>13</v>
      </c>
      <c r="J260" s="4" t="s">
        <v>13</v>
      </c>
      <c r="K260" s="4" t="s">
        <v>9</v>
      </c>
      <c r="L260" s="4" t="s">
        <v>13</v>
      </c>
      <c r="M260" s="4" t="s">
        <v>13</v>
      </c>
      <c r="N260" s="4" t="s">
        <v>13</v>
      </c>
      <c r="O260" s="4" t="s">
        <v>20</v>
      </c>
    </row>
    <row r="261" spans="1:9">
      <c r="A261" t="n">
        <v>4593</v>
      </c>
      <c r="B261" s="10" t="n">
        <v>5</v>
      </c>
      <c r="C261" s="7" t="n">
        <v>32</v>
      </c>
      <c r="D261" s="7" t="n">
        <v>3</v>
      </c>
      <c r="E261" s="7" t="n">
        <v>0</v>
      </c>
      <c r="F261" s="7" t="n">
        <v>500</v>
      </c>
      <c r="G261" s="7" t="n">
        <v>2</v>
      </c>
      <c r="H261" s="7" t="n">
        <v>32</v>
      </c>
      <c r="I261" s="7" t="n">
        <v>3</v>
      </c>
      <c r="J261" s="7" t="n">
        <v>0</v>
      </c>
      <c r="K261" s="7" t="n">
        <v>501</v>
      </c>
      <c r="L261" s="7" t="n">
        <v>2</v>
      </c>
      <c r="M261" s="7" t="n">
        <v>11</v>
      </c>
      <c r="N261" s="7" t="n">
        <v>1</v>
      </c>
      <c r="O261" s="11" t="n">
        <f t="normal" ca="1">A275</f>
        <v>0</v>
      </c>
    </row>
    <row r="262" spans="1:9">
      <c r="A262" t="s">
        <v>4</v>
      </c>
      <c r="B262" s="4" t="s">
        <v>5</v>
      </c>
      <c r="C262" s="4" t="s">
        <v>13</v>
      </c>
      <c r="D262" s="4" t="s">
        <v>13</v>
      </c>
      <c r="E262" s="4" t="s">
        <v>13</v>
      </c>
      <c r="F262" s="4" t="s">
        <v>9</v>
      </c>
      <c r="G262" s="4" t="s">
        <v>13</v>
      </c>
      <c r="H262" s="4" t="s">
        <v>13</v>
      </c>
      <c r="I262" s="4" t="s">
        <v>20</v>
      </c>
    </row>
    <row r="263" spans="1:9">
      <c r="A263" t="n">
        <v>4616</v>
      </c>
      <c r="B263" s="10" t="n">
        <v>5</v>
      </c>
      <c r="C263" s="7" t="n">
        <v>32</v>
      </c>
      <c r="D263" s="7" t="n">
        <v>3</v>
      </c>
      <c r="E263" s="7" t="n">
        <v>0</v>
      </c>
      <c r="F263" s="7" t="n">
        <v>500</v>
      </c>
      <c r="G263" s="7" t="n">
        <v>2</v>
      </c>
      <c r="H263" s="7" t="n">
        <v>1</v>
      </c>
      <c r="I263" s="11" t="n">
        <f t="normal" ca="1">A269</f>
        <v>0</v>
      </c>
    </row>
    <row r="264" spans="1:9">
      <c r="A264" t="s">
        <v>4</v>
      </c>
      <c r="B264" s="4" t="s">
        <v>5</v>
      </c>
      <c r="C264" s="4" t="s">
        <v>10</v>
      </c>
      <c r="D264" s="4" t="s">
        <v>13</v>
      </c>
      <c r="E264" s="4" t="s">
        <v>13</v>
      </c>
      <c r="F264" s="4" t="s">
        <v>6</v>
      </c>
    </row>
    <row r="265" spans="1:9">
      <c r="A265" t="n">
        <v>4630</v>
      </c>
      <c r="B265" s="27" t="n">
        <v>20</v>
      </c>
      <c r="C265" s="7" t="n">
        <v>65533</v>
      </c>
      <c r="D265" s="7" t="n">
        <v>0</v>
      </c>
      <c r="E265" s="7" t="n">
        <v>11</v>
      </c>
      <c r="F265" s="7" t="s">
        <v>57</v>
      </c>
    </row>
    <row r="266" spans="1:9">
      <c r="A266" t="s">
        <v>4</v>
      </c>
      <c r="B266" s="4" t="s">
        <v>5</v>
      </c>
      <c r="C266" s="4" t="s">
        <v>20</v>
      </c>
    </row>
    <row r="267" spans="1:9">
      <c r="A267" t="n">
        <v>4654</v>
      </c>
      <c r="B267" s="14" t="n">
        <v>3</v>
      </c>
      <c r="C267" s="11" t="n">
        <f t="normal" ca="1">A273</f>
        <v>0</v>
      </c>
    </row>
    <row r="268" spans="1:9">
      <c r="A268" t="s">
        <v>4</v>
      </c>
      <c r="B268" s="4" t="s">
        <v>5</v>
      </c>
      <c r="C268" s="4" t="s">
        <v>13</v>
      </c>
      <c r="D268" s="4" t="s">
        <v>13</v>
      </c>
      <c r="E268" s="4" t="s">
        <v>13</v>
      </c>
      <c r="F268" s="4" t="s">
        <v>9</v>
      </c>
      <c r="G268" s="4" t="s">
        <v>13</v>
      </c>
      <c r="H268" s="4" t="s">
        <v>13</v>
      </c>
      <c r="I268" s="4" t="s">
        <v>20</v>
      </c>
    </row>
    <row r="269" spans="1:9">
      <c r="A269" t="n">
        <v>4659</v>
      </c>
      <c r="B269" s="10" t="n">
        <v>5</v>
      </c>
      <c r="C269" s="7" t="n">
        <v>32</v>
      </c>
      <c r="D269" s="7" t="n">
        <v>3</v>
      </c>
      <c r="E269" s="7" t="n">
        <v>0</v>
      </c>
      <c r="F269" s="7" t="n">
        <v>501</v>
      </c>
      <c r="G269" s="7" t="n">
        <v>2</v>
      </c>
      <c r="H269" s="7" t="n">
        <v>1</v>
      </c>
      <c r="I269" s="11" t="n">
        <f t="normal" ca="1">A273</f>
        <v>0</v>
      </c>
    </row>
    <row r="270" spans="1:9">
      <c r="A270" t="s">
        <v>4</v>
      </c>
      <c r="B270" s="4" t="s">
        <v>5</v>
      </c>
      <c r="C270" s="4" t="s">
        <v>10</v>
      </c>
      <c r="D270" s="4" t="s">
        <v>13</v>
      </c>
      <c r="E270" s="4" t="s">
        <v>13</v>
      </c>
      <c r="F270" s="4" t="s">
        <v>6</v>
      </c>
    </row>
    <row r="271" spans="1:9">
      <c r="A271" t="n">
        <v>4673</v>
      </c>
      <c r="B271" s="27" t="n">
        <v>20</v>
      </c>
      <c r="C271" s="7" t="n">
        <v>65533</v>
      </c>
      <c r="D271" s="7" t="n">
        <v>0</v>
      </c>
      <c r="E271" s="7" t="n">
        <v>11</v>
      </c>
      <c r="F271" s="7" t="s">
        <v>58</v>
      </c>
    </row>
    <row r="272" spans="1:9">
      <c r="A272" t="s">
        <v>4</v>
      </c>
      <c r="B272" s="4" t="s">
        <v>5</v>
      </c>
      <c r="C272" s="4" t="s">
        <v>13</v>
      </c>
      <c r="D272" s="4" t="s">
        <v>13</v>
      </c>
      <c r="E272" s="4" t="s">
        <v>9</v>
      </c>
      <c r="F272" s="4" t="s">
        <v>13</v>
      </c>
      <c r="G272" s="4" t="s">
        <v>13</v>
      </c>
    </row>
    <row r="273" spans="1:15">
      <c r="A273" t="n">
        <v>4697</v>
      </c>
      <c r="B273" s="28" t="n">
        <v>8</v>
      </c>
      <c r="C273" s="7" t="n">
        <v>3</v>
      </c>
      <c r="D273" s="7" t="n">
        <v>0</v>
      </c>
      <c r="E273" s="7" t="n">
        <v>0</v>
      </c>
      <c r="F273" s="7" t="n">
        <v>19</v>
      </c>
      <c r="G273" s="7" t="n">
        <v>1</v>
      </c>
    </row>
    <row r="274" spans="1:15">
      <c r="A274" t="s">
        <v>4</v>
      </c>
      <c r="B274" s="4" t="s">
        <v>5</v>
      </c>
      <c r="C274" s="4" t="s">
        <v>13</v>
      </c>
      <c r="D274" s="4" t="s">
        <v>6</v>
      </c>
    </row>
    <row r="275" spans="1:15">
      <c r="A275" t="n">
        <v>4706</v>
      </c>
      <c r="B275" s="8" t="n">
        <v>2</v>
      </c>
      <c r="C275" s="7" t="n">
        <v>11</v>
      </c>
      <c r="D275" s="7" t="s">
        <v>59</v>
      </c>
    </row>
    <row r="276" spans="1:15">
      <c r="A276" t="s">
        <v>4</v>
      </c>
      <c r="B276" s="4" t="s">
        <v>5</v>
      </c>
      <c r="C276" s="4" t="s">
        <v>13</v>
      </c>
      <c r="D276" s="4" t="s">
        <v>13</v>
      </c>
    </row>
    <row r="277" spans="1:15">
      <c r="A277" t="n">
        <v>4718</v>
      </c>
      <c r="B277" s="9" t="n">
        <v>162</v>
      </c>
      <c r="C277" s="7" t="n">
        <v>0</v>
      </c>
      <c r="D277" s="7" t="n">
        <v>1</v>
      </c>
    </row>
    <row r="278" spans="1:15">
      <c r="A278" t="s">
        <v>4</v>
      </c>
      <c r="B278" s="4" t="s">
        <v>5</v>
      </c>
    </row>
    <row r="279" spans="1:15">
      <c r="A279" t="n">
        <v>4721</v>
      </c>
      <c r="B279" s="5" t="n">
        <v>1</v>
      </c>
    </row>
    <row r="280" spans="1:15" s="3" customFormat="1" customHeight="0">
      <c r="A280" s="3" t="s">
        <v>2</v>
      </c>
      <c r="B280" s="3" t="s">
        <v>60</v>
      </c>
    </row>
    <row r="281" spans="1:15">
      <c r="A281" t="s">
        <v>4</v>
      </c>
      <c r="B281" s="4" t="s">
        <v>5</v>
      </c>
      <c r="C281" s="4" t="s">
        <v>13</v>
      </c>
      <c r="D281" s="4" t="s">
        <v>10</v>
      </c>
    </row>
    <row r="282" spans="1:15">
      <c r="A282" t="n">
        <v>4724</v>
      </c>
      <c r="B282" s="29" t="n">
        <v>22</v>
      </c>
      <c r="C282" s="7" t="n">
        <v>20</v>
      </c>
      <c r="D282" s="7" t="n">
        <v>0</v>
      </c>
    </row>
    <row r="283" spans="1:15">
      <c r="A283" t="s">
        <v>4</v>
      </c>
      <c r="B283" s="4" t="s">
        <v>5</v>
      </c>
      <c r="C283" s="4" t="s">
        <v>10</v>
      </c>
    </row>
    <row r="284" spans="1:15">
      <c r="A284" t="n">
        <v>4728</v>
      </c>
      <c r="B284" s="30" t="n">
        <v>16</v>
      </c>
      <c r="C284" s="7" t="n">
        <v>500</v>
      </c>
    </row>
    <row r="285" spans="1:15">
      <c r="A285" t="s">
        <v>4</v>
      </c>
      <c r="B285" s="4" t="s">
        <v>5</v>
      </c>
      <c r="C285" s="4" t="s">
        <v>6</v>
      </c>
      <c r="D285" s="4" t="s">
        <v>6</v>
      </c>
    </row>
    <row r="286" spans="1:15">
      <c r="A286" t="n">
        <v>4731</v>
      </c>
      <c r="B286" s="23" t="n">
        <v>70</v>
      </c>
      <c r="C286" s="7" t="s">
        <v>28</v>
      </c>
      <c r="D286" s="7" t="s">
        <v>61</v>
      </c>
    </row>
    <row r="287" spans="1:15">
      <c r="A287" t="s">
        <v>4</v>
      </c>
      <c r="B287" s="4" t="s">
        <v>5</v>
      </c>
      <c r="C287" s="4" t="s">
        <v>10</v>
      </c>
    </row>
    <row r="288" spans="1:15">
      <c r="A288" t="n">
        <v>4744</v>
      </c>
      <c r="B288" s="30" t="n">
        <v>16</v>
      </c>
      <c r="C288" s="7" t="n">
        <v>1000</v>
      </c>
    </row>
    <row r="289" spans="1:7">
      <c r="A289" t="s">
        <v>4</v>
      </c>
      <c r="B289" s="4" t="s">
        <v>5</v>
      </c>
      <c r="C289" s="4" t="s">
        <v>13</v>
      </c>
      <c r="D289" s="4" t="s">
        <v>9</v>
      </c>
      <c r="E289" s="4" t="s">
        <v>13</v>
      </c>
      <c r="F289" s="4" t="s">
        <v>13</v>
      </c>
      <c r="G289" s="4" t="s">
        <v>9</v>
      </c>
      <c r="H289" s="4" t="s">
        <v>13</v>
      </c>
      <c r="I289" s="4" t="s">
        <v>9</v>
      </c>
      <c r="J289" s="4" t="s">
        <v>13</v>
      </c>
    </row>
    <row r="290" spans="1:7">
      <c r="A290" t="n">
        <v>4747</v>
      </c>
      <c r="B290" s="31" t="n">
        <v>33</v>
      </c>
      <c r="C290" s="7" t="n">
        <v>0</v>
      </c>
      <c r="D290" s="7" t="n">
        <v>3</v>
      </c>
      <c r="E290" s="7" t="n">
        <v>0</v>
      </c>
      <c r="F290" s="7" t="n">
        <v>0</v>
      </c>
      <c r="G290" s="7" t="n">
        <v>-1</v>
      </c>
      <c r="H290" s="7" t="n">
        <v>0</v>
      </c>
      <c r="I290" s="7" t="n">
        <v>-1</v>
      </c>
      <c r="J290" s="7" t="n">
        <v>0</v>
      </c>
    </row>
    <row r="291" spans="1:7">
      <c r="A291" t="s">
        <v>4</v>
      </c>
      <c r="B291" s="4" t="s">
        <v>5</v>
      </c>
    </row>
    <row r="292" spans="1:7">
      <c r="A292" t="n">
        <v>4765</v>
      </c>
      <c r="B292" s="5" t="n">
        <v>1</v>
      </c>
    </row>
    <row r="293" spans="1:7" s="3" customFormat="1" customHeight="0">
      <c r="A293" s="3" t="s">
        <v>2</v>
      </c>
      <c r="B293" s="3" t="s">
        <v>62</v>
      </c>
    </row>
    <row r="294" spans="1:7">
      <c r="A294" t="s">
        <v>4</v>
      </c>
      <c r="B294" s="4" t="s">
        <v>5</v>
      </c>
      <c r="C294" s="4" t="s">
        <v>13</v>
      </c>
      <c r="D294" s="4" t="s">
        <v>10</v>
      </c>
    </row>
    <row r="295" spans="1:7">
      <c r="A295" t="n">
        <v>4768</v>
      </c>
      <c r="B295" s="29" t="n">
        <v>22</v>
      </c>
      <c r="C295" s="7" t="n">
        <v>0</v>
      </c>
      <c r="D295" s="7" t="n">
        <v>0</v>
      </c>
    </row>
    <row r="296" spans="1:7">
      <c r="A296" t="s">
        <v>4</v>
      </c>
      <c r="B296" s="4" t="s">
        <v>5</v>
      </c>
      <c r="C296" s="4" t="s">
        <v>13</v>
      </c>
      <c r="D296" s="4" t="s">
        <v>10</v>
      </c>
      <c r="E296" s="4" t="s">
        <v>21</v>
      </c>
    </row>
    <row r="297" spans="1:7">
      <c r="A297" t="n">
        <v>4772</v>
      </c>
      <c r="B297" s="32" t="n">
        <v>58</v>
      </c>
      <c r="C297" s="7" t="n">
        <v>0</v>
      </c>
      <c r="D297" s="7" t="n">
        <v>0</v>
      </c>
      <c r="E297" s="7" t="n">
        <v>1</v>
      </c>
    </row>
    <row r="298" spans="1:7">
      <c r="A298" t="s">
        <v>4</v>
      </c>
      <c r="B298" s="4" t="s">
        <v>5</v>
      </c>
      <c r="C298" s="4" t="s">
        <v>13</v>
      </c>
    </row>
    <row r="299" spans="1:7">
      <c r="A299" t="n">
        <v>4780</v>
      </c>
      <c r="B299" s="33" t="n">
        <v>64</v>
      </c>
      <c r="C299" s="7" t="n">
        <v>7</v>
      </c>
    </row>
    <row r="300" spans="1:7">
      <c r="A300" t="s">
        <v>4</v>
      </c>
      <c r="B300" s="4" t="s">
        <v>5</v>
      </c>
      <c r="C300" s="4" t="s">
        <v>6</v>
      </c>
      <c r="D300" s="4" t="s">
        <v>6</v>
      </c>
    </row>
    <row r="301" spans="1:7">
      <c r="A301" t="n">
        <v>4782</v>
      </c>
      <c r="B301" s="23" t="n">
        <v>70</v>
      </c>
      <c r="C301" s="7" t="s">
        <v>28</v>
      </c>
      <c r="D301" s="7" t="s">
        <v>63</v>
      </c>
    </row>
    <row r="302" spans="1:7">
      <c r="A302" t="s">
        <v>4</v>
      </c>
      <c r="B302" s="4" t="s">
        <v>5</v>
      </c>
      <c r="C302" s="4" t="s">
        <v>13</v>
      </c>
      <c r="D302" s="4" t="s">
        <v>10</v>
      </c>
      <c r="E302" s="4" t="s">
        <v>21</v>
      </c>
    </row>
    <row r="303" spans="1:7">
      <c r="A303" t="n">
        <v>4797</v>
      </c>
      <c r="B303" s="32" t="n">
        <v>58</v>
      </c>
      <c r="C303" s="7" t="n">
        <v>100</v>
      </c>
      <c r="D303" s="7" t="n">
        <v>1000</v>
      </c>
      <c r="E303" s="7" t="n">
        <v>1</v>
      </c>
    </row>
    <row r="304" spans="1:7">
      <c r="A304" t="s">
        <v>4</v>
      </c>
      <c r="B304" s="4" t="s">
        <v>5</v>
      </c>
      <c r="C304" s="4" t="s">
        <v>13</v>
      </c>
      <c r="D304" s="4" t="s">
        <v>10</v>
      </c>
    </row>
    <row r="305" spans="1:10">
      <c r="A305" t="n">
        <v>4805</v>
      </c>
      <c r="B305" s="32" t="n">
        <v>58</v>
      </c>
      <c r="C305" s="7" t="n">
        <v>255</v>
      </c>
      <c r="D305" s="7" t="n">
        <v>0</v>
      </c>
    </row>
    <row r="306" spans="1:10">
      <c r="A306" t="s">
        <v>4</v>
      </c>
      <c r="B306" s="4" t="s">
        <v>5</v>
      </c>
      <c r="C306" s="4" t="s">
        <v>13</v>
      </c>
      <c r="D306" s="4" t="s">
        <v>10</v>
      </c>
      <c r="E306" s="4" t="s">
        <v>9</v>
      </c>
    </row>
    <row r="307" spans="1:10">
      <c r="A307" t="n">
        <v>4809</v>
      </c>
      <c r="B307" s="34" t="n">
        <v>101</v>
      </c>
      <c r="C307" s="7" t="n">
        <v>0</v>
      </c>
      <c r="D307" s="7" t="n">
        <v>164</v>
      </c>
      <c r="E307" s="7" t="n">
        <v>1</v>
      </c>
    </row>
    <row r="308" spans="1:10">
      <c r="A308" t="s">
        <v>4</v>
      </c>
      <c r="B308" s="4" t="s">
        <v>5</v>
      </c>
      <c r="C308" s="4" t="s">
        <v>10</v>
      </c>
    </row>
    <row r="309" spans="1:10">
      <c r="A309" t="n">
        <v>4817</v>
      </c>
      <c r="B309" s="30" t="n">
        <v>16</v>
      </c>
      <c r="C309" s="7" t="n">
        <v>500</v>
      </c>
    </row>
    <row r="310" spans="1:10">
      <c r="A310" t="s">
        <v>4</v>
      </c>
      <c r="B310" s="4" t="s">
        <v>5</v>
      </c>
      <c r="C310" s="4" t="s">
        <v>13</v>
      </c>
      <c r="D310" s="4" t="s">
        <v>10</v>
      </c>
      <c r="E310" s="4" t="s">
        <v>21</v>
      </c>
      <c r="F310" s="4" t="s">
        <v>10</v>
      </c>
      <c r="G310" s="4" t="s">
        <v>9</v>
      </c>
      <c r="H310" s="4" t="s">
        <v>9</v>
      </c>
      <c r="I310" s="4" t="s">
        <v>10</v>
      </c>
      <c r="J310" s="4" t="s">
        <v>10</v>
      </c>
      <c r="K310" s="4" t="s">
        <v>9</v>
      </c>
      <c r="L310" s="4" t="s">
        <v>9</v>
      </c>
      <c r="M310" s="4" t="s">
        <v>9</v>
      </c>
      <c r="N310" s="4" t="s">
        <v>9</v>
      </c>
      <c r="O310" s="4" t="s">
        <v>6</v>
      </c>
    </row>
    <row r="311" spans="1:10">
      <c r="A311" t="n">
        <v>4820</v>
      </c>
      <c r="B311" s="15" t="n">
        <v>50</v>
      </c>
      <c r="C311" s="7" t="n">
        <v>0</v>
      </c>
      <c r="D311" s="7" t="n">
        <v>12010</v>
      </c>
      <c r="E311" s="7" t="n">
        <v>1</v>
      </c>
      <c r="F311" s="7" t="n">
        <v>0</v>
      </c>
      <c r="G311" s="7" t="n">
        <v>0</v>
      </c>
      <c r="H311" s="7" t="n">
        <v>0</v>
      </c>
      <c r="I311" s="7" t="n">
        <v>0</v>
      </c>
      <c r="J311" s="7" t="n">
        <v>65533</v>
      </c>
      <c r="K311" s="7" t="n">
        <v>0</v>
      </c>
      <c r="L311" s="7" t="n">
        <v>0</v>
      </c>
      <c r="M311" s="7" t="n">
        <v>0</v>
      </c>
      <c r="N311" s="7" t="n">
        <v>0</v>
      </c>
      <c r="O311" s="7" t="s">
        <v>12</v>
      </c>
    </row>
    <row r="312" spans="1:10">
      <c r="A312" t="s">
        <v>4</v>
      </c>
      <c r="B312" s="4" t="s">
        <v>5</v>
      </c>
      <c r="C312" s="4" t="s">
        <v>13</v>
      </c>
      <c r="D312" s="4" t="s">
        <v>10</v>
      </c>
      <c r="E312" s="4" t="s">
        <v>10</v>
      </c>
      <c r="F312" s="4" t="s">
        <v>10</v>
      </c>
      <c r="G312" s="4" t="s">
        <v>10</v>
      </c>
      <c r="H312" s="4" t="s">
        <v>13</v>
      </c>
    </row>
    <row r="313" spans="1:10">
      <c r="A313" t="n">
        <v>4859</v>
      </c>
      <c r="B313" s="35" t="n">
        <v>25</v>
      </c>
      <c r="C313" s="7" t="n">
        <v>5</v>
      </c>
      <c r="D313" s="7" t="n">
        <v>65535</v>
      </c>
      <c r="E313" s="7" t="n">
        <v>65535</v>
      </c>
      <c r="F313" s="7" t="n">
        <v>65535</v>
      </c>
      <c r="G313" s="7" t="n">
        <v>65535</v>
      </c>
      <c r="H313" s="7" t="n">
        <v>0</v>
      </c>
    </row>
    <row r="314" spans="1:10">
      <c r="A314" t="s">
        <v>4</v>
      </c>
      <c r="B314" s="4" t="s">
        <v>5</v>
      </c>
      <c r="C314" s="4" t="s">
        <v>10</v>
      </c>
      <c r="D314" s="4" t="s">
        <v>13</v>
      </c>
      <c r="E314" s="4" t="s">
        <v>64</v>
      </c>
      <c r="F314" s="4" t="s">
        <v>13</v>
      </c>
      <c r="G314" s="4" t="s">
        <v>13</v>
      </c>
      <c r="H314" s="4" t="s">
        <v>10</v>
      </c>
      <c r="I314" s="4" t="s">
        <v>13</v>
      </c>
      <c r="J314" s="4" t="s">
        <v>64</v>
      </c>
      <c r="K314" s="4" t="s">
        <v>13</v>
      </c>
      <c r="L314" s="4" t="s">
        <v>13</v>
      </c>
    </row>
    <row r="315" spans="1:10">
      <c r="A315" t="n">
        <v>4870</v>
      </c>
      <c r="B315" s="36" t="n">
        <v>24</v>
      </c>
      <c r="C315" s="7" t="n">
        <v>65534</v>
      </c>
      <c r="D315" s="7" t="n">
        <v>6</v>
      </c>
      <c r="E315" s="7" t="s">
        <v>65</v>
      </c>
      <c r="F315" s="7" t="n">
        <v>12</v>
      </c>
      <c r="G315" s="7" t="n">
        <v>16</v>
      </c>
      <c r="H315" s="7" t="n">
        <v>164</v>
      </c>
      <c r="I315" s="7" t="n">
        <v>7</v>
      </c>
      <c r="J315" s="7" t="s">
        <v>66</v>
      </c>
      <c r="K315" s="7" t="n">
        <v>2</v>
      </c>
      <c r="L315" s="7" t="n">
        <v>0</v>
      </c>
    </row>
    <row r="316" spans="1:10">
      <c r="A316" t="s">
        <v>4</v>
      </c>
      <c r="B316" s="4" t="s">
        <v>5</v>
      </c>
    </row>
    <row r="317" spans="1:10">
      <c r="A317" t="n">
        <v>4891</v>
      </c>
      <c r="B317" s="37" t="n">
        <v>28</v>
      </c>
    </row>
    <row r="318" spans="1:10">
      <c r="A318" t="s">
        <v>4</v>
      </c>
      <c r="B318" s="4" t="s">
        <v>5</v>
      </c>
      <c r="C318" s="4" t="s">
        <v>13</v>
      </c>
    </row>
    <row r="319" spans="1:10">
      <c r="A319" t="n">
        <v>4892</v>
      </c>
      <c r="B319" s="38" t="n">
        <v>27</v>
      </c>
      <c r="C319" s="7" t="n">
        <v>0</v>
      </c>
    </row>
    <row r="320" spans="1:10">
      <c r="A320" t="s">
        <v>4</v>
      </c>
      <c r="B320" s="4" t="s">
        <v>5</v>
      </c>
      <c r="C320" s="4" t="s">
        <v>10</v>
      </c>
    </row>
    <row r="321" spans="1:15">
      <c r="A321" t="n">
        <v>4894</v>
      </c>
      <c r="B321" s="30" t="n">
        <v>16</v>
      </c>
      <c r="C321" s="7" t="n">
        <v>500</v>
      </c>
    </row>
    <row r="322" spans="1:15">
      <c r="A322" t="s">
        <v>4</v>
      </c>
      <c r="B322" s="4" t="s">
        <v>5</v>
      </c>
      <c r="C322" s="4" t="s">
        <v>13</v>
      </c>
      <c r="D322" s="4" t="s">
        <v>21</v>
      </c>
      <c r="E322" s="4" t="s">
        <v>10</v>
      </c>
      <c r="F322" s="4" t="s">
        <v>13</v>
      </c>
    </row>
    <row r="323" spans="1:15">
      <c r="A323" t="n">
        <v>4897</v>
      </c>
      <c r="B323" s="13" t="n">
        <v>49</v>
      </c>
      <c r="C323" s="7" t="n">
        <v>3</v>
      </c>
      <c r="D323" s="7" t="n">
        <v>0.699999988079071</v>
      </c>
      <c r="E323" s="7" t="n">
        <v>500</v>
      </c>
      <c r="F323" s="7" t="n">
        <v>0</v>
      </c>
    </row>
    <row r="324" spans="1:15">
      <c r="A324" t="s">
        <v>4</v>
      </c>
      <c r="B324" s="4" t="s">
        <v>5</v>
      </c>
      <c r="C324" s="4" t="s">
        <v>13</v>
      </c>
      <c r="D324" s="4" t="s">
        <v>10</v>
      </c>
    </row>
    <row r="325" spans="1:15">
      <c r="A325" t="n">
        <v>4906</v>
      </c>
      <c r="B325" s="32" t="n">
        <v>58</v>
      </c>
      <c r="C325" s="7" t="n">
        <v>5</v>
      </c>
      <c r="D325" s="7" t="n">
        <v>300</v>
      </c>
    </row>
    <row r="326" spans="1:15">
      <c r="A326" t="s">
        <v>4</v>
      </c>
      <c r="B326" s="4" t="s">
        <v>5</v>
      </c>
      <c r="C326" s="4" t="s">
        <v>21</v>
      </c>
      <c r="D326" s="4" t="s">
        <v>10</v>
      </c>
    </row>
    <row r="327" spans="1:15">
      <c r="A327" t="n">
        <v>4910</v>
      </c>
      <c r="B327" s="39" t="n">
        <v>103</v>
      </c>
      <c r="C327" s="7" t="n">
        <v>0</v>
      </c>
      <c r="D327" s="7" t="n">
        <v>300</v>
      </c>
    </row>
    <row r="328" spans="1:15">
      <c r="A328" t="s">
        <v>4</v>
      </c>
      <c r="B328" s="4" t="s">
        <v>5</v>
      </c>
      <c r="C328" s="4" t="s">
        <v>13</v>
      </c>
      <c r="D328" s="4" t="s">
        <v>10</v>
      </c>
    </row>
    <row r="329" spans="1:15">
      <c r="A329" t="n">
        <v>4917</v>
      </c>
      <c r="B329" s="32" t="n">
        <v>58</v>
      </c>
      <c r="C329" s="7" t="n">
        <v>10</v>
      </c>
      <c r="D329" s="7" t="n">
        <v>300</v>
      </c>
    </row>
    <row r="330" spans="1:15">
      <c r="A330" t="s">
        <v>4</v>
      </c>
      <c r="B330" s="4" t="s">
        <v>5</v>
      </c>
      <c r="C330" s="4" t="s">
        <v>13</v>
      </c>
      <c r="D330" s="4" t="s">
        <v>10</v>
      </c>
    </row>
    <row r="331" spans="1:15">
      <c r="A331" t="n">
        <v>4921</v>
      </c>
      <c r="B331" s="32" t="n">
        <v>58</v>
      </c>
      <c r="C331" s="7" t="n">
        <v>12</v>
      </c>
      <c r="D331" s="7" t="n">
        <v>0</v>
      </c>
    </row>
    <row r="332" spans="1:15">
      <c r="A332" t="s">
        <v>4</v>
      </c>
      <c r="B332" s="4" t="s">
        <v>5</v>
      </c>
      <c r="C332" s="4" t="s">
        <v>13</v>
      </c>
      <c r="D332" s="4" t="s">
        <v>13</v>
      </c>
      <c r="E332" s="4" t="s">
        <v>13</v>
      </c>
      <c r="F332" s="4" t="s">
        <v>13</v>
      </c>
    </row>
    <row r="333" spans="1:15">
      <c r="A333" t="n">
        <v>4925</v>
      </c>
      <c r="B333" s="40" t="n">
        <v>14</v>
      </c>
      <c r="C333" s="7" t="n">
        <v>0</v>
      </c>
      <c r="D333" s="7" t="n">
        <v>0</v>
      </c>
      <c r="E333" s="7" t="n">
        <v>0</v>
      </c>
      <c r="F333" s="7" t="n">
        <v>4</v>
      </c>
    </row>
    <row r="334" spans="1:15">
      <c r="A334" t="s">
        <v>4</v>
      </c>
      <c r="B334" s="4" t="s">
        <v>5</v>
      </c>
      <c r="C334" s="4" t="s">
        <v>13</v>
      </c>
      <c r="D334" s="4" t="s">
        <v>10</v>
      </c>
      <c r="E334" s="4" t="s">
        <v>13</v>
      </c>
      <c r="F334" s="4" t="s">
        <v>20</v>
      </c>
    </row>
    <row r="335" spans="1:15">
      <c r="A335" t="n">
        <v>4930</v>
      </c>
      <c r="B335" s="10" t="n">
        <v>5</v>
      </c>
      <c r="C335" s="7" t="n">
        <v>30</v>
      </c>
      <c r="D335" s="7" t="n">
        <v>11097</v>
      </c>
      <c r="E335" s="7" t="n">
        <v>1</v>
      </c>
      <c r="F335" s="11" t="n">
        <f t="normal" ca="1">A359</f>
        <v>0</v>
      </c>
    </row>
    <row r="336" spans="1:15">
      <c r="A336" t="s">
        <v>4</v>
      </c>
      <c r="B336" s="4" t="s">
        <v>5</v>
      </c>
      <c r="C336" s="4" t="s">
        <v>13</v>
      </c>
      <c r="D336" s="4" t="s">
        <v>10</v>
      </c>
      <c r="E336" s="4" t="s">
        <v>10</v>
      </c>
      <c r="F336" s="4" t="s">
        <v>13</v>
      </c>
    </row>
    <row r="337" spans="1:6">
      <c r="A337" t="n">
        <v>4939</v>
      </c>
      <c r="B337" s="35" t="n">
        <v>25</v>
      </c>
      <c r="C337" s="7" t="n">
        <v>1</v>
      </c>
      <c r="D337" s="7" t="n">
        <v>65535</v>
      </c>
      <c r="E337" s="7" t="n">
        <v>420</v>
      </c>
      <c r="F337" s="7" t="n">
        <v>5</v>
      </c>
    </row>
    <row r="338" spans="1:6">
      <c r="A338" t="s">
        <v>4</v>
      </c>
      <c r="B338" s="4" t="s">
        <v>5</v>
      </c>
      <c r="C338" s="4" t="s">
        <v>13</v>
      </c>
      <c r="D338" s="4" t="s">
        <v>10</v>
      </c>
      <c r="E338" s="4" t="s">
        <v>6</v>
      </c>
    </row>
    <row r="339" spans="1:6">
      <c r="A339" t="n">
        <v>4946</v>
      </c>
      <c r="B339" s="41" t="n">
        <v>51</v>
      </c>
      <c r="C339" s="7" t="n">
        <v>4</v>
      </c>
      <c r="D339" s="7" t="n">
        <v>0</v>
      </c>
      <c r="E339" s="7" t="s">
        <v>67</v>
      </c>
    </row>
    <row r="340" spans="1:6">
      <c r="A340" t="s">
        <v>4</v>
      </c>
      <c r="B340" s="4" t="s">
        <v>5</v>
      </c>
      <c r="C340" s="4" t="s">
        <v>10</v>
      </c>
    </row>
    <row r="341" spans="1:6">
      <c r="A341" t="n">
        <v>4960</v>
      </c>
      <c r="B341" s="30" t="n">
        <v>16</v>
      </c>
      <c r="C341" s="7" t="n">
        <v>0</v>
      </c>
    </row>
    <row r="342" spans="1:6">
      <c r="A342" t="s">
        <v>4</v>
      </c>
      <c r="B342" s="4" t="s">
        <v>5</v>
      </c>
      <c r="C342" s="4" t="s">
        <v>10</v>
      </c>
      <c r="D342" s="4" t="s">
        <v>64</v>
      </c>
      <c r="E342" s="4" t="s">
        <v>13</v>
      </c>
      <c r="F342" s="4" t="s">
        <v>13</v>
      </c>
      <c r="G342" s="4" t="s">
        <v>64</v>
      </c>
      <c r="H342" s="4" t="s">
        <v>13</v>
      </c>
      <c r="I342" s="4" t="s">
        <v>13</v>
      </c>
    </row>
    <row r="343" spans="1:6">
      <c r="A343" t="n">
        <v>4963</v>
      </c>
      <c r="B343" s="42" t="n">
        <v>26</v>
      </c>
      <c r="C343" s="7" t="n">
        <v>0</v>
      </c>
      <c r="D343" s="7" t="s">
        <v>68</v>
      </c>
      <c r="E343" s="7" t="n">
        <v>2</v>
      </c>
      <c r="F343" s="7" t="n">
        <v>3</v>
      </c>
      <c r="G343" s="7" t="s">
        <v>69</v>
      </c>
      <c r="H343" s="7" t="n">
        <v>2</v>
      </c>
      <c r="I343" s="7" t="n">
        <v>0</v>
      </c>
    </row>
    <row r="344" spans="1:6">
      <c r="A344" t="s">
        <v>4</v>
      </c>
      <c r="B344" s="4" t="s">
        <v>5</v>
      </c>
    </row>
    <row r="345" spans="1:6">
      <c r="A345" t="n">
        <v>5071</v>
      </c>
      <c r="B345" s="37" t="n">
        <v>28</v>
      </c>
    </row>
    <row r="346" spans="1:6">
      <c r="A346" t="s">
        <v>4</v>
      </c>
      <c r="B346" s="4" t="s">
        <v>5</v>
      </c>
      <c r="C346" s="4" t="s">
        <v>13</v>
      </c>
      <c r="D346" s="4" t="s">
        <v>10</v>
      </c>
      <c r="E346" s="4" t="s">
        <v>10</v>
      </c>
      <c r="F346" s="4" t="s">
        <v>13</v>
      </c>
    </row>
    <row r="347" spans="1:6">
      <c r="A347" t="n">
        <v>5072</v>
      </c>
      <c r="B347" s="35" t="n">
        <v>25</v>
      </c>
      <c r="C347" s="7" t="n">
        <v>1</v>
      </c>
      <c r="D347" s="7" t="n">
        <v>65535</v>
      </c>
      <c r="E347" s="7" t="n">
        <v>500</v>
      </c>
      <c r="F347" s="7" t="n">
        <v>6</v>
      </c>
    </row>
    <row r="348" spans="1:6">
      <c r="A348" t="s">
        <v>4</v>
      </c>
      <c r="B348" s="4" t="s">
        <v>5</v>
      </c>
      <c r="C348" s="4" t="s">
        <v>13</v>
      </c>
      <c r="D348" s="4" t="s">
        <v>10</v>
      </c>
      <c r="E348" s="4" t="s">
        <v>6</v>
      </c>
    </row>
    <row r="349" spans="1:6">
      <c r="A349" t="n">
        <v>5079</v>
      </c>
      <c r="B349" s="41" t="n">
        <v>51</v>
      </c>
      <c r="C349" s="7" t="n">
        <v>4</v>
      </c>
      <c r="D349" s="7" t="n">
        <v>4</v>
      </c>
      <c r="E349" s="7" t="s">
        <v>70</v>
      </c>
    </row>
    <row r="350" spans="1:6">
      <c r="A350" t="s">
        <v>4</v>
      </c>
      <c r="B350" s="4" t="s">
        <v>5</v>
      </c>
      <c r="C350" s="4" t="s">
        <v>10</v>
      </c>
    </row>
    <row r="351" spans="1:6">
      <c r="A351" t="n">
        <v>5092</v>
      </c>
      <c r="B351" s="30" t="n">
        <v>16</v>
      </c>
      <c r="C351" s="7" t="n">
        <v>0</v>
      </c>
    </row>
    <row r="352" spans="1:6">
      <c r="A352" t="s">
        <v>4</v>
      </c>
      <c r="B352" s="4" t="s">
        <v>5</v>
      </c>
      <c r="C352" s="4" t="s">
        <v>10</v>
      </c>
      <c r="D352" s="4" t="s">
        <v>64</v>
      </c>
      <c r="E352" s="4" t="s">
        <v>13</v>
      </c>
      <c r="F352" s="4" t="s">
        <v>13</v>
      </c>
    </row>
    <row r="353" spans="1:9">
      <c r="A353" t="n">
        <v>5095</v>
      </c>
      <c r="B353" s="42" t="n">
        <v>26</v>
      </c>
      <c r="C353" s="7" t="n">
        <v>4</v>
      </c>
      <c r="D353" s="7" t="s">
        <v>71</v>
      </c>
      <c r="E353" s="7" t="n">
        <v>2</v>
      </c>
      <c r="F353" s="7" t="n">
        <v>0</v>
      </c>
    </row>
    <row r="354" spans="1:9">
      <c r="A354" t="s">
        <v>4</v>
      </c>
      <c r="B354" s="4" t="s">
        <v>5</v>
      </c>
    </row>
    <row r="355" spans="1:9">
      <c r="A355" t="n">
        <v>5140</v>
      </c>
      <c r="B355" s="37" t="n">
        <v>28</v>
      </c>
    </row>
    <row r="356" spans="1:9">
      <c r="A356" t="s">
        <v>4</v>
      </c>
      <c r="B356" s="4" t="s">
        <v>5</v>
      </c>
      <c r="C356" s="4" t="s">
        <v>20</v>
      </c>
    </row>
    <row r="357" spans="1:9">
      <c r="A357" t="n">
        <v>5141</v>
      </c>
      <c r="B357" s="14" t="n">
        <v>3</v>
      </c>
      <c r="C357" s="11" t="n">
        <f t="normal" ca="1">A379</f>
        <v>0</v>
      </c>
    </row>
    <row r="358" spans="1:9">
      <c r="A358" t="s">
        <v>4</v>
      </c>
      <c r="B358" s="4" t="s">
        <v>5</v>
      </c>
      <c r="C358" s="4" t="s">
        <v>13</v>
      </c>
      <c r="D358" s="4" t="s">
        <v>10</v>
      </c>
      <c r="E358" s="4" t="s">
        <v>10</v>
      </c>
      <c r="F358" s="4" t="s">
        <v>13</v>
      </c>
    </row>
    <row r="359" spans="1:9">
      <c r="A359" t="n">
        <v>5146</v>
      </c>
      <c r="B359" s="35" t="n">
        <v>25</v>
      </c>
      <c r="C359" s="7" t="n">
        <v>1</v>
      </c>
      <c r="D359" s="7" t="n">
        <v>65535</v>
      </c>
      <c r="E359" s="7" t="n">
        <v>420</v>
      </c>
      <c r="F359" s="7" t="n">
        <v>5</v>
      </c>
    </row>
    <row r="360" spans="1:9">
      <c r="A360" t="s">
        <v>4</v>
      </c>
      <c r="B360" s="4" t="s">
        <v>5</v>
      </c>
      <c r="C360" s="4" t="s">
        <v>13</v>
      </c>
      <c r="D360" s="4" t="s">
        <v>10</v>
      </c>
      <c r="E360" s="4" t="s">
        <v>6</v>
      </c>
    </row>
    <row r="361" spans="1:9">
      <c r="A361" t="n">
        <v>5153</v>
      </c>
      <c r="B361" s="41" t="n">
        <v>51</v>
      </c>
      <c r="C361" s="7" t="n">
        <v>4</v>
      </c>
      <c r="D361" s="7" t="n">
        <v>0</v>
      </c>
      <c r="E361" s="7" t="s">
        <v>72</v>
      </c>
    </row>
    <row r="362" spans="1:9">
      <c r="A362" t="s">
        <v>4</v>
      </c>
      <c r="B362" s="4" t="s">
        <v>5</v>
      </c>
      <c r="C362" s="4" t="s">
        <v>10</v>
      </c>
    </row>
    <row r="363" spans="1:9">
      <c r="A363" t="n">
        <v>5166</v>
      </c>
      <c r="B363" s="30" t="n">
        <v>16</v>
      </c>
      <c r="C363" s="7" t="n">
        <v>0</v>
      </c>
    </row>
    <row r="364" spans="1:9">
      <c r="A364" t="s">
        <v>4</v>
      </c>
      <c r="B364" s="4" t="s">
        <v>5</v>
      </c>
      <c r="C364" s="4" t="s">
        <v>10</v>
      </c>
      <c r="D364" s="4" t="s">
        <v>64</v>
      </c>
      <c r="E364" s="4" t="s">
        <v>13</v>
      </c>
      <c r="F364" s="4" t="s">
        <v>13</v>
      </c>
    </row>
    <row r="365" spans="1:9">
      <c r="A365" t="n">
        <v>5169</v>
      </c>
      <c r="B365" s="42" t="n">
        <v>26</v>
      </c>
      <c r="C365" s="7" t="n">
        <v>0</v>
      </c>
      <c r="D365" s="7" t="s">
        <v>73</v>
      </c>
      <c r="E365" s="7" t="n">
        <v>2</v>
      </c>
      <c r="F365" s="7" t="n">
        <v>0</v>
      </c>
    </row>
    <row r="366" spans="1:9">
      <c r="A366" t="s">
        <v>4</v>
      </c>
      <c r="B366" s="4" t="s">
        <v>5</v>
      </c>
    </row>
    <row r="367" spans="1:9">
      <c r="A367" t="n">
        <v>5215</v>
      </c>
      <c r="B367" s="37" t="n">
        <v>28</v>
      </c>
    </row>
    <row r="368" spans="1:9">
      <c r="A368" t="s">
        <v>4</v>
      </c>
      <c r="B368" s="4" t="s">
        <v>5</v>
      </c>
      <c r="C368" s="4" t="s">
        <v>13</v>
      </c>
      <c r="D368" s="4" t="s">
        <v>10</v>
      </c>
      <c r="E368" s="4" t="s">
        <v>10</v>
      </c>
      <c r="F368" s="4" t="s">
        <v>13</v>
      </c>
    </row>
    <row r="369" spans="1:6">
      <c r="A369" t="n">
        <v>5216</v>
      </c>
      <c r="B369" s="35" t="n">
        <v>25</v>
      </c>
      <c r="C369" s="7" t="n">
        <v>1</v>
      </c>
      <c r="D369" s="7" t="n">
        <v>65535</v>
      </c>
      <c r="E369" s="7" t="n">
        <v>500</v>
      </c>
      <c r="F369" s="7" t="n">
        <v>6</v>
      </c>
    </row>
    <row r="370" spans="1:6">
      <c r="A370" t="s">
        <v>4</v>
      </c>
      <c r="B370" s="4" t="s">
        <v>5</v>
      </c>
      <c r="C370" s="4" t="s">
        <v>13</v>
      </c>
      <c r="D370" s="4" t="s">
        <v>10</v>
      </c>
      <c r="E370" s="4" t="s">
        <v>6</v>
      </c>
    </row>
    <row r="371" spans="1:6">
      <c r="A371" t="n">
        <v>5223</v>
      </c>
      <c r="B371" s="41" t="n">
        <v>51</v>
      </c>
      <c r="C371" s="7" t="n">
        <v>4</v>
      </c>
      <c r="D371" s="7" t="n">
        <v>4</v>
      </c>
      <c r="E371" s="7" t="s">
        <v>74</v>
      </c>
    </row>
    <row r="372" spans="1:6">
      <c r="A372" t="s">
        <v>4</v>
      </c>
      <c r="B372" s="4" t="s">
        <v>5</v>
      </c>
      <c r="C372" s="4" t="s">
        <v>10</v>
      </c>
    </row>
    <row r="373" spans="1:6">
      <c r="A373" t="n">
        <v>5237</v>
      </c>
      <c r="B373" s="30" t="n">
        <v>16</v>
      </c>
      <c r="C373" s="7" t="n">
        <v>0</v>
      </c>
    </row>
    <row r="374" spans="1:6">
      <c r="A374" t="s">
        <v>4</v>
      </c>
      <c r="B374" s="4" t="s">
        <v>5</v>
      </c>
      <c r="C374" s="4" t="s">
        <v>10</v>
      </c>
      <c r="D374" s="4" t="s">
        <v>64</v>
      </c>
      <c r="E374" s="4" t="s">
        <v>13</v>
      </c>
      <c r="F374" s="4" t="s">
        <v>13</v>
      </c>
    </row>
    <row r="375" spans="1:6">
      <c r="A375" t="n">
        <v>5240</v>
      </c>
      <c r="B375" s="42" t="n">
        <v>26</v>
      </c>
      <c r="C375" s="7" t="n">
        <v>4</v>
      </c>
      <c r="D375" s="7" t="s">
        <v>75</v>
      </c>
      <c r="E375" s="7" t="n">
        <v>2</v>
      </c>
      <c r="F375" s="7" t="n">
        <v>0</v>
      </c>
    </row>
    <row r="376" spans="1:6">
      <c r="A376" t="s">
        <v>4</v>
      </c>
      <c r="B376" s="4" t="s">
        <v>5</v>
      </c>
    </row>
    <row r="377" spans="1:6">
      <c r="A377" t="n">
        <v>5304</v>
      </c>
      <c r="B377" s="37" t="n">
        <v>28</v>
      </c>
    </row>
    <row r="378" spans="1:6">
      <c r="A378" t="s">
        <v>4</v>
      </c>
      <c r="B378" s="4" t="s">
        <v>5</v>
      </c>
      <c r="C378" s="4" t="s">
        <v>9</v>
      </c>
    </row>
    <row r="379" spans="1:6">
      <c r="A379" t="n">
        <v>5305</v>
      </c>
      <c r="B379" s="43" t="n">
        <v>15</v>
      </c>
      <c r="C379" s="7" t="n">
        <v>67108864</v>
      </c>
    </row>
    <row r="380" spans="1:6">
      <c r="A380" t="s">
        <v>4</v>
      </c>
      <c r="B380" s="4" t="s">
        <v>5</v>
      </c>
      <c r="C380" s="4" t="s">
        <v>10</v>
      </c>
      <c r="D380" s="4" t="s">
        <v>13</v>
      </c>
    </row>
    <row r="381" spans="1:6">
      <c r="A381" t="n">
        <v>5310</v>
      </c>
      <c r="B381" s="44" t="n">
        <v>89</v>
      </c>
      <c r="C381" s="7" t="n">
        <v>65533</v>
      </c>
      <c r="D381" s="7" t="n">
        <v>1</v>
      </c>
    </row>
    <row r="382" spans="1:6">
      <c r="A382" t="s">
        <v>4</v>
      </c>
      <c r="B382" s="4" t="s">
        <v>5</v>
      </c>
      <c r="C382" s="4" t="s">
        <v>13</v>
      </c>
      <c r="D382" s="4" t="s">
        <v>10</v>
      </c>
    </row>
    <row r="383" spans="1:6">
      <c r="A383" t="n">
        <v>5314</v>
      </c>
      <c r="B383" s="32" t="n">
        <v>58</v>
      </c>
      <c r="C383" s="7" t="n">
        <v>105</v>
      </c>
      <c r="D383" s="7" t="n">
        <v>300</v>
      </c>
    </row>
    <row r="384" spans="1:6">
      <c r="A384" t="s">
        <v>4</v>
      </c>
      <c r="B384" s="4" t="s">
        <v>5</v>
      </c>
      <c r="C384" s="4" t="s">
        <v>21</v>
      </c>
      <c r="D384" s="4" t="s">
        <v>10</v>
      </c>
    </row>
    <row r="385" spans="1:6">
      <c r="A385" t="n">
        <v>5318</v>
      </c>
      <c r="B385" s="39" t="n">
        <v>103</v>
      </c>
      <c r="C385" s="7" t="n">
        <v>1</v>
      </c>
      <c r="D385" s="7" t="n">
        <v>300</v>
      </c>
    </row>
    <row r="386" spans="1:6">
      <c r="A386" t="s">
        <v>4</v>
      </c>
      <c r="B386" s="4" t="s">
        <v>5</v>
      </c>
      <c r="C386" s="4" t="s">
        <v>13</v>
      </c>
      <c r="D386" s="4" t="s">
        <v>21</v>
      </c>
      <c r="E386" s="4" t="s">
        <v>10</v>
      </c>
      <c r="F386" s="4" t="s">
        <v>13</v>
      </c>
    </row>
    <row r="387" spans="1:6">
      <c r="A387" t="n">
        <v>5325</v>
      </c>
      <c r="B387" s="13" t="n">
        <v>49</v>
      </c>
      <c r="C387" s="7" t="n">
        <v>3</v>
      </c>
      <c r="D387" s="7" t="n">
        <v>1</v>
      </c>
      <c r="E387" s="7" t="n">
        <v>500</v>
      </c>
      <c r="F387" s="7" t="n">
        <v>0</v>
      </c>
    </row>
    <row r="388" spans="1:6">
      <c r="A388" t="s">
        <v>4</v>
      </c>
      <c r="B388" s="4" t="s">
        <v>5</v>
      </c>
      <c r="C388" s="4" t="s">
        <v>13</v>
      </c>
      <c r="D388" s="4" t="s">
        <v>10</v>
      </c>
    </row>
    <row r="389" spans="1:6">
      <c r="A389" t="n">
        <v>5334</v>
      </c>
      <c r="B389" s="32" t="n">
        <v>58</v>
      </c>
      <c r="C389" s="7" t="n">
        <v>11</v>
      </c>
      <c r="D389" s="7" t="n">
        <v>300</v>
      </c>
    </row>
    <row r="390" spans="1:6">
      <c r="A390" t="s">
        <v>4</v>
      </c>
      <c r="B390" s="4" t="s">
        <v>5</v>
      </c>
      <c r="C390" s="4" t="s">
        <v>13</v>
      </c>
      <c r="D390" s="4" t="s">
        <v>10</v>
      </c>
    </row>
    <row r="391" spans="1:6">
      <c r="A391" t="n">
        <v>5338</v>
      </c>
      <c r="B391" s="32" t="n">
        <v>58</v>
      </c>
      <c r="C391" s="7" t="n">
        <v>12</v>
      </c>
      <c r="D391" s="7" t="n">
        <v>0</v>
      </c>
    </row>
    <row r="392" spans="1:6">
      <c r="A392" t="s">
        <v>4</v>
      </c>
      <c r="B392" s="4" t="s">
        <v>5</v>
      </c>
      <c r="C392" s="4" t="s">
        <v>10</v>
      </c>
    </row>
    <row r="393" spans="1:6">
      <c r="A393" t="n">
        <v>5342</v>
      </c>
      <c r="B393" s="25" t="n">
        <v>12</v>
      </c>
      <c r="C393" s="7" t="n">
        <v>10290</v>
      </c>
    </row>
    <row r="394" spans="1:6">
      <c r="A394" t="s">
        <v>4</v>
      </c>
      <c r="B394" s="4" t="s">
        <v>5</v>
      </c>
      <c r="C394" s="4" t="s">
        <v>13</v>
      </c>
      <c r="D394" s="4" t="s">
        <v>6</v>
      </c>
      <c r="E394" s="4" t="s">
        <v>10</v>
      </c>
    </row>
    <row r="395" spans="1:6">
      <c r="A395" t="n">
        <v>5345</v>
      </c>
      <c r="B395" s="20" t="n">
        <v>62</v>
      </c>
      <c r="C395" s="7" t="n">
        <v>0</v>
      </c>
      <c r="D395" s="7" t="s">
        <v>36</v>
      </c>
      <c r="E395" s="7" t="n">
        <v>1</v>
      </c>
    </row>
    <row r="396" spans="1:6">
      <c r="A396" t="s">
        <v>4</v>
      </c>
      <c r="B396" s="4" t="s">
        <v>5</v>
      </c>
      <c r="C396" s="4" t="s">
        <v>13</v>
      </c>
    </row>
    <row r="397" spans="1:6">
      <c r="A397" t="n">
        <v>5365</v>
      </c>
      <c r="B397" s="45" t="n">
        <v>23</v>
      </c>
      <c r="C397" s="7" t="n">
        <v>0</v>
      </c>
    </row>
    <row r="398" spans="1:6">
      <c r="A398" t="s">
        <v>4</v>
      </c>
      <c r="B398" s="4" t="s">
        <v>5</v>
      </c>
    </row>
    <row r="399" spans="1:6">
      <c r="A399" t="n">
        <v>5367</v>
      </c>
      <c r="B399" s="5" t="n">
        <v>1</v>
      </c>
    </row>
    <row r="400" spans="1:6" s="3" customFormat="1" customHeight="0">
      <c r="A400" s="3" t="s">
        <v>2</v>
      </c>
      <c r="B400" s="3" t="s">
        <v>76</v>
      </c>
    </row>
    <row r="401" spans="1:6">
      <c r="A401" t="s">
        <v>4</v>
      </c>
      <c r="B401" s="4" t="s">
        <v>5</v>
      </c>
      <c r="C401" s="4" t="s">
        <v>13</v>
      </c>
      <c r="D401" s="4" t="s">
        <v>10</v>
      </c>
    </row>
    <row r="402" spans="1:6">
      <c r="A402" t="n">
        <v>5368</v>
      </c>
      <c r="B402" s="29" t="n">
        <v>22</v>
      </c>
      <c r="C402" s="7" t="n">
        <v>20</v>
      </c>
      <c r="D402" s="7" t="n">
        <v>0</v>
      </c>
    </row>
    <row r="403" spans="1:6">
      <c r="A403" t="s">
        <v>4</v>
      </c>
      <c r="B403" s="4" t="s">
        <v>5</v>
      </c>
      <c r="C403" s="4" t="s">
        <v>13</v>
      </c>
      <c r="D403" s="4" t="s">
        <v>10</v>
      </c>
      <c r="E403" s="4" t="s">
        <v>9</v>
      </c>
    </row>
    <row r="404" spans="1:6">
      <c r="A404" t="n">
        <v>5372</v>
      </c>
      <c r="B404" s="34" t="n">
        <v>101</v>
      </c>
      <c r="C404" s="7" t="n">
        <v>0</v>
      </c>
      <c r="D404" s="7" t="n">
        <v>50</v>
      </c>
      <c r="E404" s="7" t="n">
        <v>10</v>
      </c>
    </row>
    <row r="405" spans="1:6">
      <c r="A405" t="s">
        <v>4</v>
      </c>
      <c r="B405" s="4" t="s">
        <v>5</v>
      </c>
      <c r="C405" s="4" t="s">
        <v>13</v>
      </c>
      <c r="D405" s="4" t="s">
        <v>13</v>
      </c>
    </row>
    <row r="406" spans="1:6">
      <c r="A406" t="n">
        <v>5380</v>
      </c>
      <c r="B406" s="16" t="n">
        <v>74</v>
      </c>
      <c r="C406" s="7" t="n">
        <v>14</v>
      </c>
      <c r="D406" s="7" t="n">
        <v>0</v>
      </c>
    </row>
    <row r="407" spans="1:6">
      <c r="A407" t="s">
        <v>4</v>
      </c>
      <c r="B407" s="4" t="s">
        <v>5</v>
      </c>
      <c r="C407" s="4" t="s">
        <v>10</v>
      </c>
    </row>
    <row r="408" spans="1:6">
      <c r="A408" t="n">
        <v>5383</v>
      </c>
      <c r="B408" s="30" t="n">
        <v>16</v>
      </c>
      <c r="C408" s="7" t="n">
        <v>1000</v>
      </c>
    </row>
    <row r="409" spans="1:6">
      <c r="A409" t="s">
        <v>4</v>
      </c>
      <c r="B409" s="4" t="s">
        <v>5</v>
      </c>
      <c r="C409" s="4" t="s">
        <v>13</v>
      </c>
      <c r="D409" s="4" t="s">
        <v>10</v>
      </c>
      <c r="E409" s="4" t="s">
        <v>21</v>
      </c>
      <c r="F409" s="4" t="s">
        <v>10</v>
      </c>
      <c r="G409" s="4" t="s">
        <v>9</v>
      </c>
      <c r="H409" s="4" t="s">
        <v>9</v>
      </c>
      <c r="I409" s="4" t="s">
        <v>10</v>
      </c>
      <c r="J409" s="4" t="s">
        <v>10</v>
      </c>
      <c r="K409" s="4" t="s">
        <v>9</v>
      </c>
      <c r="L409" s="4" t="s">
        <v>9</v>
      </c>
      <c r="M409" s="4" t="s">
        <v>9</v>
      </c>
      <c r="N409" s="4" t="s">
        <v>9</v>
      </c>
      <c r="O409" s="4" t="s">
        <v>6</v>
      </c>
    </row>
    <row r="410" spans="1:6">
      <c r="A410" t="n">
        <v>5386</v>
      </c>
      <c r="B410" s="15" t="n">
        <v>50</v>
      </c>
      <c r="C410" s="7" t="n">
        <v>0</v>
      </c>
      <c r="D410" s="7" t="n">
        <v>12010</v>
      </c>
      <c r="E410" s="7" t="n">
        <v>1</v>
      </c>
      <c r="F410" s="7" t="n">
        <v>0</v>
      </c>
      <c r="G410" s="7" t="n">
        <v>0</v>
      </c>
      <c r="H410" s="7" t="n">
        <v>0</v>
      </c>
      <c r="I410" s="7" t="n">
        <v>0</v>
      </c>
      <c r="J410" s="7" t="n">
        <v>65533</v>
      </c>
      <c r="K410" s="7" t="n">
        <v>0</v>
      </c>
      <c r="L410" s="7" t="n">
        <v>0</v>
      </c>
      <c r="M410" s="7" t="n">
        <v>0</v>
      </c>
      <c r="N410" s="7" t="n">
        <v>0</v>
      </c>
      <c r="O410" s="7" t="s">
        <v>12</v>
      </c>
    </row>
    <row r="411" spans="1:6">
      <c r="A411" t="s">
        <v>4</v>
      </c>
      <c r="B411" s="4" t="s">
        <v>5</v>
      </c>
      <c r="C411" s="4" t="s">
        <v>13</v>
      </c>
      <c r="D411" s="4" t="s">
        <v>10</v>
      </c>
      <c r="E411" s="4" t="s">
        <v>10</v>
      </c>
      <c r="F411" s="4" t="s">
        <v>10</v>
      </c>
      <c r="G411" s="4" t="s">
        <v>10</v>
      </c>
      <c r="H411" s="4" t="s">
        <v>13</v>
      </c>
    </row>
    <row r="412" spans="1:6">
      <c r="A412" t="n">
        <v>5425</v>
      </c>
      <c r="B412" s="35" t="n">
        <v>25</v>
      </c>
      <c r="C412" s="7" t="n">
        <v>5</v>
      </c>
      <c r="D412" s="7" t="n">
        <v>65535</v>
      </c>
      <c r="E412" s="7" t="n">
        <v>65535</v>
      </c>
      <c r="F412" s="7" t="n">
        <v>65535</v>
      </c>
      <c r="G412" s="7" t="n">
        <v>65535</v>
      </c>
      <c r="H412" s="7" t="n">
        <v>0</v>
      </c>
    </row>
    <row r="413" spans="1:6">
      <c r="A413" t="s">
        <v>4</v>
      </c>
      <c r="B413" s="4" t="s">
        <v>5</v>
      </c>
      <c r="C413" s="4" t="s">
        <v>10</v>
      </c>
      <c r="D413" s="4" t="s">
        <v>13</v>
      </c>
      <c r="E413" s="4" t="s">
        <v>13</v>
      </c>
      <c r="F413" s="4" t="s">
        <v>64</v>
      </c>
      <c r="G413" s="4" t="s">
        <v>13</v>
      </c>
      <c r="H413" s="4" t="s">
        <v>13</v>
      </c>
    </row>
    <row r="414" spans="1:6">
      <c r="A414" t="n">
        <v>5436</v>
      </c>
      <c r="B414" s="36" t="n">
        <v>24</v>
      </c>
      <c r="C414" s="7" t="n">
        <v>65534</v>
      </c>
      <c r="D414" s="7" t="n">
        <v>6</v>
      </c>
      <c r="E414" s="7" t="n">
        <v>12</v>
      </c>
      <c r="F414" s="7" t="s">
        <v>77</v>
      </c>
      <c r="G414" s="7" t="n">
        <v>2</v>
      </c>
      <c r="H414" s="7" t="n">
        <v>0</v>
      </c>
    </row>
    <row r="415" spans="1:6">
      <c r="A415" t="s">
        <v>4</v>
      </c>
      <c r="B415" s="4" t="s">
        <v>5</v>
      </c>
    </row>
    <row r="416" spans="1:6">
      <c r="A416" t="n">
        <v>5473</v>
      </c>
      <c r="B416" s="37" t="n">
        <v>28</v>
      </c>
    </row>
    <row r="417" spans="1:15">
      <c r="A417" t="s">
        <v>4</v>
      </c>
      <c r="B417" s="4" t="s">
        <v>5</v>
      </c>
      <c r="C417" s="4" t="s">
        <v>13</v>
      </c>
    </row>
    <row r="418" spans="1:15">
      <c r="A418" t="n">
        <v>5474</v>
      </c>
      <c r="B418" s="38" t="n">
        <v>27</v>
      </c>
      <c r="C418" s="7" t="n">
        <v>0</v>
      </c>
    </row>
    <row r="419" spans="1:15">
      <c r="A419" t="s">
        <v>4</v>
      </c>
      <c r="B419" s="4" t="s">
        <v>5</v>
      </c>
      <c r="C419" s="4" t="s">
        <v>13</v>
      </c>
      <c r="D419" s="4" t="s">
        <v>6</v>
      </c>
    </row>
    <row r="420" spans="1:15">
      <c r="A420" t="n">
        <v>5476</v>
      </c>
      <c r="B420" s="8" t="n">
        <v>2</v>
      </c>
      <c r="C420" s="7" t="n">
        <v>10</v>
      </c>
      <c r="D420" s="7" t="s">
        <v>78</v>
      </c>
    </row>
    <row r="421" spans="1:15">
      <c r="A421" t="s">
        <v>4</v>
      </c>
      <c r="B421" s="4" t="s">
        <v>5</v>
      </c>
      <c r="C421" s="4" t="s">
        <v>10</v>
      </c>
    </row>
    <row r="422" spans="1:15">
      <c r="A422" t="n">
        <v>5499</v>
      </c>
      <c r="B422" s="30" t="n">
        <v>16</v>
      </c>
      <c r="C422" s="7" t="n">
        <v>0</v>
      </c>
    </row>
    <row r="423" spans="1:15">
      <c r="A423" t="s">
        <v>4</v>
      </c>
      <c r="B423" s="4" t="s">
        <v>5</v>
      </c>
      <c r="C423" s="4" t="s">
        <v>13</v>
      </c>
      <c r="D423" s="4" t="s">
        <v>6</v>
      </c>
    </row>
    <row r="424" spans="1:15">
      <c r="A424" t="n">
        <v>5502</v>
      </c>
      <c r="B424" s="8" t="n">
        <v>2</v>
      </c>
      <c r="C424" s="7" t="n">
        <v>10</v>
      </c>
      <c r="D424" s="7" t="s">
        <v>79</v>
      </c>
    </row>
    <row r="425" spans="1:15">
      <c r="A425" t="s">
        <v>4</v>
      </c>
      <c r="B425" s="4" t="s">
        <v>5</v>
      </c>
      <c r="C425" s="4" t="s">
        <v>10</v>
      </c>
    </row>
    <row r="426" spans="1:15">
      <c r="A426" t="n">
        <v>5520</v>
      </c>
      <c r="B426" s="30" t="n">
        <v>16</v>
      </c>
      <c r="C426" s="7" t="n">
        <v>0</v>
      </c>
    </row>
    <row r="427" spans="1:15">
      <c r="A427" t="s">
        <v>4</v>
      </c>
      <c r="B427" s="4" t="s">
        <v>5</v>
      </c>
      <c r="C427" s="4" t="s">
        <v>13</v>
      </c>
      <c r="D427" s="4" t="s">
        <v>6</v>
      </c>
    </row>
    <row r="428" spans="1:15">
      <c r="A428" t="n">
        <v>5523</v>
      </c>
      <c r="B428" s="8" t="n">
        <v>2</v>
      </c>
      <c r="C428" s="7" t="n">
        <v>10</v>
      </c>
      <c r="D428" s="7" t="s">
        <v>80</v>
      </c>
    </row>
    <row r="429" spans="1:15">
      <c r="A429" t="s">
        <v>4</v>
      </c>
      <c r="B429" s="4" t="s">
        <v>5</v>
      </c>
      <c r="C429" s="4" t="s">
        <v>10</v>
      </c>
    </row>
    <row r="430" spans="1:15">
      <c r="A430" t="n">
        <v>5542</v>
      </c>
      <c r="B430" s="30" t="n">
        <v>16</v>
      </c>
      <c r="C430" s="7" t="n">
        <v>0</v>
      </c>
    </row>
    <row r="431" spans="1:15">
      <c r="A431" t="s">
        <v>4</v>
      </c>
      <c r="B431" s="4" t="s">
        <v>5</v>
      </c>
      <c r="C431" s="4" t="s">
        <v>13</v>
      </c>
    </row>
    <row r="432" spans="1:15">
      <c r="A432" t="n">
        <v>5545</v>
      </c>
      <c r="B432" s="45" t="n">
        <v>23</v>
      </c>
      <c r="C432" s="7" t="n">
        <v>20</v>
      </c>
    </row>
    <row r="433" spans="1:4">
      <c r="A433" t="s">
        <v>4</v>
      </c>
      <c r="B433" s="4" t="s">
        <v>5</v>
      </c>
    </row>
    <row r="434" spans="1:4">
      <c r="A434" t="n">
        <v>5547</v>
      </c>
      <c r="B434" s="5" t="n">
        <v>1</v>
      </c>
    </row>
    <row r="435" spans="1:4" s="3" customFormat="1" customHeight="0">
      <c r="A435" s="3" t="s">
        <v>2</v>
      </c>
      <c r="B435" s="3" t="s">
        <v>81</v>
      </c>
    </row>
    <row r="436" spans="1:4">
      <c r="A436" t="s">
        <v>4</v>
      </c>
      <c r="B436" s="4" t="s">
        <v>5</v>
      </c>
      <c r="C436" s="4" t="s">
        <v>10</v>
      </c>
      <c r="D436" s="4" t="s">
        <v>13</v>
      </c>
      <c r="E436" s="4" t="s">
        <v>9</v>
      </c>
    </row>
    <row r="437" spans="1:4">
      <c r="A437" t="n">
        <v>5548</v>
      </c>
      <c r="B437" s="17" t="n">
        <v>106</v>
      </c>
      <c r="C437" s="7" t="n">
        <v>104</v>
      </c>
      <c r="D437" s="7" t="n">
        <v>0</v>
      </c>
      <c r="E437" s="7" t="n">
        <v>0</v>
      </c>
    </row>
    <row r="438" spans="1:4">
      <c r="A438" t="s">
        <v>4</v>
      </c>
      <c r="B438" s="4" t="s">
        <v>5</v>
      </c>
      <c r="C438" s="4" t="s">
        <v>13</v>
      </c>
      <c r="D438" s="4" t="s">
        <v>6</v>
      </c>
      <c r="E438" s="4" t="s">
        <v>10</v>
      </c>
    </row>
    <row r="439" spans="1:4">
      <c r="A439" t="n">
        <v>5556</v>
      </c>
      <c r="B439" s="20" t="n">
        <v>62</v>
      </c>
      <c r="C439" s="7" t="n">
        <v>1</v>
      </c>
      <c r="D439" s="7" t="s">
        <v>82</v>
      </c>
      <c r="E439" s="7" t="n">
        <v>128</v>
      </c>
    </row>
    <row r="440" spans="1:4">
      <c r="A440" t="s">
        <v>4</v>
      </c>
      <c r="B440" s="4" t="s">
        <v>5</v>
      </c>
    </row>
    <row r="441" spans="1:4">
      <c r="A441" t="n">
        <v>5569</v>
      </c>
      <c r="B441" s="5" t="n">
        <v>1</v>
      </c>
    </row>
    <row r="442" spans="1:4" s="3" customFormat="1" customHeight="0">
      <c r="A442" s="3" t="s">
        <v>2</v>
      </c>
      <c r="B442" s="3" t="s">
        <v>83</v>
      </c>
    </row>
    <row r="443" spans="1:4">
      <c r="A443" t="s">
        <v>4</v>
      </c>
      <c r="B443" s="4" t="s">
        <v>5</v>
      </c>
      <c r="C443" s="4" t="s">
        <v>13</v>
      </c>
      <c r="D443" s="4" t="s">
        <v>13</v>
      </c>
      <c r="E443" s="4" t="s">
        <v>10</v>
      </c>
      <c r="F443" s="4" t="s">
        <v>10</v>
      </c>
      <c r="G443" s="4" t="s">
        <v>10</v>
      </c>
      <c r="H443" s="4" t="s">
        <v>10</v>
      </c>
      <c r="I443" s="4" t="s">
        <v>10</v>
      </c>
      <c r="J443" s="4" t="s">
        <v>10</v>
      </c>
      <c r="K443" s="4" t="s">
        <v>10</v>
      </c>
      <c r="L443" s="4" t="s">
        <v>10</v>
      </c>
      <c r="M443" s="4" t="s">
        <v>10</v>
      </c>
      <c r="N443" s="4" t="s">
        <v>10</v>
      </c>
      <c r="O443" s="4" t="s">
        <v>10</v>
      </c>
      <c r="P443" s="4" t="s">
        <v>10</v>
      </c>
      <c r="Q443" s="4" t="s">
        <v>10</v>
      </c>
      <c r="R443" s="4" t="s">
        <v>10</v>
      </c>
      <c r="S443" s="4" t="s">
        <v>10</v>
      </c>
    </row>
    <row r="444" spans="1:4">
      <c r="A444" t="n">
        <v>5572</v>
      </c>
      <c r="B444" s="46" t="n">
        <v>161</v>
      </c>
      <c r="C444" s="7" t="n">
        <v>2</v>
      </c>
      <c r="D444" s="7" t="n">
        <v>1</v>
      </c>
      <c r="E444" s="7" t="n">
        <v>9731</v>
      </c>
      <c r="F444" s="7" t="n">
        <v>0</v>
      </c>
      <c r="G444" s="7" t="n">
        <v>0</v>
      </c>
      <c r="H444" s="7" t="n">
        <v>0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0</v>
      </c>
      <c r="N444" s="7" t="n">
        <v>0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</row>
    <row r="445" spans="1:4">
      <c r="A445" t="s">
        <v>4</v>
      </c>
      <c r="B445" s="4" t="s">
        <v>5</v>
      </c>
      <c r="C445" s="4" t="s">
        <v>13</v>
      </c>
      <c r="D445" s="4" t="s">
        <v>21</v>
      </c>
      <c r="E445" s="4" t="s">
        <v>21</v>
      </c>
      <c r="F445" s="4" t="s">
        <v>21</v>
      </c>
    </row>
    <row r="446" spans="1:4">
      <c r="A446" t="n">
        <v>5605</v>
      </c>
      <c r="B446" s="46" t="n">
        <v>161</v>
      </c>
      <c r="C446" s="7" t="n">
        <v>3</v>
      </c>
      <c r="D446" s="7" t="n">
        <v>1</v>
      </c>
      <c r="E446" s="7" t="n">
        <v>1.60000002384186</v>
      </c>
      <c r="F446" s="7" t="n">
        <v>0.0900000035762787</v>
      </c>
    </row>
    <row r="447" spans="1:4">
      <c r="A447" t="s">
        <v>4</v>
      </c>
      <c r="B447" s="4" t="s">
        <v>5</v>
      </c>
      <c r="C447" s="4" t="s">
        <v>13</v>
      </c>
      <c r="D447" s="4" t="s">
        <v>10</v>
      </c>
      <c r="E447" s="4" t="s">
        <v>13</v>
      </c>
      <c r="F447" s="4" t="s">
        <v>13</v>
      </c>
      <c r="G447" s="4" t="s">
        <v>13</v>
      </c>
      <c r="H447" s="4" t="s">
        <v>13</v>
      </c>
      <c r="I447" s="4" t="s">
        <v>13</v>
      </c>
      <c r="J447" s="4" t="s">
        <v>13</v>
      </c>
      <c r="K447" s="4" t="s">
        <v>13</v>
      </c>
      <c r="L447" s="4" t="s">
        <v>13</v>
      </c>
      <c r="M447" s="4" t="s">
        <v>13</v>
      </c>
      <c r="N447" s="4" t="s">
        <v>13</v>
      </c>
      <c r="O447" s="4" t="s">
        <v>13</v>
      </c>
      <c r="P447" s="4" t="s">
        <v>13</v>
      </c>
      <c r="Q447" s="4" t="s">
        <v>13</v>
      </c>
      <c r="R447" s="4" t="s">
        <v>13</v>
      </c>
      <c r="S447" s="4" t="s">
        <v>13</v>
      </c>
      <c r="T447" s="4" t="s">
        <v>13</v>
      </c>
    </row>
    <row r="448" spans="1:4">
      <c r="A448" t="n">
        <v>5619</v>
      </c>
      <c r="B448" s="46" t="n">
        <v>161</v>
      </c>
      <c r="C448" s="7" t="n">
        <v>0</v>
      </c>
      <c r="D448" s="7" t="n">
        <v>30</v>
      </c>
      <c r="E448" s="7" t="n">
        <v>2</v>
      </c>
      <c r="F448" s="7" t="n">
        <v>1</v>
      </c>
      <c r="G448" s="7" t="n">
        <v>0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</row>
    <row r="449" spans="1:20">
      <c r="A449" t="s">
        <v>4</v>
      </c>
      <c r="B449" s="4" t="s">
        <v>5</v>
      </c>
      <c r="C449" s="4" t="s">
        <v>13</v>
      </c>
      <c r="D449" s="4" t="s">
        <v>21</v>
      </c>
      <c r="E449" s="4" t="s">
        <v>21</v>
      </c>
      <c r="F449" s="4" t="s">
        <v>21</v>
      </c>
    </row>
    <row r="450" spans="1:20">
      <c r="A450" t="n">
        <v>5639</v>
      </c>
      <c r="B450" s="46" t="n">
        <v>161</v>
      </c>
      <c r="C450" s="7" t="n">
        <v>3</v>
      </c>
      <c r="D450" s="7" t="n">
        <v>1</v>
      </c>
      <c r="E450" s="7" t="n">
        <v>1.60000002384186</v>
      </c>
      <c r="F450" s="7" t="n">
        <v>0.0900000035762787</v>
      </c>
    </row>
    <row r="451" spans="1:20">
      <c r="A451" t="s">
        <v>4</v>
      </c>
      <c r="B451" s="4" t="s">
        <v>5</v>
      </c>
      <c r="C451" s="4" t="s">
        <v>13</v>
      </c>
      <c r="D451" s="4" t="s">
        <v>10</v>
      </c>
      <c r="E451" s="4" t="s">
        <v>13</v>
      </c>
      <c r="F451" s="4" t="s">
        <v>13</v>
      </c>
      <c r="G451" s="4" t="s">
        <v>13</v>
      </c>
      <c r="H451" s="4" t="s">
        <v>13</v>
      </c>
      <c r="I451" s="4" t="s">
        <v>13</v>
      </c>
      <c r="J451" s="4" t="s">
        <v>13</v>
      </c>
      <c r="K451" s="4" t="s">
        <v>13</v>
      </c>
      <c r="L451" s="4" t="s">
        <v>13</v>
      </c>
      <c r="M451" s="4" t="s">
        <v>13</v>
      </c>
      <c r="N451" s="4" t="s">
        <v>13</v>
      </c>
      <c r="O451" s="4" t="s">
        <v>13</v>
      </c>
      <c r="P451" s="4" t="s">
        <v>13</v>
      </c>
      <c r="Q451" s="4" t="s">
        <v>13</v>
      </c>
      <c r="R451" s="4" t="s">
        <v>13</v>
      </c>
      <c r="S451" s="4" t="s">
        <v>13</v>
      </c>
      <c r="T451" s="4" t="s">
        <v>13</v>
      </c>
    </row>
    <row r="452" spans="1:20">
      <c r="A452" t="n">
        <v>5653</v>
      </c>
      <c r="B452" s="46" t="n">
        <v>161</v>
      </c>
      <c r="C452" s="7" t="n">
        <v>0</v>
      </c>
      <c r="D452" s="7" t="n">
        <v>89</v>
      </c>
      <c r="E452" s="7" t="n">
        <v>2</v>
      </c>
      <c r="F452" s="7" t="n">
        <v>1</v>
      </c>
      <c r="G452" s="7" t="n">
        <v>0</v>
      </c>
      <c r="H452" s="7" t="n">
        <v>0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0</v>
      </c>
      <c r="N452" s="7" t="n">
        <v>0</v>
      </c>
      <c r="O452" s="7" t="n">
        <v>0</v>
      </c>
      <c r="P452" s="7" t="n">
        <v>0</v>
      </c>
      <c r="Q452" s="7" t="n">
        <v>0</v>
      </c>
      <c r="R452" s="7" t="n">
        <v>0</v>
      </c>
      <c r="S452" s="7" t="n">
        <v>0</v>
      </c>
      <c r="T452" s="7" t="n">
        <v>0</v>
      </c>
    </row>
    <row r="453" spans="1:20">
      <c r="A453" t="s">
        <v>4</v>
      </c>
      <c r="B453" s="4" t="s">
        <v>5</v>
      </c>
      <c r="C453" s="4" t="s">
        <v>13</v>
      </c>
      <c r="D453" s="4" t="s">
        <v>21</v>
      </c>
      <c r="E453" s="4" t="s">
        <v>21</v>
      </c>
      <c r="F453" s="4" t="s">
        <v>21</v>
      </c>
    </row>
    <row r="454" spans="1:20">
      <c r="A454" t="n">
        <v>5673</v>
      </c>
      <c r="B454" s="46" t="n">
        <v>161</v>
      </c>
      <c r="C454" s="7" t="n">
        <v>3</v>
      </c>
      <c r="D454" s="7" t="n">
        <v>1</v>
      </c>
      <c r="E454" s="7" t="n">
        <v>1.60000002384186</v>
      </c>
      <c r="F454" s="7" t="n">
        <v>0.0900000035762787</v>
      </c>
    </row>
    <row r="455" spans="1:20">
      <c r="A455" t="s">
        <v>4</v>
      </c>
      <c r="B455" s="4" t="s">
        <v>5</v>
      </c>
      <c r="C455" s="4" t="s">
        <v>13</v>
      </c>
      <c r="D455" s="4" t="s">
        <v>10</v>
      </c>
      <c r="E455" s="4" t="s">
        <v>13</v>
      </c>
      <c r="F455" s="4" t="s">
        <v>13</v>
      </c>
      <c r="G455" s="4" t="s">
        <v>13</v>
      </c>
      <c r="H455" s="4" t="s">
        <v>13</v>
      </c>
      <c r="I455" s="4" t="s">
        <v>13</v>
      </c>
      <c r="J455" s="4" t="s">
        <v>13</v>
      </c>
      <c r="K455" s="4" t="s">
        <v>13</v>
      </c>
      <c r="L455" s="4" t="s">
        <v>13</v>
      </c>
      <c r="M455" s="4" t="s">
        <v>13</v>
      </c>
      <c r="N455" s="4" t="s">
        <v>13</v>
      </c>
      <c r="O455" s="4" t="s">
        <v>13</v>
      </c>
      <c r="P455" s="4" t="s">
        <v>13</v>
      </c>
      <c r="Q455" s="4" t="s">
        <v>13</v>
      </c>
      <c r="R455" s="4" t="s">
        <v>13</v>
      </c>
      <c r="S455" s="4" t="s">
        <v>13</v>
      </c>
      <c r="T455" s="4" t="s">
        <v>13</v>
      </c>
    </row>
    <row r="456" spans="1:20">
      <c r="A456" t="n">
        <v>5687</v>
      </c>
      <c r="B456" s="46" t="n">
        <v>161</v>
      </c>
      <c r="C456" s="7" t="n">
        <v>0</v>
      </c>
      <c r="D456" s="7" t="n">
        <v>120</v>
      </c>
      <c r="E456" s="7" t="n">
        <v>2</v>
      </c>
      <c r="F456" s="7" t="n">
        <v>1</v>
      </c>
      <c r="G456" s="7" t="n">
        <v>0</v>
      </c>
      <c r="H456" s="7" t="n">
        <v>0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</v>
      </c>
    </row>
    <row r="457" spans="1:20">
      <c r="A457" t="s">
        <v>4</v>
      </c>
      <c r="B457" s="4" t="s">
        <v>5</v>
      </c>
      <c r="C457" s="4" t="s">
        <v>13</v>
      </c>
      <c r="D457" s="4" t="s">
        <v>21</v>
      </c>
      <c r="E457" s="4" t="s">
        <v>21</v>
      </c>
      <c r="F457" s="4" t="s">
        <v>21</v>
      </c>
    </row>
    <row r="458" spans="1:20">
      <c r="A458" t="n">
        <v>5707</v>
      </c>
      <c r="B458" s="46" t="n">
        <v>161</v>
      </c>
      <c r="C458" s="7" t="n">
        <v>3</v>
      </c>
      <c r="D458" s="7" t="n">
        <v>1</v>
      </c>
      <c r="E458" s="7" t="n">
        <v>1.60000002384186</v>
      </c>
      <c r="F458" s="7" t="n">
        <v>0.0900000035762787</v>
      </c>
    </row>
    <row r="459" spans="1:20">
      <c r="A459" t="s">
        <v>4</v>
      </c>
      <c r="B459" s="4" t="s">
        <v>5</v>
      </c>
      <c r="C459" s="4" t="s">
        <v>13</v>
      </c>
      <c r="D459" s="4" t="s">
        <v>10</v>
      </c>
      <c r="E459" s="4" t="s">
        <v>13</v>
      </c>
      <c r="F459" s="4" t="s">
        <v>13</v>
      </c>
      <c r="G459" s="4" t="s">
        <v>13</v>
      </c>
      <c r="H459" s="4" t="s">
        <v>13</v>
      </c>
      <c r="I459" s="4" t="s">
        <v>13</v>
      </c>
      <c r="J459" s="4" t="s">
        <v>13</v>
      </c>
      <c r="K459" s="4" t="s">
        <v>13</v>
      </c>
      <c r="L459" s="4" t="s">
        <v>13</v>
      </c>
      <c r="M459" s="4" t="s">
        <v>13</v>
      </c>
      <c r="N459" s="4" t="s">
        <v>13</v>
      </c>
      <c r="O459" s="4" t="s">
        <v>13</v>
      </c>
      <c r="P459" s="4" t="s">
        <v>13</v>
      </c>
      <c r="Q459" s="4" t="s">
        <v>13</v>
      </c>
      <c r="R459" s="4" t="s">
        <v>13</v>
      </c>
      <c r="S459" s="4" t="s">
        <v>13</v>
      </c>
      <c r="T459" s="4" t="s">
        <v>13</v>
      </c>
    </row>
    <row r="460" spans="1:20">
      <c r="A460" t="n">
        <v>5721</v>
      </c>
      <c r="B460" s="46" t="n">
        <v>161</v>
      </c>
      <c r="C460" s="7" t="n">
        <v>0</v>
      </c>
      <c r="D460" s="7" t="n">
        <v>101</v>
      </c>
      <c r="E460" s="7" t="n">
        <v>2</v>
      </c>
      <c r="F460" s="7" t="n">
        <v>1</v>
      </c>
      <c r="G460" s="7" t="n">
        <v>0</v>
      </c>
      <c r="H460" s="7" t="n">
        <v>0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0</v>
      </c>
      <c r="O460" s="7" t="n">
        <v>0</v>
      </c>
      <c r="P460" s="7" t="n">
        <v>0</v>
      </c>
      <c r="Q460" s="7" t="n">
        <v>0</v>
      </c>
      <c r="R460" s="7" t="n">
        <v>0</v>
      </c>
      <c r="S460" s="7" t="n">
        <v>0</v>
      </c>
      <c r="T460" s="7" t="n">
        <v>0</v>
      </c>
    </row>
    <row r="461" spans="1:20">
      <c r="A461" t="s">
        <v>4</v>
      </c>
      <c r="B461" s="4" t="s">
        <v>5</v>
      </c>
      <c r="C461" s="4" t="s">
        <v>13</v>
      </c>
      <c r="D461" s="4" t="s">
        <v>21</v>
      </c>
      <c r="E461" s="4" t="s">
        <v>21</v>
      </c>
      <c r="F461" s="4" t="s">
        <v>21</v>
      </c>
    </row>
    <row r="462" spans="1:20">
      <c r="A462" t="n">
        <v>5741</v>
      </c>
      <c r="B462" s="46" t="n">
        <v>161</v>
      </c>
      <c r="C462" s="7" t="n">
        <v>3</v>
      </c>
      <c r="D462" s="7" t="n">
        <v>1</v>
      </c>
      <c r="E462" s="7" t="n">
        <v>1.60000002384186</v>
      </c>
      <c r="F462" s="7" t="n">
        <v>0.0900000035762787</v>
      </c>
    </row>
    <row r="463" spans="1:20">
      <c r="A463" t="s">
        <v>4</v>
      </c>
      <c r="B463" s="4" t="s">
        <v>5</v>
      </c>
      <c r="C463" s="4" t="s">
        <v>13</v>
      </c>
      <c r="D463" s="4" t="s">
        <v>10</v>
      </c>
      <c r="E463" s="4" t="s">
        <v>13</v>
      </c>
      <c r="F463" s="4" t="s">
        <v>13</v>
      </c>
      <c r="G463" s="4" t="s">
        <v>13</v>
      </c>
      <c r="H463" s="4" t="s">
        <v>13</v>
      </c>
      <c r="I463" s="4" t="s">
        <v>13</v>
      </c>
      <c r="J463" s="4" t="s">
        <v>13</v>
      </c>
      <c r="K463" s="4" t="s">
        <v>13</v>
      </c>
      <c r="L463" s="4" t="s">
        <v>13</v>
      </c>
      <c r="M463" s="4" t="s">
        <v>13</v>
      </c>
      <c r="N463" s="4" t="s">
        <v>13</v>
      </c>
      <c r="O463" s="4" t="s">
        <v>13</v>
      </c>
      <c r="P463" s="4" t="s">
        <v>13</v>
      </c>
      <c r="Q463" s="4" t="s">
        <v>13</v>
      </c>
      <c r="R463" s="4" t="s">
        <v>13</v>
      </c>
      <c r="S463" s="4" t="s">
        <v>13</v>
      </c>
      <c r="T463" s="4" t="s">
        <v>13</v>
      </c>
    </row>
    <row r="464" spans="1:20">
      <c r="A464" t="n">
        <v>5755</v>
      </c>
      <c r="B464" s="46" t="n">
        <v>161</v>
      </c>
      <c r="C464" s="7" t="n">
        <v>0</v>
      </c>
      <c r="D464" s="7" t="n">
        <v>118</v>
      </c>
      <c r="E464" s="7" t="n">
        <v>2</v>
      </c>
      <c r="F464" s="7" t="n">
        <v>1</v>
      </c>
      <c r="G464" s="7" t="n">
        <v>0</v>
      </c>
      <c r="H464" s="7" t="n">
        <v>0</v>
      </c>
      <c r="I464" s="7" t="n">
        <v>0</v>
      </c>
      <c r="J464" s="7" t="n">
        <v>0</v>
      </c>
      <c r="K464" s="7" t="n">
        <v>0</v>
      </c>
      <c r="L464" s="7" t="n">
        <v>0</v>
      </c>
      <c r="M464" s="7" t="n">
        <v>0</v>
      </c>
      <c r="N464" s="7" t="n">
        <v>0</v>
      </c>
      <c r="O464" s="7" t="n">
        <v>0</v>
      </c>
      <c r="P464" s="7" t="n">
        <v>0</v>
      </c>
      <c r="Q464" s="7" t="n">
        <v>0</v>
      </c>
      <c r="R464" s="7" t="n">
        <v>0</v>
      </c>
      <c r="S464" s="7" t="n">
        <v>0</v>
      </c>
      <c r="T464" s="7" t="n">
        <v>0</v>
      </c>
    </row>
    <row r="465" spans="1:20">
      <c r="A465" t="s">
        <v>4</v>
      </c>
      <c r="B465" s="4" t="s">
        <v>5</v>
      </c>
      <c r="C465" s="4" t="s">
        <v>13</v>
      </c>
      <c r="D465" s="4" t="s">
        <v>21</v>
      </c>
      <c r="E465" s="4" t="s">
        <v>21</v>
      </c>
      <c r="F465" s="4" t="s">
        <v>21</v>
      </c>
    </row>
    <row r="466" spans="1:20">
      <c r="A466" t="n">
        <v>5775</v>
      </c>
      <c r="B466" s="46" t="n">
        <v>161</v>
      </c>
      <c r="C466" s="7" t="n">
        <v>3</v>
      </c>
      <c r="D466" s="7" t="n">
        <v>1</v>
      </c>
      <c r="E466" s="7" t="n">
        <v>1.60000002384186</v>
      </c>
      <c r="F466" s="7" t="n">
        <v>0.0900000035762787</v>
      </c>
    </row>
    <row r="467" spans="1:20">
      <c r="A467" t="s">
        <v>4</v>
      </c>
      <c r="B467" s="4" t="s">
        <v>5</v>
      </c>
      <c r="C467" s="4" t="s">
        <v>13</v>
      </c>
      <c r="D467" s="4" t="s">
        <v>10</v>
      </c>
      <c r="E467" s="4" t="s">
        <v>13</v>
      </c>
      <c r="F467" s="4" t="s">
        <v>13</v>
      </c>
      <c r="G467" s="4" t="s">
        <v>13</v>
      </c>
      <c r="H467" s="4" t="s">
        <v>13</v>
      </c>
      <c r="I467" s="4" t="s">
        <v>13</v>
      </c>
      <c r="J467" s="4" t="s">
        <v>13</v>
      </c>
      <c r="K467" s="4" t="s">
        <v>13</v>
      </c>
      <c r="L467" s="4" t="s">
        <v>13</v>
      </c>
      <c r="M467" s="4" t="s">
        <v>13</v>
      </c>
      <c r="N467" s="4" t="s">
        <v>13</v>
      </c>
      <c r="O467" s="4" t="s">
        <v>13</v>
      </c>
      <c r="P467" s="4" t="s">
        <v>13</v>
      </c>
      <c r="Q467" s="4" t="s">
        <v>13</v>
      </c>
      <c r="R467" s="4" t="s">
        <v>13</v>
      </c>
      <c r="S467" s="4" t="s">
        <v>13</v>
      </c>
      <c r="T467" s="4" t="s">
        <v>13</v>
      </c>
    </row>
    <row r="468" spans="1:20">
      <c r="A468" t="n">
        <v>5789</v>
      </c>
      <c r="B468" s="46" t="n">
        <v>161</v>
      </c>
      <c r="C468" s="7" t="n">
        <v>0</v>
      </c>
      <c r="D468" s="7" t="n">
        <v>100</v>
      </c>
      <c r="E468" s="7" t="n">
        <v>2</v>
      </c>
      <c r="F468" s="7" t="n">
        <v>1</v>
      </c>
      <c r="G468" s="7" t="n">
        <v>0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0</v>
      </c>
      <c r="P468" s="7" t="n">
        <v>0</v>
      </c>
      <c r="Q468" s="7" t="n">
        <v>0</v>
      </c>
      <c r="R468" s="7" t="n">
        <v>0</v>
      </c>
      <c r="S468" s="7" t="n">
        <v>0</v>
      </c>
      <c r="T468" s="7" t="n">
        <v>0</v>
      </c>
    </row>
    <row r="469" spans="1:20">
      <c r="A469" t="s">
        <v>4</v>
      </c>
      <c r="B469" s="4" t="s">
        <v>5</v>
      </c>
      <c r="C469" s="4" t="s">
        <v>13</v>
      </c>
      <c r="D469" s="4" t="s">
        <v>21</v>
      </c>
      <c r="E469" s="4" t="s">
        <v>21</v>
      </c>
      <c r="F469" s="4" t="s">
        <v>21</v>
      </c>
    </row>
    <row r="470" spans="1:20">
      <c r="A470" t="n">
        <v>5809</v>
      </c>
      <c r="B470" s="46" t="n">
        <v>161</v>
      </c>
      <c r="C470" s="7" t="n">
        <v>3</v>
      </c>
      <c r="D470" s="7" t="n">
        <v>1</v>
      </c>
      <c r="E470" s="7" t="n">
        <v>1.60000002384186</v>
      </c>
      <c r="F470" s="7" t="n">
        <v>0.0900000035762787</v>
      </c>
    </row>
    <row r="471" spans="1:20">
      <c r="A471" t="s">
        <v>4</v>
      </c>
      <c r="B471" s="4" t="s">
        <v>5</v>
      </c>
      <c r="C471" s="4" t="s">
        <v>13</v>
      </c>
      <c r="D471" s="4" t="s">
        <v>10</v>
      </c>
      <c r="E471" s="4" t="s">
        <v>13</v>
      </c>
      <c r="F471" s="4" t="s">
        <v>13</v>
      </c>
      <c r="G471" s="4" t="s">
        <v>13</v>
      </c>
      <c r="H471" s="4" t="s">
        <v>13</v>
      </c>
      <c r="I471" s="4" t="s">
        <v>13</v>
      </c>
      <c r="J471" s="4" t="s">
        <v>13</v>
      </c>
      <c r="K471" s="4" t="s">
        <v>13</v>
      </c>
      <c r="L471" s="4" t="s">
        <v>13</v>
      </c>
      <c r="M471" s="4" t="s">
        <v>13</v>
      </c>
      <c r="N471" s="4" t="s">
        <v>13</v>
      </c>
      <c r="O471" s="4" t="s">
        <v>13</v>
      </c>
      <c r="P471" s="4" t="s">
        <v>13</v>
      </c>
      <c r="Q471" s="4" t="s">
        <v>13</v>
      </c>
      <c r="R471" s="4" t="s">
        <v>13</v>
      </c>
      <c r="S471" s="4" t="s">
        <v>13</v>
      </c>
      <c r="T471" s="4" t="s">
        <v>13</v>
      </c>
    </row>
    <row r="472" spans="1:20">
      <c r="A472" t="n">
        <v>5823</v>
      </c>
      <c r="B472" s="46" t="n">
        <v>161</v>
      </c>
      <c r="C472" s="7" t="n">
        <v>0</v>
      </c>
      <c r="D472" s="7" t="n">
        <v>88</v>
      </c>
      <c r="E472" s="7" t="n">
        <v>2</v>
      </c>
      <c r="F472" s="7" t="n">
        <v>1</v>
      </c>
      <c r="G472" s="7" t="n">
        <v>0</v>
      </c>
      <c r="H472" s="7" t="n">
        <v>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0</v>
      </c>
      <c r="N472" s="7" t="n">
        <v>0</v>
      </c>
      <c r="O472" s="7" t="n">
        <v>0</v>
      </c>
      <c r="P472" s="7" t="n">
        <v>0</v>
      </c>
      <c r="Q472" s="7" t="n">
        <v>0</v>
      </c>
      <c r="R472" s="7" t="n">
        <v>0</v>
      </c>
      <c r="S472" s="7" t="n">
        <v>0</v>
      </c>
      <c r="T472" s="7" t="n">
        <v>0</v>
      </c>
    </row>
    <row r="473" spans="1:20">
      <c r="A473" t="s">
        <v>4</v>
      </c>
      <c r="B473" s="4" t="s">
        <v>5</v>
      </c>
      <c r="C473" s="4" t="s">
        <v>13</v>
      </c>
      <c r="D473" s="4" t="s">
        <v>21</v>
      </c>
      <c r="E473" s="4" t="s">
        <v>21</v>
      </c>
      <c r="F473" s="4" t="s">
        <v>21</v>
      </c>
    </row>
    <row r="474" spans="1:20">
      <c r="A474" t="n">
        <v>5843</v>
      </c>
      <c r="B474" s="46" t="n">
        <v>161</v>
      </c>
      <c r="C474" s="7" t="n">
        <v>3</v>
      </c>
      <c r="D474" s="7" t="n">
        <v>1</v>
      </c>
      <c r="E474" s="7" t="n">
        <v>1.60000002384186</v>
      </c>
      <c r="F474" s="7" t="n">
        <v>0.0900000035762787</v>
      </c>
    </row>
    <row r="475" spans="1:20">
      <c r="A475" t="s">
        <v>4</v>
      </c>
      <c r="B475" s="4" t="s">
        <v>5</v>
      </c>
      <c r="C475" s="4" t="s">
        <v>13</v>
      </c>
      <c r="D475" s="4" t="s">
        <v>10</v>
      </c>
      <c r="E475" s="4" t="s">
        <v>13</v>
      </c>
      <c r="F475" s="4" t="s">
        <v>13</v>
      </c>
      <c r="G475" s="4" t="s">
        <v>13</v>
      </c>
      <c r="H475" s="4" t="s">
        <v>13</v>
      </c>
      <c r="I475" s="4" t="s">
        <v>13</v>
      </c>
      <c r="J475" s="4" t="s">
        <v>13</v>
      </c>
      <c r="K475" s="4" t="s">
        <v>13</v>
      </c>
      <c r="L475" s="4" t="s">
        <v>13</v>
      </c>
      <c r="M475" s="4" t="s">
        <v>13</v>
      </c>
      <c r="N475" s="4" t="s">
        <v>13</v>
      </c>
      <c r="O475" s="4" t="s">
        <v>13</v>
      </c>
      <c r="P475" s="4" t="s">
        <v>13</v>
      </c>
      <c r="Q475" s="4" t="s">
        <v>13</v>
      </c>
      <c r="R475" s="4" t="s">
        <v>13</v>
      </c>
      <c r="S475" s="4" t="s">
        <v>13</v>
      </c>
      <c r="T475" s="4" t="s">
        <v>13</v>
      </c>
    </row>
    <row r="476" spans="1:20">
      <c r="A476" t="n">
        <v>5857</v>
      </c>
      <c r="B476" s="46" t="n">
        <v>161</v>
      </c>
      <c r="C476" s="7" t="n">
        <v>0</v>
      </c>
      <c r="D476" s="7" t="n">
        <v>110</v>
      </c>
      <c r="E476" s="7" t="n">
        <v>2</v>
      </c>
      <c r="F476" s="7" t="n">
        <v>1</v>
      </c>
      <c r="G476" s="7" t="n">
        <v>0</v>
      </c>
      <c r="H476" s="7" t="n">
        <v>0</v>
      </c>
      <c r="I476" s="7" t="n">
        <v>0</v>
      </c>
      <c r="J476" s="7" t="n">
        <v>0</v>
      </c>
      <c r="K476" s="7" t="n">
        <v>0</v>
      </c>
      <c r="L476" s="7" t="n">
        <v>0</v>
      </c>
      <c r="M476" s="7" t="n">
        <v>0</v>
      </c>
      <c r="N476" s="7" t="n">
        <v>0</v>
      </c>
      <c r="O476" s="7" t="n">
        <v>0</v>
      </c>
      <c r="P476" s="7" t="n">
        <v>0</v>
      </c>
      <c r="Q476" s="7" t="n">
        <v>0</v>
      </c>
      <c r="R476" s="7" t="n">
        <v>0</v>
      </c>
      <c r="S476" s="7" t="n">
        <v>0</v>
      </c>
      <c r="T476" s="7" t="n">
        <v>0</v>
      </c>
    </row>
    <row r="477" spans="1:20">
      <c r="A477" t="s">
        <v>4</v>
      </c>
      <c r="B477" s="4" t="s">
        <v>5</v>
      </c>
      <c r="C477" s="4" t="s">
        <v>13</v>
      </c>
      <c r="D477" s="4" t="s">
        <v>21</v>
      </c>
      <c r="E477" s="4" t="s">
        <v>21</v>
      </c>
      <c r="F477" s="4" t="s">
        <v>21</v>
      </c>
    </row>
    <row r="478" spans="1:20">
      <c r="A478" t="n">
        <v>5877</v>
      </c>
      <c r="B478" s="46" t="n">
        <v>161</v>
      </c>
      <c r="C478" s="7" t="n">
        <v>3</v>
      </c>
      <c r="D478" s="7" t="n">
        <v>1</v>
      </c>
      <c r="E478" s="7" t="n">
        <v>1.60000002384186</v>
      </c>
      <c r="F478" s="7" t="n">
        <v>0.0900000035762787</v>
      </c>
    </row>
    <row r="479" spans="1:20">
      <c r="A479" t="s">
        <v>4</v>
      </c>
      <c r="B479" s="4" t="s">
        <v>5</v>
      </c>
      <c r="C479" s="4" t="s">
        <v>13</v>
      </c>
      <c r="D479" s="4" t="s">
        <v>10</v>
      </c>
      <c r="E479" s="4" t="s">
        <v>13</v>
      </c>
      <c r="F479" s="4" t="s">
        <v>13</v>
      </c>
      <c r="G479" s="4" t="s">
        <v>13</v>
      </c>
      <c r="H479" s="4" t="s">
        <v>13</v>
      </c>
      <c r="I479" s="4" t="s">
        <v>13</v>
      </c>
      <c r="J479" s="4" t="s">
        <v>13</v>
      </c>
      <c r="K479" s="4" t="s">
        <v>13</v>
      </c>
      <c r="L479" s="4" t="s">
        <v>13</v>
      </c>
      <c r="M479" s="4" t="s">
        <v>13</v>
      </c>
      <c r="N479" s="4" t="s">
        <v>13</v>
      </c>
      <c r="O479" s="4" t="s">
        <v>13</v>
      </c>
      <c r="P479" s="4" t="s">
        <v>13</v>
      </c>
      <c r="Q479" s="4" t="s">
        <v>13</v>
      </c>
      <c r="R479" s="4" t="s">
        <v>13</v>
      </c>
      <c r="S479" s="4" t="s">
        <v>13</v>
      </c>
      <c r="T479" s="4" t="s">
        <v>13</v>
      </c>
    </row>
    <row r="480" spans="1:20">
      <c r="A480" t="n">
        <v>5891</v>
      </c>
      <c r="B480" s="46" t="n">
        <v>161</v>
      </c>
      <c r="C480" s="7" t="n">
        <v>0</v>
      </c>
      <c r="D480" s="7" t="n">
        <v>119</v>
      </c>
      <c r="E480" s="7" t="n">
        <v>2</v>
      </c>
      <c r="F480" s="7" t="n">
        <v>1</v>
      </c>
      <c r="G480" s="7" t="n">
        <v>0</v>
      </c>
      <c r="H480" s="7" t="n">
        <v>0</v>
      </c>
      <c r="I480" s="7" t="n">
        <v>0</v>
      </c>
      <c r="J480" s="7" t="n">
        <v>0</v>
      </c>
      <c r="K480" s="7" t="n">
        <v>0</v>
      </c>
      <c r="L480" s="7" t="n">
        <v>0</v>
      </c>
      <c r="M480" s="7" t="n">
        <v>0</v>
      </c>
      <c r="N480" s="7" t="n">
        <v>0</v>
      </c>
      <c r="O480" s="7" t="n">
        <v>0</v>
      </c>
      <c r="P480" s="7" t="n">
        <v>0</v>
      </c>
      <c r="Q480" s="7" t="n">
        <v>0</v>
      </c>
      <c r="R480" s="7" t="n">
        <v>0</v>
      </c>
      <c r="S480" s="7" t="n">
        <v>0</v>
      </c>
      <c r="T480" s="7" t="n">
        <v>0</v>
      </c>
    </row>
    <row r="481" spans="1:20">
      <c r="A481" t="s">
        <v>4</v>
      </c>
      <c r="B481" s="4" t="s">
        <v>5</v>
      </c>
      <c r="C481" s="4" t="s">
        <v>13</v>
      </c>
      <c r="D481" s="4" t="s">
        <v>21</v>
      </c>
      <c r="E481" s="4" t="s">
        <v>21</v>
      </c>
      <c r="F481" s="4" t="s">
        <v>21</v>
      </c>
    </row>
    <row r="482" spans="1:20">
      <c r="A482" t="n">
        <v>5911</v>
      </c>
      <c r="B482" s="46" t="n">
        <v>161</v>
      </c>
      <c r="C482" s="7" t="n">
        <v>3</v>
      </c>
      <c r="D482" s="7" t="n">
        <v>1</v>
      </c>
      <c r="E482" s="7" t="n">
        <v>1.60000002384186</v>
      </c>
      <c r="F482" s="7" t="n">
        <v>0.0900000035762787</v>
      </c>
    </row>
    <row r="483" spans="1:20">
      <c r="A483" t="s">
        <v>4</v>
      </c>
      <c r="B483" s="4" t="s">
        <v>5</v>
      </c>
      <c r="C483" s="4" t="s">
        <v>13</v>
      </c>
      <c r="D483" s="4" t="s">
        <v>10</v>
      </c>
      <c r="E483" s="4" t="s">
        <v>13</v>
      </c>
      <c r="F483" s="4" t="s">
        <v>13</v>
      </c>
      <c r="G483" s="4" t="s">
        <v>13</v>
      </c>
      <c r="H483" s="4" t="s">
        <v>13</v>
      </c>
      <c r="I483" s="4" t="s">
        <v>13</v>
      </c>
      <c r="J483" s="4" t="s">
        <v>13</v>
      </c>
      <c r="K483" s="4" t="s">
        <v>13</v>
      </c>
      <c r="L483" s="4" t="s">
        <v>13</v>
      </c>
      <c r="M483" s="4" t="s">
        <v>13</v>
      </c>
      <c r="N483" s="4" t="s">
        <v>13</v>
      </c>
      <c r="O483" s="4" t="s">
        <v>13</v>
      </c>
      <c r="P483" s="4" t="s">
        <v>13</v>
      </c>
      <c r="Q483" s="4" t="s">
        <v>13</v>
      </c>
      <c r="R483" s="4" t="s">
        <v>13</v>
      </c>
      <c r="S483" s="4" t="s">
        <v>13</v>
      </c>
      <c r="T483" s="4" t="s">
        <v>13</v>
      </c>
    </row>
    <row r="484" spans="1:20">
      <c r="A484" t="n">
        <v>5925</v>
      </c>
      <c r="B484" s="46" t="n">
        <v>161</v>
      </c>
      <c r="C484" s="7" t="n">
        <v>0</v>
      </c>
      <c r="D484" s="7" t="n">
        <v>95</v>
      </c>
      <c r="E484" s="7" t="n">
        <v>2</v>
      </c>
      <c r="F484" s="7" t="n">
        <v>1</v>
      </c>
      <c r="G484" s="7" t="n">
        <v>0</v>
      </c>
      <c r="H484" s="7" t="n">
        <v>0</v>
      </c>
      <c r="I484" s="7" t="n">
        <v>0</v>
      </c>
      <c r="J484" s="7" t="n">
        <v>0</v>
      </c>
      <c r="K484" s="7" t="n">
        <v>0</v>
      </c>
      <c r="L484" s="7" t="n">
        <v>0</v>
      </c>
      <c r="M484" s="7" t="n">
        <v>0</v>
      </c>
      <c r="N484" s="7" t="n">
        <v>0</v>
      </c>
      <c r="O484" s="7" t="n">
        <v>0</v>
      </c>
      <c r="P484" s="7" t="n">
        <v>0</v>
      </c>
      <c r="Q484" s="7" t="n">
        <v>0</v>
      </c>
      <c r="R484" s="7" t="n">
        <v>0</v>
      </c>
      <c r="S484" s="7" t="n">
        <v>0</v>
      </c>
      <c r="T484" s="7" t="n">
        <v>0</v>
      </c>
    </row>
    <row r="485" spans="1:20">
      <c r="A485" t="s">
        <v>4</v>
      </c>
      <c r="B485" s="4" t="s">
        <v>5</v>
      </c>
      <c r="C485" s="4" t="s">
        <v>13</v>
      </c>
      <c r="D485" s="4" t="s">
        <v>21</v>
      </c>
      <c r="E485" s="4" t="s">
        <v>21</v>
      </c>
      <c r="F485" s="4" t="s">
        <v>21</v>
      </c>
    </row>
    <row r="486" spans="1:20">
      <c r="A486" t="n">
        <v>5945</v>
      </c>
      <c r="B486" s="46" t="n">
        <v>161</v>
      </c>
      <c r="C486" s="7" t="n">
        <v>3</v>
      </c>
      <c r="D486" s="7" t="n">
        <v>1</v>
      </c>
      <c r="E486" s="7" t="n">
        <v>1.60000002384186</v>
      </c>
      <c r="F486" s="7" t="n">
        <v>0.0900000035762787</v>
      </c>
    </row>
    <row r="487" spans="1:20">
      <c r="A487" t="s">
        <v>4</v>
      </c>
      <c r="B487" s="4" t="s">
        <v>5</v>
      </c>
      <c r="C487" s="4" t="s">
        <v>13</v>
      </c>
      <c r="D487" s="4" t="s">
        <v>10</v>
      </c>
      <c r="E487" s="4" t="s">
        <v>13</v>
      </c>
      <c r="F487" s="4" t="s">
        <v>13</v>
      </c>
      <c r="G487" s="4" t="s">
        <v>13</v>
      </c>
      <c r="H487" s="4" t="s">
        <v>13</v>
      </c>
      <c r="I487" s="4" t="s">
        <v>13</v>
      </c>
      <c r="J487" s="4" t="s">
        <v>13</v>
      </c>
      <c r="K487" s="4" t="s">
        <v>13</v>
      </c>
      <c r="L487" s="4" t="s">
        <v>13</v>
      </c>
      <c r="M487" s="4" t="s">
        <v>13</v>
      </c>
      <c r="N487" s="4" t="s">
        <v>13</v>
      </c>
      <c r="O487" s="4" t="s">
        <v>13</v>
      </c>
      <c r="P487" s="4" t="s">
        <v>13</v>
      </c>
      <c r="Q487" s="4" t="s">
        <v>13</v>
      </c>
      <c r="R487" s="4" t="s">
        <v>13</v>
      </c>
      <c r="S487" s="4" t="s">
        <v>13</v>
      </c>
      <c r="T487" s="4" t="s">
        <v>13</v>
      </c>
    </row>
    <row r="488" spans="1:20">
      <c r="A488" t="n">
        <v>5959</v>
      </c>
      <c r="B488" s="46" t="n">
        <v>161</v>
      </c>
      <c r="C488" s="7" t="n">
        <v>0</v>
      </c>
      <c r="D488" s="7" t="n">
        <v>92</v>
      </c>
      <c r="E488" s="7" t="n">
        <v>2</v>
      </c>
      <c r="F488" s="7" t="n">
        <v>1</v>
      </c>
      <c r="G488" s="7" t="n">
        <v>0</v>
      </c>
      <c r="H488" s="7" t="n">
        <v>0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0</v>
      </c>
      <c r="N488" s="7" t="n">
        <v>0</v>
      </c>
      <c r="O488" s="7" t="n">
        <v>0</v>
      </c>
      <c r="P488" s="7" t="n">
        <v>0</v>
      </c>
      <c r="Q488" s="7" t="n">
        <v>0</v>
      </c>
      <c r="R488" s="7" t="n">
        <v>0</v>
      </c>
      <c r="S488" s="7" t="n">
        <v>0</v>
      </c>
      <c r="T488" s="7" t="n">
        <v>0</v>
      </c>
    </row>
    <row r="489" spans="1:20">
      <c r="A489" t="s">
        <v>4</v>
      </c>
      <c r="B489" s="4" t="s">
        <v>5</v>
      </c>
      <c r="C489" s="4" t="s">
        <v>13</v>
      </c>
      <c r="D489" s="4" t="s">
        <v>13</v>
      </c>
      <c r="E489" s="4" t="s">
        <v>9</v>
      </c>
      <c r="F489" s="4" t="s">
        <v>13</v>
      </c>
      <c r="G489" s="4" t="s">
        <v>13</v>
      </c>
    </row>
    <row r="490" spans="1:20">
      <c r="A490" t="n">
        <v>5979</v>
      </c>
      <c r="B490" s="47" t="n">
        <v>18</v>
      </c>
      <c r="C490" s="7" t="n">
        <v>0</v>
      </c>
      <c r="D490" s="7" t="n">
        <v>0</v>
      </c>
      <c r="E490" s="7" t="n">
        <v>0</v>
      </c>
      <c r="F490" s="7" t="n">
        <v>19</v>
      </c>
      <c r="G490" s="7" t="n">
        <v>1</v>
      </c>
    </row>
    <row r="491" spans="1:20">
      <c r="A491" t="s">
        <v>4</v>
      </c>
      <c r="B491" s="4" t="s">
        <v>5</v>
      </c>
      <c r="C491" s="4" t="s">
        <v>13</v>
      </c>
      <c r="D491" s="4" t="s">
        <v>13</v>
      </c>
      <c r="E491" s="4" t="s">
        <v>9</v>
      </c>
      <c r="F491" s="4" t="s">
        <v>13</v>
      </c>
      <c r="G491" s="4" t="s">
        <v>13</v>
      </c>
    </row>
    <row r="492" spans="1:20">
      <c r="A492" t="n">
        <v>5988</v>
      </c>
      <c r="B492" s="47" t="n">
        <v>18</v>
      </c>
      <c r="C492" s="7" t="n">
        <v>1</v>
      </c>
      <c r="D492" s="7" t="n">
        <v>0</v>
      </c>
      <c r="E492" s="7" t="n">
        <v>0</v>
      </c>
      <c r="F492" s="7" t="n">
        <v>19</v>
      </c>
      <c r="G492" s="7" t="n">
        <v>1</v>
      </c>
    </row>
    <row r="493" spans="1:20">
      <c r="A493" t="s">
        <v>4</v>
      </c>
      <c r="B493" s="4" t="s">
        <v>5</v>
      </c>
      <c r="C493" s="4" t="s">
        <v>13</v>
      </c>
      <c r="D493" s="4" t="s">
        <v>21</v>
      </c>
      <c r="E493" s="4" t="s">
        <v>21</v>
      </c>
      <c r="F493" s="4" t="s">
        <v>21</v>
      </c>
    </row>
    <row r="494" spans="1:20">
      <c r="A494" t="n">
        <v>5997</v>
      </c>
      <c r="B494" s="46" t="n">
        <v>161</v>
      </c>
      <c r="C494" s="7" t="n">
        <v>3</v>
      </c>
      <c r="D494" s="7" t="n">
        <v>1</v>
      </c>
      <c r="E494" s="7" t="n">
        <v>1.60000002384186</v>
      </c>
      <c r="F494" s="7" t="n">
        <v>0.0900000035762787</v>
      </c>
    </row>
    <row r="495" spans="1:20">
      <c r="A495" t="s">
        <v>4</v>
      </c>
      <c r="B495" s="4" t="s">
        <v>5</v>
      </c>
      <c r="C495" s="4" t="s">
        <v>13</v>
      </c>
      <c r="D495" s="4" t="s">
        <v>10</v>
      </c>
      <c r="E495" s="4" t="s">
        <v>13</v>
      </c>
      <c r="F495" s="4" t="s">
        <v>13</v>
      </c>
      <c r="G495" s="4" t="s">
        <v>13</v>
      </c>
      <c r="H495" s="4" t="s">
        <v>13</v>
      </c>
      <c r="I495" s="4" t="s">
        <v>13</v>
      </c>
      <c r="J495" s="4" t="s">
        <v>13</v>
      </c>
      <c r="K495" s="4" t="s">
        <v>13</v>
      </c>
      <c r="L495" s="4" t="s">
        <v>13</v>
      </c>
      <c r="M495" s="4" t="s">
        <v>13</v>
      </c>
      <c r="N495" s="4" t="s">
        <v>13</v>
      </c>
      <c r="O495" s="4" t="s">
        <v>13</v>
      </c>
      <c r="P495" s="4" t="s">
        <v>13</v>
      </c>
      <c r="Q495" s="4" t="s">
        <v>13</v>
      </c>
      <c r="R495" s="4" t="s">
        <v>13</v>
      </c>
      <c r="S495" s="4" t="s">
        <v>13</v>
      </c>
      <c r="T495" s="4" t="s">
        <v>13</v>
      </c>
    </row>
    <row r="496" spans="1:20">
      <c r="A496" t="n">
        <v>6011</v>
      </c>
      <c r="B496" s="46" t="n">
        <v>161</v>
      </c>
      <c r="C496" s="7" t="n">
        <v>0</v>
      </c>
      <c r="D496" s="7" t="n">
        <v>1</v>
      </c>
      <c r="E496" s="7" t="n">
        <v>2</v>
      </c>
      <c r="F496" s="7" t="n">
        <v>1</v>
      </c>
      <c r="G496" s="7" t="n">
        <v>0</v>
      </c>
      <c r="H496" s="7" t="n">
        <v>0</v>
      </c>
      <c r="I496" s="7" t="n">
        <v>0</v>
      </c>
      <c r="J496" s="7" t="n">
        <v>0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0</v>
      </c>
      <c r="P496" s="7" t="n">
        <v>0</v>
      </c>
      <c r="Q496" s="7" t="n">
        <v>0</v>
      </c>
      <c r="R496" s="7" t="n">
        <v>0</v>
      </c>
      <c r="S496" s="7" t="n">
        <v>0</v>
      </c>
      <c r="T496" s="7" t="n">
        <v>0</v>
      </c>
    </row>
    <row r="497" spans="1:20">
      <c r="A497" t="s">
        <v>4</v>
      </c>
      <c r="B497" s="4" t="s">
        <v>5</v>
      </c>
      <c r="C497" s="4" t="s">
        <v>13</v>
      </c>
      <c r="D497" s="4" t="s">
        <v>21</v>
      </c>
      <c r="E497" s="4" t="s">
        <v>21</v>
      </c>
      <c r="F497" s="4" t="s">
        <v>21</v>
      </c>
    </row>
    <row r="498" spans="1:20">
      <c r="A498" t="n">
        <v>6031</v>
      </c>
      <c r="B498" s="46" t="n">
        <v>161</v>
      </c>
      <c r="C498" s="7" t="n">
        <v>3</v>
      </c>
      <c r="D498" s="7" t="n">
        <v>1</v>
      </c>
      <c r="E498" s="7" t="n">
        <v>1.60000002384186</v>
      </c>
      <c r="F498" s="7" t="n">
        <v>0.0900000035762787</v>
      </c>
    </row>
    <row r="499" spans="1:20">
      <c r="A499" t="s">
        <v>4</v>
      </c>
      <c r="B499" s="4" t="s">
        <v>5</v>
      </c>
      <c r="C499" s="4" t="s">
        <v>13</v>
      </c>
      <c r="D499" s="4" t="s">
        <v>10</v>
      </c>
      <c r="E499" s="4" t="s">
        <v>13</v>
      </c>
      <c r="F499" s="4" t="s">
        <v>13</v>
      </c>
      <c r="G499" s="4" t="s">
        <v>13</v>
      </c>
      <c r="H499" s="4" t="s">
        <v>13</v>
      </c>
      <c r="I499" s="4" t="s">
        <v>13</v>
      </c>
      <c r="J499" s="4" t="s">
        <v>13</v>
      </c>
      <c r="K499" s="4" t="s">
        <v>13</v>
      </c>
      <c r="L499" s="4" t="s">
        <v>13</v>
      </c>
      <c r="M499" s="4" t="s">
        <v>13</v>
      </c>
      <c r="N499" s="4" t="s">
        <v>13</v>
      </c>
      <c r="O499" s="4" t="s">
        <v>13</v>
      </c>
      <c r="P499" s="4" t="s">
        <v>13</v>
      </c>
      <c r="Q499" s="4" t="s">
        <v>13</v>
      </c>
      <c r="R499" s="4" t="s">
        <v>13</v>
      </c>
      <c r="S499" s="4" t="s">
        <v>13</v>
      </c>
      <c r="T499" s="4" t="s">
        <v>13</v>
      </c>
    </row>
    <row r="500" spans="1:20">
      <c r="A500" t="n">
        <v>6045</v>
      </c>
      <c r="B500" s="46" t="n">
        <v>161</v>
      </c>
      <c r="C500" s="7" t="n">
        <v>0</v>
      </c>
      <c r="D500" s="7" t="n">
        <v>2</v>
      </c>
      <c r="E500" s="7" t="n">
        <v>2</v>
      </c>
      <c r="F500" s="7" t="n">
        <v>1</v>
      </c>
      <c r="G500" s="7" t="n">
        <v>0</v>
      </c>
      <c r="H500" s="7" t="n">
        <v>0</v>
      </c>
      <c r="I500" s="7" t="n">
        <v>0</v>
      </c>
      <c r="J500" s="7" t="n">
        <v>0</v>
      </c>
      <c r="K500" s="7" t="n">
        <v>0</v>
      </c>
      <c r="L500" s="7" t="n">
        <v>0</v>
      </c>
      <c r="M500" s="7" t="n">
        <v>0</v>
      </c>
      <c r="N500" s="7" t="n">
        <v>0</v>
      </c>
      <c r="O500" s="7" t="n">
        <v>0</v>
      </c>
      <c r="P500" s="7" t="n">
        <v>0</v>
      </c>
      <c r="Q500" s="7" t="n">
        <v>0</v>
      </c>
      <c r="R500" s="7" t="n">
        <v>0</v>
      </c>
      <c r="S500" s="7" t="n">
        <v>0</v>
      </c>
      <c r="T500" s="7" t="n">
        <v>0</v>
      </c>
    </row>
    <row r="501" spans="1:20">
      <c r="A501" t="s">
        <v>4</v>
      </c>
      <c r="B501" s="4" t="s">
        <v>5</v>
      </c>
      <c r="C501" s="4" t="s">
        <v>13</v>
      </c>
      <c r="D501" s="4" t="s">
        <v>21</v>
      </c>
      <c r="E501" s="4" t="s">
        <v>21</v>
      </c>
      <c r="F501" s="4" t="s">
        <v>21</v>
      </c>
    </row>
    <row r="502" spans="1:20">
      <c r="A502" t="n">
        <v>6065</v>
      </c>
      <c r="B502" s="46" t="n">
        <v>161</v>
      </c>
      <c r="C502" s="7" t="n">
        <v>3</v>
      </c>
      <c r="D502" s="7" t="n">
        <v>1</v>
      </c>
      <c r="E502" s="7" t="n">
        <v>1.60000002384186</v>
      </c>
      <c r="F502" s="7" t="n">
        <v>0.0900000035762787</v>
      </c>
    </row>
    <row r="503" spans="1:20">
      <c r="A503" t="s">
        <v>4</v>
      </c>
      <c r="B503" s="4" t="s">
        <v>5</v>
      </c>
      <c r="C503" s="4" t="s">
        <v>13</v>
      </c>
      <c r="D503" s="4" t="s">
        <v>10</v>
      </c>
      <c r="E503" s="4" t="s">
        <v>13</v>
      </c>
      <c r="F503" s="4" t="s">
        <v>13</v>
      </c>
      <c r="G503" s="4" t="s">
        <v>13</v>
      </c>
      <c r="H503" s="4" t="s">
        <v>13</v>
      </c>
      <c r="I503" s="4" t="s">
        <v>13</v>
      </c>
      <c r="J503" s="4" t="s">
        <v>13</v>
      </c>
      <c r="K503" s="4" t="s">
        <v>13</v>
      </c>
      <c r="L503" s="4" t="s">
        <v>13</v>
      </c>
      <c r="M503" s="4" t="s">
        <v>13</v>
      </c>
      <c r="N503" s="4" t="s">
        <v>13</v>
      </c>
      <c r="O503" s="4" t="s">
        <v>13</v>
      </c>
      <c r="P503" s="4" t="s">
        <v>13</v>
      </c>
      <c r="Q503" s="4" t="s">
        <v>13</v>
      </c>
      <c r="R503" s="4" t="s">
        <v>13</v>
      </c>
      <c r="S503" s="4" t="s">
        <v>13</v>
      </c>
      <c r="T503" s="4" t="s">
        <v>13</v>
      </c>
    </row>
    <row r="504" spans="1:20">
      <c r="A504" t="n">
        <v>6079</v>
      </c>
      <c r="B504" s="46" t="n">
        <v>161</v>
      </c>
      <c r="C504" s="7" t="n">
        <v>0</v>
      </c>
      <c r="D504" s="7" t="n">
        <v>3</v>
      </c>
      <c r="E504" s="7" t="n">
        <v>2</v>
      </c>
      <c r="F504" s="7" t="n">
        <v>1</v>
      </c>
      <c r="G504" s="7" t="n">
        <v>0</v>
      </c>
      <c r="H504" s="7" t="n">
        <v>0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0</v>
      </c>
      <c r="R504" s="7" t="n">
        <v>0</v>
      </c>
      <c r="S504" s="7" t="n">
        <v>0</v>
      </c>
      <c r="T504" s="7" t="n">
        <v>0</v>
      </c>
    </row>
    <row r="505" spans="1:20">
      <c r="A505" t="s">
        <v>4</v>
      </c>
      <c r="B505" s="4" t="s">
        <v>5</v>
      </c>
      <c r="C505" s="4" t="s">
        <v>13</v>
      </c>
      <c r="D505" s="4" t="s">
        <v>21</v>
      </c>
      <c r="E505" s="4" t="s">
        <v>21</v>
      </c>
      <c r="F505" s="4" t="s">
        <v>21</v>
      </c>
    </row>
    <row r="506" spans="1:20">
      <c r="A506" t="n">
        <v>6099</v>
      </c>
      <c r="B506" s="46" t="n">
        <v>161</v>
      </c>
      <c r="C506" s="7" t="n">
        <v>3</v>
      </c>
      <c r="D506" s="7" t="n">
        <v>1</v>
      </c>
      <c r="E506" s="7" t="n">
        <v>1.60000002384186</v>
      </c>
      <c r="F506" s="7" t="n">
        <v>0.0900000035762787</v>
      </c>
    </row>
    <row r="507" spans="1:20">
      <c r="A507" t="s">
        <v>4</v>
      </c>
      <c r="B507" s="4" t="s">
        <v>5</v>
      </c>
      <c r="C507" s="4" t="s">
        <v>13</v>
      </c>
      <c r="D507" s="4" t="s">
        <v>10</v>
      </c>
      <c r="E507" s="4" t="s">
        <v>13</v>
      </c>
      <c r="F507" s="4" t="s">
        <v>13</v>
      </c>
      <c r="G507" s="4" t="s">
        <v>13</v>
      </c>
      <c r="H507" s="4" t="s">
        <v>13</v>
      </c>
      <c r="I507" s="4" t="s">
        <v>13</v>
      </c>
      <c r="J507" s="4" t="s">
        <v>13</v>
      </c>
      <c r="K507" s="4" t="s">
        <v>13</v>
      </c>
      <c r="L507" s="4" t="s">
        <v>13</v>
      </c>
      <c r="M507" s="4" t="s">
        <v>13</v>
      </c>
      <c r="N507" s="4" t="s">
        <v>13</v>
      </c>
      <c r="O507" s="4" t="s">
        <v>13</v>
      </c>
      <c r="P507" s="4" t="s">
        <v>13</v>
      </c>
      <c r="Q507" s="4" t="s">
        <v>13</v>
      </c>
      <c r="R507" s="4" t="s">
        <v>13</v>
      </c>
      <c r="S507" s="4" t="s">
        <v>13</v>
      </c>
      <c r="T507" s="4" t="s">
        <v>13</v>
      </c>
    </row>
    <row r="508" spans="1:20">
      <c r="A508" t="n">
        <v>6113</v>
      </c>
      <c r="B508" s="46" t="n">
        <v>161</v>
      </c>
      <c r="C508" s="7" t="n">
        <v>0</v>
      </c>
      <c r="D508" s="7" t="n">
        <v>5</v>
      </c>
      <c r="E508" s="7" t="n">
        <v>2</v>
      </c>
      <c r="F508" s="7" t="n">
        <v>1</v>
      </c>
      <c r="G508" s="7" t="n">
        <v>0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0</v>
      </c>
      <c r="Q508" s="7" t="n">
        <v>0</v>
      </c>
      <c r="R508" s="7" t="n">
        <v>0</v>
      </c>
      <c r="S508" s="7" t="n">
        <v>0</v>
      </c>
      <c r="T508" s="7" t="n">
        <v>0</v>
      </c>
    </row>
    <row r="509" spans="1:20">
      <c r="A509" t="s">
        <v>4</v>
      </c>
      <c r="B509" s="4" t="s">
        <v>5</v>
      </c>
      <c r="C509" s="4" t="s">
        <v>13</v>
      </c>
      <c r="D509" s="4" t="s">
        <v>21</v>
      </c>
      <c r="E509" s="4" t="s">
        <v>21</v>
      </c>
      <c r="F509" s="4" t="s">
        <v>21</v>
      </c>
    </row>
    <row r="510" spans="1:20">
      <c r="A510" t="n">
        <v>6133</v>
      </c>
      <c r="B510" s="46" t="n">
        <v>161</v>
      </c>
      <c r="C510" s="7" t="n">
        <v>3</v>
      </c>
      <c r="D510" s="7" t="n">
        <v>1</v>
      </c>
      <c r="E510" s="7" t="n">
        <v>1.60000002384186</v>
      </c>
      <c r="F510" s="7" t="n">
        <v>0.0900000035762787</v>
      </c>
    </row>
    <row r="511" spans="1:20">
      <c r="A511" t="s">
        <v>4</v>
      </c>
      <c r="B511" s="4" t="s">
        <v>5</v>
      </c>
      <c r="C511" s="4" t="s">
        <v>13</v>
      </c>
      <c r="D511" s="4" t="s">
        <v>10</v>
      </c>
      <c r="E511" s="4" t="s">
        <v>13</v>
      </c>
      <c r="F511" s="4" t="s">
        <v>13</v>
      </c>
      <c r="G511" s="4" t="s">
        <v>13</v>
      </c>
      <c r="H511" s="4" t="s">
        <v>13</v>
      </c>
      <c r="I511" s="4" t="s">
        <v>13</v>
      </c>
      <c r="J511" s="4" t="s">
        <v>13</v>
      </c>
      <c r="K511" s="4" t="s">
        <v>13</v>
      </c>
      <c r="L511" s="4" t="s">
        <v>13</v>
      </c>
      <c r="M511" s="4" t="s">
        <v>13</v>
      </c>
      <c r="N511" s="4" t="s">
        <v>13</v>
      </c>
      <c r="O511" s="4" t="s">
        <v>13</v>
      </c>
      <c r="P511" s="4" t="s">
        <v>13</v>
      </c>
      <c r="Q511" s="4" t="s">
        <v>13</v>
      </c>
      <c r="R511" s="4" t="s">
        <v>13</v>
      </c>
      <c r="S511" s="4" t="s">
        <v>13</v>
      </c>
      <c r="T511" s="4" t="s">
        <v>13</v>
      </c>
    </row>
    <row r="512" spans="1:20">
      <c r="A512" t="n">
        <v>6147</v>
      </c>
      <c r="B512" s="46" t="n">
        <v>161</v>
      </c>
      <c r="C512" s="7" t="n">
        <v>0</v>
      </c>
      <c r="D512" s="7" t="n">
        <v>6</v>
      </c>
      <c r="E512" s="7" t="n">
        <v>2</v>
      </c>
      <c r="F512" s="7" t="n">
        <v>1</v>
      </c>
      <c r="G512" s="7" t="n">
        <v>0</v>
      </c>
      <c r="H512" s="7" t="n">
        <v>0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0</v>
      </c>
      <c r="O512" s="7" t="n">
        <v>0</v>
      </c>
      <c r="P512" s="7" t="n">
        <v>0</v>
      </c>
      <c r="Q512" s="7" t="n">
        <v>0</v>
      </c>
      <c r="R512" s="7" t="n">
        <v>0</v>
      </c>
      <c r="S512" s="7" t="n">
        <v>0</v>
      </c>
      <c r="T512" s="7" t="n">
        <v>0</v>
      </c>
    </row>
    <row r="513" spans="1:20">
      <c r="A513" t="s">
        <v>4</v>
      </c>
      <c r="B513" s="4" t="s">
        <v>5</v>
      </c>
      <c r="C513" s="4" t="s">
        <v>13</v>
      </c>
      <c r="D513" s="4" t="s">
        <v>21</v>
      </c>
      <c r="E513" s="4" t="s">
        <v>21</v>
      </c>
      <c r="F513" s="4" t="s">
        <v>21</v>
      </c>
    </row>
    <row r="514" spans="1:20">
      <c r="A514" t="n">
        <v>6167</v>
      </c>
      <c r="B514" s="46" t="n">
        <v>161</v>
      </c>
      <c r="C514" s="7" t="n">
        <v>3</v>
      </c>
      <c r="D514" s="7" t="n">
        <v>1</v>
      </c>
      <c r="E514" s="7" t="n">
        <v>1.60000002384186</v>
      </c>
      <c r="F514" s="7" t="n">
        <v>0.0900000035762787</v>
      </c>
    </row>
    <row r="515" spans="1:20">
      <c r="A515" t="s">
        <v>4</v>
      </c>
      <c r="B515" s="4" t="s">
        <v>5</v>
      </c>
      <c r="C515" s="4" t="s">
        <v>13</v>
      </c>
      <c r="D515" s="4" t="s">
        <v>10</v>
      </c>
      <c r="E515" s="4" t="s">
        <v>13</v>
      </c>
      <c r="F515" s="4" t="s">
        <v>13</v>
      </c>
      <c r="G515" s="4" t="s">
        <v>13</v>
      </c>
      <c r="H515" s="4" t="s">
        <v>13</v>
      </c>
      <c r="I515" s="4" t="s">
        <v>13</v>
      </c>
      <c r="J515" s="4" t="s">
        <v>13</v>
      </c>
      <c r="K515" s="4" t="s">
        <v>13</v>
      </c>
      <c r="L515" s="4" t="s">
        <v>13</v>
      </c>
      <c r="M515" s="4" t="s">
        <v>13</v>
      </c>
      <c r="N515" s="4" t="s">
        <v>13</v>
      </c>
      <c r="O515" s="4" t="s">
        <v>13</v>
      </c>
      <c r="P515" s="4" t="s">
        <v>13</v>
      </c>
      <c r="Q515" s="4" t="s">
        <v>13</v>
      </c>
      <c r="R515" s="4" t="s">
        <v>13</v>
      </c>
      <c r="S515" s="4" t="s">
        <v>13</v>
      </c>
      <c r="T515" s="4" t="s">
        <v>13</v>
      </c>
    </row>
    <row r="516" spans="1:20">
      <c r="A516" t="n">
        <v>6181</v>
      </c>
      <c r="B516" s="46" t="n">
        <v>161</v>
      </c>
      <c r="C516" s="7" t="n">
        <v>0</v>
      </c>
      <c r="D516" s="7" t="n">
        <v>7</v>
      </c>
      <c r="E516" s="7" t="n">
        <v>2</v>
      </c>
      <c r="F516" s="7" t="n">
        <v>1</v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</row>
    <row r="517" spans="1:20">
      <c r="A517" t="s">
        <v>4</v>
      </c>
      <c r="B517" s="4" t="s">
        <v>5</v>
      </c>
      <c r="C517" s="4" t="s">
        <v>13</v>
      </c>
      <c r="D517" s="4" t="s">
        <v>21</v>
      </c>
      <c r="E517" s="4" t="s">
        <v>21</v>
      </c>
      <c r="F517" s="4" t="s">
        <v>21</v>
      </c>
    </row>
    <row r="518" spans="1:20">
      <c r="A518" t="n">
        <v>6201</v>
      </c>
      <c r="B518" s="46" t="n">
        <v>161</v>
      </c>
      <c r="C518" s="7" t="n">
        <v>3</v>
      </c>
      <c r="D518" s="7" t="n">
        <v>1</v>
      </c>
      <c r="E518" s="7" t="n">
        <v>1.60000002384186</v>
      </c>
      <c r="F518" s="7" t="n">
        <v>0.0900000035762787</v>
      </c>
    </row>
    <row r="519" spans="1:20">
      <c r="A519" t="s">
        <v>4</v>
      </c>
      <c r="B519" s="4" t="s">
        <v>5</v>
      </c>
      <c r="C519" s="4" t="s">
        <v>13</v>
      </c>
      <c r="D519" s="4" t="s">
        <v>10</v>
      </c>
      <c r="E519" s="4" t="s">
        <v>13</v>
      </c>
      <c r="F519" s="4" t="s">
        <v>13</v>
      </c>
      <c r="G519" s="4" t="s">
        <v>13</v>
      </c>
      <c r="H519" s="4" t="s">
        <v>13</v>
      </c>
      <c r="I519" s="4" t="s">
        <v>13</v>
      </c>
      <c r="J519" s="4" t="s">
        <v>13</v>
      </c>
      <c r="K519" s="4" t="s">
        <v>13</v>
      </c>
      <c r="L519" s="4" t="s">
        <v>13</v>
      </c>
      <c r="M519" s="4" t="s">
        <v>13</v>
      </c>
      <c r="N519" s="4" t="s">
        <v>13</v>
      </c>
      <c r="O519" s="4" t="s">
        <v>13</v>
      </c>
      <c r="P519" s="4" t="s">
        <v>13</v>
      </c>
      <c r="Q519" s="4" t="s">
        <v>13</v>
      </c>
      <c r="R519" s="4" t="s">
        <v>13</v>
      </c>
      <c r="S519" s="4" t="s">
        <v>13</v>
      </c>
      <c r="T519" s="4" t="s">
        <v>13</v>
      </c>
    </row>
    <row r="520" spans="1:20">
      <c r="A520" t="n">
        <v>6215</v>
      </c>
      <c r="B520" s="46" t="n">
        <v>161</v>
      </c>
      <c r="C520" s="7" t="n">
        <v>0</v>
      </c>
      <c r="D520" s="7" t="n">
        <v>8</v>
      </c>
      <c r="E520" s="7" t="n">
        <v>2</v>
      </c>
      <c r="F520" s="7" t="n">
        <v>1</v>
      </c>
      <c r="G520" s="7" t="n">
        <v>0</v>
      </c>
      <c r="H520" s="7" t="n">
        <v>0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0</v>
      </c>
      <c r="O520" s="7" t="n">
        <v>0</v>
      </c>
      <c r="P520" s="7" t="n">
        <v>0</v>
      </c>
      <c r="Q520" s="7" t="n">
        <v>0</v>
      </c>
      <c r="R520" s="7" t="n">
        <v>0</v>
      </c>
      <c r="S520" s="7" t="n">
        <v>0</v>
      </c>
      <c r="T520" s="7" t="n">
        <v>0</v>
      </c>
    </row>
    <row r="521" spans="1:20">
      <c r="A521" t="s">
        <v>4</v>
      </c>
      <c r="B521" s="4" t="s">
        <v>5</v>
      </c>
      <c r="C521" s="4" t="s">
        <v>13</v>
      </c>
      <c r="D521" s="4" t="s">
        <v>21</v>
      </c>
      <c r="E521" s="4" t="s">
        <v>21</v>
      </c>
      <c r="F521" s="4" t="s">
        <v>21</v>
      </c>
    </row>
    <row r="522" spans="1:20">
      <c r="A522" t="n">
        <v>6235</v>
      </c>
      <c r="B522" s="46" t="n">
        <v>161</v>
      </c>
      <c r="C522" s="7" t="n">
        <v>3</v>
      </c>
      <c r="D522" s="7" t="n">
        <v>1</v>
      </c>
      <c r="E522" s="7" t="n">
        <v>1.60000002384186</v>
      </c>
      <c r="F522" s="7" t="n">
        <v>0.0900000035762787</v>
      </c>
    </row>
    <row r="523" spans="1:20">
      <c r="A523" t="s">
        <v>4</v>
      </c>
      <c r="B523" s="4" t="s">
        <v>5</v>
      </c>
      <c r="C523" s="4" t="s">
        <v>13</v>
      </c>
      <c r="D523" s="4" t="s">
        <v>10</v>
      </c>
      <c r="E523" s="4" t="s">
        <v>13</v>
      </c>
      <c r="F523" s="4" t="s">
        <v>13</v>
      </c>
      <c r="G523" s="4" t="s">
        <v>13</v>
      </c>
      <c r="H523" s="4" t="s">
        <v>13</v>
      </c>
      <c r="I523" s="4" t="s">
        <v>13</v>
      </c>
      <c r="J523" s="4" t="s">
        <v>13</v>
      </c>
      <c r="K523" s="4" t="s">
        <v>13</v>
      </c>
      <c r="L523" s="4" t="s">
        <v>13</v>
      </c>
      <c r="M523" s="4" t="s">
        <v>13</v>
      </c>
      <c r="N523" s="4" t="s">
        <v>13</v>
      </c>
      <c r="O523" s="4" t="s">
        <v>13</v>
      </c>
      <c r="P523" s="4" t="s">
        <v>13</v>
      </c>
      <c r="Q523" s="4" t="s">
        <v>13</v>
      </c>
      <c r="R523" s="4" t="s">
        <v>13</v>
      </c>
      <c r="S523" s="4" t="s">
        <v>13</v>
      </c>
      <c r="T523" s="4" t="s">
        <v>13</v>
      </c>
    </row>
    <row r="524" spans="1:20">
      <c r="A524" t="n">
        <v>6249</v>
      </c>
      <c r="B524" s="46" t="n">
        <v>161</v>
      </c>
      <c r="C524" s="7" t="n">
        <v>0</v>
      </c>
      <c r="D524" s="7" t="n">
        <v>9</v>
      </c>
      <c r="E524" s="7" t="n">
        <v>2</v>
      </c>
      <c r="F524" s="7" t="n">
        <v>1</v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0</v>
      </c>
      <c r="O524" s="7" t="n">
        <v>0</v>
      </c>
      <c r="P524" s="7" t="n">
        <v>0</v>
      </c>
      <c r="Q524" s="7" t="n">
        <v>0</v>
      </c>
      <c r="R524" s="7" t="n">
        <v>0</v>
      </c>
      <c r="S524" s="7" t="n">
        <v>0</v>
      </c>
      <c r="T524" s="7" t="n">
        <v>0</v>
      </c>
    </row>
    <row r="525" spans="1:20">
      <c r="A525" t="s">
        <v>4</v>
      </c>
      <c r="B525" s="4" t="s">
        <v>5</v>
      </c>
      <c r="C525" s="4" t="s">
        <v>13</v>
      </c>
      <c r="D525" s="4" t="s">
        <v>21</v>
      </c>
      <c r="E525" s="4" t="s">
        <v>21</v>
      </c>
      <c r="F525" s="4" t="s">
        <v>21</v>
      </c>
    </row>
    <row r="526" spans="1:20">
      <c r="A526" t="n">
        <v>6269</v>
      </c>
      <c r="B526" s="46" t="n">
        <v>161</v>
      </c>
      <c r="C526" s="7" t="n">
        <v>3</v>
      </c>
      <c r="D526" s="7" t="n">
        <v>1</v>
      </c>
      <c r="E526" s="7" t="n">
        <v>1.60000002384186</v>
      </c>
      <c r="F526" s="7" t="n">
        <v>0.0900000035762787</v>
      </c>
    </row>
    <row r="527" spans="1:20">
      <c r="A527" t="s">
        <v>4</v>
      </c>
      <c r="B527" s="4" t="s">
        <v>5</v>
      </c>
      <c r="C527" s="4" t="s">
        <v>13</v>
      </c>
      <c r="D527" s="4" t="s">
        <v>10</v>
      </c>
      <c r="E527" s="4" t="s">
        <v>13</v>
      </c>
      <c r="F527" s="4" t="s">
        <v>13</v>
      </c>
      <c r="G527" s="4" t="s">
        <v>13</v>
      </c>
      <c r="H527" s="4" t="s">
        <v>13</v>
      </c>
      <c r="I527" s="4" t="s">
        <v>13</v>
      </c>
      <c r="J527" s="4" t="s">
        <v>13</v>
      </c>
      <c r="K527" s="4" t="s">
        <v>13</v>
      </c>
      <c r="L527" s="4" t="s">
        <v>13</v>
      </c>
      <c r="M527" s="4" t="s">
        <v>13</v>
      </c>
      <c r="N527" s="4" t="s">
        <v>13</v>
      </c>
      <c r="O527" s="4" t="s">
        <v>13</v>
      </c>
      <c r="P527" s="4" t="s">
        <v>13</v>
      </c>
      <c r="Q527" s="4" t="s">
        <v>13</v>
      </c>
      <c r="R527" s="4" t="s">
        <v>13</v>
      </c>
      <c r="S527" s="4" t="s">
        <v>13</v>
      </c>
      <c r="T527" s="4" t="s">
        <v>13</v>
      </c>
    </row>
    <row r="528" spans="1:20">
      <c r="A528" t="n">
        <v>6283</v>
      </c>
      <c r="B528" s="46" t="n">
        <v>161</v>
      </c>
      <c r="C528" s="7" t="n">
        <v>0</v>
      </c>
      <c r="D528" s="7" t="n">
        <v>7030</v>
      </c>
      <c r="E528" s="7" t="n">
        <v>2</v>
      </c>
      <c r="F528" s="7" t="n">
        <v>1</v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</row>
    <row r="529" spans="1:20">
      <c r="A529" t="s">
        <v>4</v>
      </c>
      <c r="B529" s="4" t="s">
        <v>5</v>
      </c>
      <c r="C529" s="4" t="s">
        <v>13</v>
      </c>
      <c r="D529" s="4" t="s">
        <v>21</v>
      </c>
      <c r="E529" s="4" t="s">
        <v>21</v>
      </c>
      <c r="F529" s="4" t="s">
        <v>21</v>
      </c>
    </row>
    <row r="530" spans="1:20">
      <c r="A530" t="n">
        <v>6303</v>
      </c>
      <c r="B530" s="46" t="n">
        <v>161</v>
      </c>
      <c r="C530" s="7" t="n">
        <v>3</v>
      </c>
      <c r="D530" s="7" t="n">
        <v>1</v>
      </c>
      <c r="E530" s="7" t="n">
        <v>1.60000002384186</v>
      </c>
      <c r="F530" s="7" t="n">
        <v>0.0900000035762787</v>
      </c>
    </row>
    <row r="531" spans="1:20">
      <c r="A531" t="s">
        <v>4</v>
      </c>
      <c r="B531" s="4" t="s">
        <v>5</v>
      </c>
      <c r="C531" s="4" t="s">
        <v>13</v>
      </c>
      <c r="D531" s="4" t="s">
        <v>10</v>
      </c>
      <c r="E531" s="4" t="s">
        <v>13</v>
      </c>
      <c r="F531" s="4" t="s">
        <v>13</v>
      </c>
      <c r="G531" s="4" t="s">
        <v>13</v>
      </c>
      <c r="H531" s="4" t="s">
        <v>13</v>
      </c>
      <c r="I531" s="4" t="s">
        <v>13</v>
      </c>
      <c r="J531" s="4" t="s">
        <v>13</v>
      </c>
      <c r="K531" s="4" t="s">
        <v>13</v>
      </c>
      <c r="L531" s="4" t="s">
        <v>13</v>
      </c>
      <c r="M531" s="4" t="s">
        <v>13</v>
      </c>
      <c r="N531" s="4" t="s">
        <v>13</v>
      </c>
      <c r="O531" s="4" t="s">
        <v>13</v>
      </c>
      <c r="P531" s="4" t="s">
        <v>13</v>
      </c>
      <c r="Q531" s="4" t="s">
        <v>13</v>
      </c>
      <c r="R531" s="4" t="s">
        <v>13</v>
      </c>
      <c r="S531" s="4" t="s">
        <v>13</v>
      </c>
      <c r="T531" s="4" t="s">
        <v>13</v>
      </c>
    </row>
    <row r="532" spans="1:20">
      <c r="A532" t="n">
        <v>6317</v>
      </c>
      <c r="B532" s="46" t="n">
        <v>161</v>
      </c>
      <c r="C532" s="7" t="n">
        <v>0</v>
      </c>
      <c r="D532" s="7" t="n">
        <v>11</v>
      </c>
      <c r="E532" s="7" t="n">
        <v>2</v>
      </c>
      <c r="F532" s="7" t="n">
        <v>1</v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</row>
    <row r="533" spans="1:20">
      <c r="A533" t="s">
        <v>4</v>
      </c>
      <c r="B533" s="4" t="s">
        <v>5</v>
      </c>
      <c r="C533" s="4" t="s">
        <v>13</v>
      </c>
      <c r="D533" s="4" t="s">
        <v>21</v>
      </c>
      <c r="E533" s="4" t="s">
        <v>21</v>
      </c>
      <c r="F533" s="4" t="s">
        <v>21</v>
      </c>
    </row>
    <row r="534" spans="1:20">
      <c r="A534" t="n">
        <v>6337</v>
      </c>
      <c r="B534" s="46" t="n">
        <v>161</v>
      </c>
      <c r="C534" s="7" t="n">
        <v>3</v>
      </c>
      <c r="D534" s="7" t="n">
        <v>1</v>
      </c>
      <c r="E534" s="7" t="n">
        <v>1.60000002384186</v>
      </c>
      <c r="F534" s="7" t="n">
        <v>0.0900000035762787</v>
      </c>
    </row>
    <row r="535" spans="1:20">
      <c r="A535" t="s">
        <v>4</v>
      </c>
      <c r="B535" s="4" t="s">
        <v>5</v>
      </c>
      <c r="C535" s="4" t="s">
        <v>13</v>
      </c>
      <c r="D535" s="4" t="s">
        <v>10</v>
      </c>
      <c r="E535" s="4" t="s">
        <v>13</v>
      </c>
      <c r="F535" s="4" t="s">
        <v>13</v>
      </c>
      <c r="G535" s="4" t="s">
        <v>13</v>
      </c>
      <c r="H535" s="4" t="s">
        <v>13</v>
      </c>
      <c r="I535" s="4" t="s">
        <v>13</v>
      </c>
      <c r="J535" s="4" t="s">
        <v>13</v>
      </c>
      <c r="K535" s="4" t="s">
        <v>13</v>
      </c>
      <c r="L535" s="4" t="s">
        <v>13</v>
      </c>
      <c r="M535" s="4" t="s">
        <v>13</v>
      </c>
      <c r="N535" s="4" t="s">
        <v>13</v>
      </c>
      <c r="O535" s="4" t="s">
        <v>13</v>
      </c>
      <c r="P535" s="4" t="s">
        <v>13</v>
      </c>
      <c r="Q535" s="4" t="s">
        <v>13</v>
      </c>
      <c r="R535" s="4" t="s">
        <v>13</v>
      </c>
      <c r="S535" s="4" t="s">
        <v>13</v>
      </c>
      <c r="T535" s="4" t="s">
        <v>13</v>
      </c>
    </row>
    <row r="536" spans="1:20">
      <c r="A536" t="n">
        <v>6351</v>
      </c>
      <c r="B536" s="46" t="n">
        <v>161</v>
      </c>
      <c r="C536" s="7" t="n">
        <v>0</v>
      </c>
      <c r="D536" s="7" t="n">
        <v>5400</v>
      </c>
      <c r="E536" s="7" t="n">
        <v>2</v>
      </c>
      <c r="F536" s="7" t="n">
        <v>1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</row>
    <row r="537" spans="1:20">
      <c r="A537" t="s">
        <v>4</v>
      </c>
      <c r="B537" s="4" t="s">
        <v>5</v>
      </c>
      <c r="C537" s="4" t="s">
        <v>13</v>
      </c>
      <c r="D537" s="4" t="s">
        <v>21</v>
      </c>
      <c r="E537" s="4" t="s">
        <v>21</v>
      </c>
      <c r="F537" s="4" t="s">
        <v>21</v>
      </c>
    </row>
    <row r="538" spans="1:20">
      <c r="A538" t="n">
        <v>6371</v>
      </c>
      <c r="B538" s="46" t="n">
        <v>161</v>
      </c>
      <c r="C538" s="7" t="n">
        <v>3</v>
      </c>
      <c r="D538" s="7" t="n">
        <v>1</v>
      </c>
      <c r="E538" s="7" t="n">
        <v>1.60000002384186</v>
      </c>
      <c r="F538" s="7" t="n">
        <v>0.0900000035762787</v>
      </c>
    </row>
    <row r="539" spans="1:20">
      <c r="A539" t="s">
        <v>4</v>
      </c>
      <c r="B539" s="4" t="s">
        <v>5</v>
      </c>
      <c r="C539" s="4" t="s">
        <v>13</v>
      </c>
      <c r="D539" s="4" t="s">
        <v>10</v>
      </c>
      <c r="E539" s="4" t="s">
        <v>13</v>
      </c>
      <c r="F539" s="4" t="s">
        <v>13</v>
      </c>
      <c r="G539" s="4" t="s">
        <v>13</v>
      </c>
      <c r="H539" s="4" t="s">
        <v>13</v>
      </c>
      <c r="I539" s="4" t="s">
        <v>13</v>
      </c>
      <c r="J539" s="4" t="s">
        <v>13</v>
      </c>
      <c r="K539" s="4" t="s">
        <v>13</v>
      </c>
      <c r="L539" s="4" t="s">
        <v>13</v>
      </c>
      <c r="M539" s="4" t="s">
        <v>13</v>
      </c>
      <c r="N539" s="4" t="s">
        <v>13</v>
      </c>
      <c r="O539" s="4" t="s">
        <v>13</v>
      </c>
      <c r="P539" s="4" t="s">
        <v>13</v>
      </c>
      <c r="Q539" s="4" t="s">
        <v>13</v>
      </c>
      <c r="R539" s="4" t="s">
        <v>13</v>
      </c>
      <c r="S539" s="4" t="s">
        <v>13</v>
      </c>
      <c r="T539" s="4" t="s">
        <v>13</v>
      </c>
    </row>
    <row r="540" spans="1:20">
      <c r="A540" t="n">
        <v>6385</v>
      </c>
      <c r="B540" s="46" t="n">
        <v>161</v>
      </c>
      <c r="C540" s="7" t="n">
        <v>0</v>
      </c>
      <c r="D540" s="7" t="n">
        <v>5401</v>
      </c>
      <c r="E540" s="7" t="n">
        <v>2</v>
      </c>
      <c r="F540" s="7" t="n">
        <v>1</v>
      </c>
      <c r="G540" s="7" t="n">
        <v>0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</row>
    <row r="541" spans="1:20">
      <c r="A541" t="s">
        <v>4</v>
      </c>
      <c r="B541" s="4" t="s">
        <v>5</v>
      </c>
      <c r="C541" s="4" t="s">
        <v>13</v>
      </c>
      <c r="D541" s="4" t="s">
        <v>21</v>
      </c>
      <c r="E541" s="4" t="s">
        <v>21</v>
      </c>
      <c r="F541" s="4" t="s">
        <v>21</v>
      </c>
    </row>
    <row r="542" spans="1:20">
      <c r="A542" t="n">
        <v>6405</v>
      </c>
      <c r="B542" s="46" t="n">
        <v>161</v>
      </c>
      <c r="C542" s="7" t="n">
        <v>3</v>
      </c>
      <c r="D542" s="7" t="n">
        <v>1</v>
      </c>
      <c r="E542" s="7" t="n">
        <v>1.60000002384186</v>
      </c>
      <c r="F542" s="7" t="n">
        <v>0.0900000035762787</v>
      </c>
    </row>
    <row r="543" spans="1:20">
      <c r="A543" t="s">
        <v>4</v>
      </c>
      <c r="B543" s="4" t="s">
        <v>5</v>
      </c>
      <c r="C543" s="4" t="s">
        <v>13</v>
      </c>
      <c r="D543" s="4" t="s">
        <v>10</v>
      </c>
      <c r="E543" s="4" t="s">
        <v>13</v>
      </c>
      <c r="F543" s="4" t="s">
        <v>13</v>
      </c>
      <c r="G543" s="4" t="s">
        <v>13</v>
      </c>
      <c r="H543" s="4" t="s">
        <v>13</v>
      </c>
      <c r="I543" s="4" t="s">
        <v>13</v>
      </c>
      <c r="J543" s="4" t="s">
        <v>13</v>
      </c>
      <c r="K543" s="4" t="s">
        <v>13</v>
      </c>
      <c r="L543" s="4" t="s">
        <v>13</v>
      </c>
      <c r="M543" s="4" t="s">
        <v>13</v>
      </c>
      <c r="N543" s="4" t="s">
        <v>13</v>
      </c>
      <c r="O543" s="4" t="s">
        <v>13</v>
      </c>
      <c r="P543" s="4" t="s">
        <v>13</v>
      </c>
      <c r="Q543" s="4" t="s">
        <v>13</v>
      </c>
      <c r="R543" s="4" t="s">
        <v>13</v>
      </c>
      <c r="S543" s="4" t="s">
        <v>13</v>
      </c>
      <c r="T543" s="4" t="s">
        <v>13</v>
      </c>
    </row>
    <row r="544" spans="1:20">
      <c r="A544" t="n">
        <v>6419</v>
      </c>
      <c r="B544" s="46" t="n">
        <v>161</v>
      </c>
      <c r="C544" s="7" t="n">
        <v>0</v>
      </c>
      <c r="D544" s="7" t="n">
        <v>5402</v>
      </c>
      <c r="E544" s="7" t="n">
        <v>2</v>
      </c>
      <c r="F544" s="7" t="n">
        <v>1</v>
      </c>
      <c r="G544" s="7" t="n">
        <v>0</v>
      </c>
      <c r="H544" s="7" t="n">
        <v>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0</v>
      </c>
    </row>
    <row r="545" spans="1:20">
      <c r="A545" t="s">
        <v>4</v>
      </c>
      <c r="B545" s="4" t="s">
        <v>5</v>
      </c>
      <c r="C545" s="4" t="s">
        <v>13</v>
      </c>
      <c r="D545" s="4" t="s">
        <v>21</v>
      </c>
      <c r="E545" s="4" t="s">
        <v>21</v>
      </c>
      <c r="F545" s="4" t="s">
        <v>21</v>
      </c>
    </row>
    <row r="546" spans="1:20">
      <c r="A546" t="n">
        <v>6439</v>
      </c>
      <c r="B546" s="46" t="n">
        <v>161</v>
      </c>
      <c r="C546" s="7" t="n">
        <v>3</v>
      </c>
      <c r="D546" s="7" t="n">
        <v>1</v>
      </c>
      <c r="E546" s="7" t="n">
        <v>1.60000002384186</v>
      </c>
      <c r="F546" s="7" t="n">
        <v>0.0900000035762787</v>
      </c>
    </row>
    <row r="547" spans="1:20">
      <c r="A547" t="s">
        <v>4</v>
      </c>
      <c r="B547" s="4" t="s">
        <v>5</v>
      </c>
      <c r="C547" s="4" t="s">
        <v>13</v>
      </c>
      <c r="D547" s="4" t="s">
        <v>10</v>
      </c>
      <c r="E547" s="4" t="s">
        <v>13</v>
      </c>
      <c r="F547" s="4" t="s">
        <v>13</v>
      </c>
      <c r="G547" s="4" t="s">
        <v>13</v>
      </c>
      <c r="H547" s="4" t="s">
        <v>13</v>
      </c>
      <c r="I547" s="4" t="s">
        <v>13</v>
      </c>
      <c r="J547" s="4" t="s">
        <v>13</v>
      </c>
      <c r="K547" s="4" t="s">
        <v>13</v>
      </c>
      <c r="L547" s="4" t="s">
        <v>13</v>
      </c>
      <c r="M547" s="4" t="s">
        <v>13</v>
      </c>
      <c r="N547" s="4" t="s">
        <v>13</v>
      </c>
      <c r="O547" s="4" t="s">
        <v>13</v>
      </c>
      <c r="P547" s="4" t="s">
        <v>13</v>
      </c>
      <c r="Q547" s="4" t="s">
        <v>13</v>
      </c>
      <c r="R547" s="4" t="s">
        <v>13</v>
      </c>
      <c r="S547" s="4" t="s">
        <v>13</v>
      </c>
      <c r="T547" s="4" t="s">
        <v>13</v>
      </c>
    </row>
    <row r="548" spans="1:20">
      <c r="A548" t="n">
        <v>6453</v>
      </c>
      <c r="B548" s="46" t="n">
        <v>161</v>
      </c>
      <c r="C548" s="7" t="n">
        <v>0</v>
      </c>
      <c r="D548" s="7" t="n">
        <v>5403</v>
      </c>
      <c r="E548" s="7" t="n">
        <v>2</v>
      </c>
      <c r="F548" s="7" t="n">
        <v>1</v>
      </c>
      <c r="G548" s="7" t="n">
        <v>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0</v>
      </c>
      <c r="O548" s="7" t="n">
        <v>0</v>
      </c>
      <c r="P548" s="7" t="n">
        <v>0</v>
      </c>
      <c r="Q548" s="7" t="n">
        <v>0</v>
      </c>
      <c r="R548" s="7" t="n">
        <v>0</v>
      </c>
      <c r="S548" s="7" t="n">
        <v>0</v>
      </c>
      <c r="T548" s="7" t="n">
        <v>0</v>
      </c>
    </row>
    <row r="549" spans="1:20">
      <c r="A549" t="s">
        <v>4</v>
      </c>
      <c r="B549" s="4" t="s">
        <v>5</v>
      </c>
      <c r="C549" s="4" t="s">
        <v>13</v>
      </c>
      <c r="D549" s="4" t="s">
        <v>21</v>
      </c>
      <c r="E549" s="4" t="s">
        <v>21</v>
      </c>
      <c r="F549" s="4" t="s">
        <v>21</v>
      </c>
    </row>
    <row r="550" spans="1:20">
      <c r="A550" t="n">
        <v>6473</v>
      </c>
      <c r="B550" s="46" t="n">
        <v>161</v>
      </c>
      <c r="C550" s="7" t="n">
        <v>3</v>
      </c>
      <c r="D550" s="7" t="n">
        <v>1</v>
      </c>
      <c r="E550" s="7" t="n">
        <v>1.60000002384186</v>
      </c>
      <c r="F550" s="7" t="n">
        <v>0.0900000035762787</v>
      </c>
    </row>
    <row r="551" spans="1:20">
      <c r="A551" t="s">
        <v>4</v>
      </c>
      <c r="B551" s="4" t="s">
        <v>5</v>
      </c>
      <c r="C551" s="4" t="s">
        <v>13</v>
      </c>
      <c r="D551" s="4" t="s">
        <v>10</v>
      </c>
      <c r="E551" s="4" t="s">
        <v>13</v>
      </c>
      <c r="F551" s="4" t="s">
        <v>13</v>
      </c>
      <c r="G551" s="4" t="s">
        <v>13</v>
      </c>
      <c r="H551" s="4" t="s">
        <v>13</v>
      </c>
      <c r="I551" s="4" t="s">
        <v>13</v>
      </c>
      <c r="J551" s="4" t="s">
        <v>13</v>
      </c>
      <c r="K551" s="4" t="s">
        <v>13</v>
      </c>
      <c r="L551" s="4" t="s">
        <v>13</v>
      </c>
      <c r="M551" s="4" t="s">
        <v>13</v>
      </c>
      <c r="N551" s="4" t="s">
        <v>13</v>
      </c>
      <c r="O551" s="4" t="s">
        <v>13</v>
      </c>
      <c r="P551" s="4" t="s">
        <v>13</v>
      </c>
      <c r="Q551" s="4" t="s">
        <v>13</v>
      </c>
      <c r="R551" s="4" t="s">
        <v>13</v>
      </c>
      <c r="S551" s="4" t="s">
        <v>13</v>
      </c>
      <c r="T551" s="4" t="s">
        <v>13</v>
      </c>
    </row>
    <row r="552" spans="1:20">
      <c r="A552" t="n">
        <v>6487</v>
      </c>
      <c r="B552" s="46" t="n">
        <v>161</v>
      </c>
      <c r="C552" s="7" t="n">
        <v>0</v>
      </c>
      <c r="D552" s="7" t="n">
        <v>5404</v>
      </c>
      <c r="E552" s="7" t="n">
        <v>2</v>
      </c>
      <c r="F552" s="7" t="n">
        <v>1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0</v>
      </c>
      <c r="R552" s="7" t="n">
        <v>0</v>
      </c>
      <c r="S552" s="7" t="n">
        <v>0</v>
      </c>
      <c r="T552" s="7" t="n">
        <v>0</v>
      </c>
    </row>
    <row r="553" spans="1:20">
      <c r="A553" t="s">
        <v>4</v>
      </c>
      <c r="B553" s="4" t="s">
        <v>5</v>
      </c>
      <c r="C553" s="4" t="s">
        <v>13</v>
      </c>
      <c r="D553" s="4" t="s">
        <v>21</v>
      </c>
      <c r="E553" s="4" t="s">
        <v>21</v>
      </c>
      <c r="F553" s="4" t="s">
        <v>21</v>
      </c>
    </row>
    <row r="554" spans="1:20">
      <c r="A554" t="n">
        <v>6507</v>
      </c>
      <c r="B554" s="46" t="n">
        <v>161</v>
      </c>
      <c r="C554" s="7" t="n">
        <v>3</v>
      </c>
      <c r="D554" s="7" t="n">
        <v>1</v>
      </c>
      <c r="E554" s="7" t="n">
        <v>1.60000002384186</v>
      </c>
      <c r="F554" s="7" t="n">
        <v>0.0900000035762787</v>
      </c>
    </row>
    <row r="555" spans="1:20">
      <c r="A555" t="s">
        <v>4</v>
      </c>
      <c r="B555" s="4" t="s">
        <v>5</v>
      </c>
      <c r="C555" s="4" t="s">
        <v>13</v>
      </c>
      <c r="D555" s="4" t="s">
        <v>10</v>
      </c>
      <c r="E555" s="4" t="s">
        <v>13</v>
      </c>
      <c r="F555" s="4" t="s">
        <v>13</v>
      </c>
      <c r="G555" s="4" t="s">
        <v>13</v>
      </c>
      <c r="H555" s="4" t="s">
        <v>13</v>
      </c>
      <c r="I555" s="4" t="s">
        <v>13</v>
      </c>
      <c r="J555" s="4" t="s">
        <v>13</v>
      </c>
      <c r="K555" s="4" t="s">
        <v>13</v>
      </c>
      <c r="L555" s="4" t="s">
        <v>13</v>
      </c>
      <c r="M555" s="4" t="s">
        <v>13</v>
      </c>
      <c r="N555" s="4" t="s">
        <v>13</v>
      </c>
      <c r="O555" s="4" t="s">
        <v>13</v>
      </c>
      <c r="P555" s="4" t="s">
        <v>13</v>
      </c>
      <c r="Q555" s="4" t="s">
        <v>13</v>
      </c>
      <c r="R555" s="4" t="s">
        <v>13</v>
      </c>
      <c r="S555" s="4" t="s">
        <v>13</v>
      </c>
      <c r="T555" s="4" t="s">
        <v>13</v>
      </c>
    </row>
    <row r="556" spans="1:20">
      <c r="A556" t="n">
        <v>6521</v>
      </c>
      <c r="B556" s="46" t="n">
        <v>161</v>
      </c>
      <c r="C556" s="7" t="n">
        <v>0</v>
      </c>
      <c r="D556" s="7" t="n">
        <v>5405</v>
      </c>
      <c r="E556" s="7" t="n">
        <v>2</v>
      </c>
      <c r="F556" s="7" t="n">
        <v>1</v>
      </c>
      <c r="G556" s="7" t="n">
        <v>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0</v>
      </c>
      <c r="O556" s="7" t="n">
        <v>0</v>
      </c>
      <c r="P556" s="7" t="n">
        <v>0</v>
      </c>
      <c r="Q556" s="7" t="n">
        <v>0</v>
      </c>
      <c r="R556" s="7" t="n">
        <v>0</v>
      </c>
      <c r="S556" s="7" t="n">
        <v>0</v>
      </c>
      <c r="T556" s="7" t="n">
        <v>0</v>
      </c>
    </row>
    <row r="557" spans="1:20">
      <c r="A557" t="s">
        <v>4</v>
      </c>
      <c r="B557" s="4" t="s">
        <v>5</v>
      </c>
      <c r="C557" s="4" t="s">
        <v>13</v>
      </c>
      <c r="D557" s="4" t="s">
        <v>21</v>
      </c>
      <c r="E557" s="4" t="s">
        <v>21</v>
      </c>
      <c r="F557" s="4" t="s">
        <v>21</v>
      </c>
    </row>
    <row r="558" spans="1:20">
      <c r="A558" t="n">
        <v>6541</v>
      </c>
      <c r="B558" s="46" t="n">
        <v>161</v>
      </c>
      <c r="C558" s="7" t="n">
        <v>3</v>
      </c>
      <c r="D558" s="7" t="n">
        <v>1</v>
      </c>
      <c r="E558" s="7" t="n">
        <v>1.60000002384186</v>
      </c>
      <c r="F558" s="7" t="n">
        <v>0.0900000035762787</v>
      </c>
    </row>
    <row r="559" spans="1:20">
      <c r="A559" t="s">
        <v>4</v>
      </c>
      <c r="B559" s="4" t="s">
        <v>5</v>
      </c>
      <c r="C559" s="4" t="s">
        <v>13</v>
      </c>
      <c r="D559" s="4" t="s">
        <v>10</v>
      </c>
      <c r="E559" s="4" t="s">
        <v>13</v>
      </c>
      <c r="F559" s="4" t="s">
        <v>13</v>
      </c>
      <c r="G559" s="4" t="s">
        <v>13</v>
      </c>
      <c r="H559" s="4" t="s">
        <v>13</v>
      </c>
      <c r="I559" s="4" t="s">
        <v>13</v>
      </c>
      <c r="J559" s="4" t="s">
        <v>13</v>
      </c>
      <c r="K559" s="4" t="s">
        <v>13</v>
      </c>
      <c r="L559" s="4" t="s">
        <v>13</v>
      </c>
      <c r="M559" s="4" t="s">
        <v>13</v>
      </c>
      <c r="N559" s="4" t="s">
        <v>13</v>
      </c>
      <c r="O559" s="4" t="s">
        <v>13</v>
      </c>
      <c r="P559" s="4" t="s">
        <v>13</v>
      </c>
      <c r="Q559" s="4" t="s">
        <v>13</v>
      </c>
      <c r="R559" s="4" t="s">
        <v>13</v>
      </c>
      <c r="S559" s="4" t="s">
        <v>13</v>
      </c>
      <c r="T559" s="4" t="s">
        <v>13</v>
      </c>
    </row>
    <row r="560" spans="1:20">
      <c r="A560" t="n">
        <v>6555</v>
      </c>
      <c r="B560" s="46" t="n">
        <v>161</v>
      </c>
      <c r="C560" s="7" t="n">
        <v>0</v>
      </c>
      <c r="D560" s="7" t="n">
        <v>7504</v>
      </c>
      <c r="E560" s="7" t="n">
        <v>0</v>
      </c>
      <c r="F560" s="7" t="n">
        <v>1</v>
      </c>
      <c r="G560" s="7" t="n">
        <v>0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0</v>
      </c>
      <c r="R560" s="7" t="n">
        <v>0</v>
      </c>
      <c r="S560" s="7" t="n">
        <v>0</v>
      </c>
      <c r="T560" s="7" t="n">
        <v>0</v>
      </c>
    </row>
    <row r="561" spans="1:20">
      <c r="A561" t="s">
        <v>4</v>
      </c>
      <c r="B561" s="4" t="s">
        <v>5</v>
      </c>
      <c r="C561" s="4" t="s">
        <v>13</v>
      </c>
      <c r="D561" s="4" t="s">
        <v>21</v>
      </c>
      <c r="E561" s="4" t="s">
        <v>21</v>
      </c>
      <c r="F561" s="4" t="s">
        <v>21</v>
      </c>
    </row>
    <row r="562" spans="1:20">
      <c r="A562" t="n">
        <v>6575</v>
      </c>
      <c r="B562" s="46" t="n">
        <v>161</v>
      </c>
      <c r="C562" s="7" t="n">
        <v>3</v>
      </c>
      <c r="D562" s="7" t="n">
        <v>1</v>
      </c>
      <c r="E562" s="7" t="n">
        <v>1.60000002384186</v>
      </c>
      <c r="F562" s="7" t="n">
        <v>0.0900000035762787</v>
      </c>
    </row>
    <row r="563" spans="1:20">
      <c r="A563" t="s">
        <v>4</v>
      </c>
      <c r="B563" s="4" t="s">
        <v>5</v>
      </c>
      <c r="C563" s="4" t="s">
        <v>13</v>
      </c>
      <c r="D563" s="4" t="s">
        <v>10</v>
      </c>
      <c r="E563" s="4" t="s">
        <v>13</v>
      </c>
      <c r="F563" s="4" t="s">
        <v>13</v>
      </c>
      <c r="G563" s="4" t="s">
        <v>13</v>
      </c>
      <c r="H563" s="4" t="s">
        <v>13</v>
      </c>
      <c r="I563" s="4" t="s">
        <v>13</v>
      </c>
      <c r="J563" s="4" t="s">
        <v>13</v>
      </c>
      <c r="K563" s="4" t="s">
        <v>13</v>
      </c>
      <c r="L563" s="4" t="s">
        <v>13</v>
      </c>
      <c r="M563" s="4" t="s">
        <v>13</v>
      </c>
      <c r="N563" s="4" t="s">
        <v>13</v>
      </c>
      <c r="O563" s="4" t="s">
        <v>13</v>
      </c>
      <c r="P563" s="4" t="s">
        <v>13</v>
      </c>
      <c r="Q563" s="4" t="s">
        <v>13</v>
      </c>
      <c r="R563" s="4" t="s">
        <v>13</v>
      </c>
      <c r="S563" s="4" t="s">
        <v>13</v>
      </c>
      <c r="T563" s="4" t="s">
        <v>13</v>
      </c>
    </row>
    <row r="564" spans="1:20">
      <c r="A564" t="n">
        <v>6589</v>
      </c>
      <c r="B564" s="46" t="n">
        <v>161</v>
      </c>
      <c r="C564" s="7" t="n">
        <v>0</v>
      </c>
      <c r="D564" s="7" t="n">
        <v>7505</v>
      </c>
      <c r="E564" s="7" t="n">
        <v>0</v>
      </c>
      <c r="F564" s="7" t="n">
        <v>1</v>
      </c>
      <c r="G564" s="7" t="n">
        <v>0</v>
      </c>
      <c r="H564" s="7" t="n">
        <v>0</v>
      </c>
      <c r="I564" s="7" t="n">
        <v>0</v>
      </c>
      <c r="J564" s="7" t="n">
        <v>0</v>
      </c>
      <c r="K564" s="7" t="n">
        <v>0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0</v>
      </c>
    </row>
    <row r="565" spans="1:20">
      <c r="A565" t="s">
        <v>4</v>
      </c>
      <c r="B565" s="4" t="s">
        <v>5</v>
      </c>
      <c r="C565" s="4" t="s">
        <v>13</v>
      </c>
      <c r="D565" s="4" t="s">
        <v>21</v>
      </c>
      <c r="E565" s="4" t="s">
        <v>21</v>
      </c>
      <c r="F565" s="4" t="s">
        <v>21</v>
      </c>
    </row>
    <row r="566" spans="1:20">
      <c r="A566" t="n">
        <v>6609</v>
      </c>
      <c r="B566" s="46" t="n">
        <v>161</v>
      </c>
      <c r="C566" s="7" t="n">
        <v>3</v>
      </c>
      <c r="D566" s="7" t="n">
        <v>1</v>
      </c>
      <c r="E566" s="7" t="n">
        <v>1.60000002384186</v>
      </c>
      <c r="F566" s="7" t="n">
        <v>0.0900000035762787</v>
      </c>
    </row>
    <row r="567" spans="1:20">
      <c r="A567" t="s">
        <v>4</v>
      </c>
      <c r="B567" s="4" t="s">
        <v>5</v>
      </c>
      <c r="C567" s="4" t="s">
        <v>13</v>
      </c>
      <c r="D567" s="4" t="s">
        <v>10</v>
      </c>
      <c r="E567" s="4" t="s">
        <v>13</v>
      </c>
      <c r="F567" s="4" t="s">
        <v>13</v>
      </c>
      <c r="G567" s="4" t="s">
        <v>13</v>
      </c>
      <c r="H567" s="4" t="s">
        <v>13</v>
      </c>
      <c r="I567" s="4" t="s">
        <v>13</v>
      </c>
      <c r="J567" s="4" t="s">
        <v>13</v>
      </c>
      <c r="K567" s="4" t="s">
        <v>13</v>
      </c>
      <c r="L567" s="4" t="s">
        <v>13</v>
      </c>
      <c r="M567" s="4" t="s">
        <v>13</v>
      </c>
      <c r="N567" s="4" t="s">
        <v>13</v>
      </c>
      <c r="O567" s="4" t="s">
        <v>13</v>
      </c>
      <c r="P567" s="4" t="s">
        <v>13</v>
      </c>
      <c r="Q567" s="4" t="s">
        <v>13</v>
      </c>
      <c r="R567" s="4" t="s">
        <v>13</v>
      </c>
      <c r="S567" s="4" t="s">
        <v>13</v>
      </c>
      <c r="T567" s="4" t="s">
        <v>13</v>
      </c>
    </row>
    <row r="568" spans="1:20">
      <c r="A568" t="n">
        <v>6623</v>
      </c>
      <c r="B568" s="46" t="n">
        <v>161</v>
      </c>
      <c r="C568" s="7" t="n">
        <v>0</v>
      </c>
      <c r="D568" s="7" t="n">
        <v>7506</v>
      </c>
      <c r="E568" s="7" t="n">
        <v>0</v>
      </c>
      <c r="F568" s="7" t="n">
        <v>1</v>
      </c>
      <c r="G568" s="7" t="n">
        <v>0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0</v>
      </c>
      <c r="R568" s="7" t="n">
        <v>0</v>
      </c>
      <c r="S568" s="7" t="n">
        <v>0</v>
      </c>
      <c r="T568" s="7" t="n">
        <v>0</v>
      </c>
    </row>
    <row r="569" spans="1:20">
      <c r="A569" t="s">
        <v>4</v>
      </c>
      <c r="B569" s="4" t="s">
        <v>5</v>
      </c>
      <c r="C569" s="4" t="s">
        <v>13</v>
      </c>
      <c r="D569" s="4" t="s">
        <v>21</v>
      </c>
      <c r="E569" s="4" t="s">
        <v>21</v>
      </c>
      <c r="F569" s="4" t="s">
        <v>21</v>
      </c>
    </row>
    <row r="570" spans="1:20">
      <c r="A570" t="n">
        <v>6643</v>
      </c>
      <c r="B570" s="46" t="n">
        <v>161</v>
      </c>
      <c r="C570" s="7" t="n">
        <v>3</v>
      </c>
      <c r="D570" s="7" t="n">
        <v>1</v>
      </c>
      <c r="E570" s="7" t="n">
        <v>1.60000002384186</v>
      </c>
      <c r="F570" s="7" t="n">
        <v>0.0900000035762787</v>
      </c>
    </row>
    <row r="571" spans="1:20">
      <c r="A571" t="s">
        <v>4</v>
      </c>
      <c r="B571" s="4" t="s">
        <v>5</v>
      </c>
      <c r="C571" s="4" t="s">
        <v>13</v>
      </c>
      <c r="D571" s="4" t="s">
        <v>10</v>
      </c>
      <c r="E571" s="4" t="s">
        <v>13</v>
      </c>
      <c r="F571" s="4" t="s">
        <v>13</v>
      </c>
      <c r="G571" s="4" t="s">
        <v>13</v>
      </c>
      <c r="H571" s="4" t="s">
        <v>13</v>
      </c>
      <c r="I571" s="4" t="s">
        <v>13</v>
      </c>
      <c r="J571" s="4" t="s">
        <v>13</v>
      </c>
      <c r="K571" s="4" t="s">
        <v>13</v>
      </c>
      <c r="L571" s="4" t="s">
        <v>13</v>
      </c>
      <c r="M571" s="4" t="s">
        <v>13</v>
      </c>
      <c r="N571" s="4" t="s">
        <v>13</v>
      </c>
      <c r="O571" s="4" t="s">
        <v>13</v>
      </c>
      <c r="P571" s="4" t="s">
        <v>13</v>
      </c>
      <c r="Q571" s="4" t="s">
        <v>13</v>
      </c>
      <c r="R571" s="4" t="s">
        <v>13</v>
      </c>
      <c r="S571" s="4" t="s">
        <v>13</v>
      </c>
      <c r="T571" s="4" t="s">
        <v>13</v>
      </c>
    </row>
    <row r="572" spans="1:20">
      <c r="A572" t="n">
        <v>6657</v>
      </c>
      <c r="B572" s="46" t="n">
        <v>161</v>
      </c>
      <c r="C572" s="7" t="n">
        <v>0</v>
      </c>
      <c r="D572" s="7" t="n">
        <v>7507</v>
      </c>
      <c r="E572" s="7" t="n">
        <v>0</v>
      </c>
      <c r="F572" s="7" t="n">
        <v>1</v>
      </c>
      <c r="G572" s="7" t="n">
        <v>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0</v>
      </c>
      <c r="R572" s="7" t="n">
        <v>0</v>
      </c>
      <c r="S572" s="7" t="n">
        <v>0</v>
      </c>
      <c r="T572" s="7" t="n">
        <v>0</v>
      </c>
    </row>
    <row r="573" spans="1:20">
      <c r="A573" t="s">
        <v>4</v>
      </c>
      <c r="B573" s="4" t="s">
        <v>5</v>
      </c>
      <c r="C573" s="4" t="s">
        <v>13</v>
      </c>
    </row>
    <row r="574" spans="1:20">
      <c r="A574" t="n">
        <v>6677</v>
      </c>
      <c r="B574" s="46" t="n">
        <v>161</v>
      </c>
      <c r="C574" s="7" t="n">
        <v>1</v>
      </c>
    </row>
    <row r="575" spans="1:20">
      <c r="A575" t="s">
        <v>4</v>
      </c>
      <c r="B575" s="4" t="s">
        <v>5</v>
      </c>
    </row>
    <row r="576" spans="1:20">
      <c r="A576" t="n">
        <v>6679</v>
      </c>
      <c r="B576" s="5" t="n">
        <v>1</v>
      </c>
    </row>
    <row r="577" spans="1:20" s="3" customFormat="1" customHeight="0">
      <c r="A577" s="3" t="s">
        <v>2</v>
      </c>
      <c r="B577" s="3" t="s">
        <v>84</v>
      </c>
    </row>
    <row r="578" spans="1:20">
      <c r="A578" t="s">
        <v>4</v>
      </c>
      <c r="B578" s="4" t="s">
        <v>5</v>
      </c>
      <c r="C578" s="4" t="s">
        <v>13</v>
      </c>
      <c r="D578" s="4" t="s">
        <v>10</v>
      </c>
      <c r="E578" s="4" t="s">
        <v>13</v>
      </c>
      <c r="F578" s="4" t="s">
        <v>13</v>
      </c>
      <c r="G578" s="4" t="s">
        <v>13</v>
      </c>
      <c r="H578" s="4" t="s">
        <v>10</v>
      </c>
      <c r="I578" s="4" t="s">
        <v>20</v>
      </c>
      <c r="J578" s="4" t="s">
        <v>20</v>
      </c>
    </row>
    <row r="579" spans="1:20">
      <c r="A579" t="n">
        <v>6680</v>
      </c>
      <c r="B579" s="48" t="n">
        <v>6</v>
      </c>
      <c r="C579" s="7" t="n">
        <v>33</v>
      </c>
      <c r="D579" s="7" t="n">
        <v>65534</v>
      </c>
      <c r="E579" s="7" t="n">
        <v>9</v>
      </c>
      <c r="F579" s="7" t="n">
        <v>1</v>
      </c>
      <c r="G579" s="7" t="n">
        <v>1</v>
      </c>
      <c r="H579" s="7" t="n">
        <v>1</v>
      </c>
      <c r="I579" s="11" t="n">
        <f t="normal" ca="1">A581</f>
        <v>0</v>
      </c>
      <c r="J579" s="11" t="n">
        <f t="normal" ca="1">A587</f>
        <v>0</v>
      </c>
    </row>
    <row r="580" spans="1:20">
      <c r="A580" t="s">
        <v>4</v>
      </c>
      <c r="B580" s="4" t="s">
        <v>5</v>
      </c>
      <c r="C580" s="4" t="s">
        <v>10</v>
      </c>
      <c r="D580" s="4" t="s">
        <v>21</v>
      </c>
      <c r="E580" s="4" t="s">
        <v>21</v>
      </c>
      <c r="F580" s="4" t="s">
        <v>21</v>
      </c>
      <c r="G580" s="4" t="s">
        <v>21</v>
      </c>
    </row>
    <row r="581" spans="1:20">
      <c r="A581" t="n">
        <v>6697</v>
      </c>
      <c r="B581" s="49" t="n">
        <v>46</v>
      </c>
      <c r="C581" s="7" t="n">
        <v>65534</v>
      </c>
      <c r="D581" s="7" t="n">
        <v>15.2600002288818</v>
      </c>
      <c r="E581" s="7" t="n">
        <v>0</v>
      </c>
      <c r="F581" s="7" t="n">
        <v>0.759999990463257</v>
      </c>
      <c r="G581" s="7" t="n">
        <v>0</v>
      </c>
    </row>
    <row r="582" spans="1:20">
      <c r="A582" t="s">
        <v>4</v>
      </c>
      <c r="B582" s="4" t="s">
        <v>5</v>
      </c>
      <c r="C582" s="4" t="s">
        <v>13</v>
      </c>
      <c r="D582" s="4" t="s">
        <v>6</v>
      </c>
    </row>
    <row r="583" spans="1:20">
      <c r="A583" t="n">
        <v>6716</v>
      </c>
      <c r="B583" s="8" t="n">
        <v>2</v>
      </c>
      <c r="C583" s="7" t="n">
        <v>11</v>
      </c>
      <c r="D583" s="7" t="s">
        <v>85</v>
      </c>
    </row>
    <row r="584" spans="1:20">
      <c r="A584" t="s">
        <v>4</v>
      </c>
      <c r="B584" s="4" t="s">
        <v>5</v>
      </c>
      <c r="C584" s="4" t="s">
        <v>20</v>
      </c>
    </row>
    <row r="585" spans="1:20">
      <c r="A585" t="n">
        <v>6733</v>
      </c>
      <c r="B585" s="14" t="n">
        <v>3</v>
      </c>
      <c r="C585" s="11" t="n">
        <f t="normal" ca="1">A587</f>
        <v>0</v>
      </c>
    </row>
    <row r="586" spans="1:20">
      <c r="A586" t="s">
        <v>4</v>
      </c>
      <c r="B586" s="4" t="s">
        <v>5</v>
      </c>
    </row>
    <row r="587" spans="1:20">
      <c r="A587" t="n">
        <v>6738</v>
      </c>
      <c r="B587" s="5" t="n">
        <v>1</v>
      </c>
    </row>
    <row r="588" spans="1:20" s="3" customFormat="1" customHeight="0">
      <c r="A588" s="3" t="s">
        <v>2</v>
      </c>
      <c r="B588" s="3" t="s">
        <v>86</v>
      </c>
    </row>
    <row r="589" spans="1:20">
      <c r="A589" t="s">
        <v>4</v>
      </c>
      <c r="B589" s="4" t="s">
        <v>5</v>
      </c>
      <c r="C589" s="4" t="s">
        <v>13</v>
      </c>
      <c r="D589" s="4" t="s">
        <v>10</v>
      </c>
      <c r="E589" s="4" t="s">
        <v>13</v>
      </c>
      <c r="F589" s="4" t="s">
        <v>13</v>
      </c>
      <c r="G589" s="4" t="s">
        <v>13</v>
      </c>
      <c r="H589" s="4" t="s">
        <v>10</v>
      </c>
      <c r="I589" s="4" t="s">
        <v>20</v>
      </c>
      <c r="J589" s="4" t="s">
        <v>20</v>
      </c>
    </row>
    <row r="590" spans="1:20">
      <c r="A590" t="n">
        <v>6740</v>
      </c>
      <c r="B590" s="48" t="n">
        <v>6</v>
      </c>
      <c r="C590" s="7" t="n">
        <v>33</v>
      </c>
      <c r="D590" s="7" t="n">
        <v>65534</v>
      </c>
      <c r="E590" s="7" t="n">
        <v>9</v>
      </c>
      <c r="F590" s="7" t="n">
        <v>1</v>
      </c>
      <c r="G590" s="7" t="n">
        <v>1</v>
      </c>
      <c r="H590" s="7" t="n">
        <v>1</v>
      </c>
      <c r="I590" s="11" t="n">
        <f t="normal" ca="1">A592</f>
        <v>0</v>
      </c>
      <c r="J590" s="11" t="n">
        <f t="normal" ca="1">A598</f>
        <v>0</v>
      </c>
    </row>
    <row r="591" spans="1:20">
      <c r="A591" t="s">
        <v>4</v>
      </c>
      <c r="B591" s="4" t="s">
        <v>5</v>
      </c>
      <c r="C591" s="4" t="s">
        <v>10</v>
      </c>
      <c r="D591" s="4" t="s">
        <v>21</v>
      </c>
      <c r="E591" s="4" t="s">
        <v>21</v>
      </c>
      <c r="F591" s="4" t="s">
        <v>21</v>
      </c>
      <c r="G591" s="4" t="s">
        <v>21</v>
      </c>
    </row>
    <row r="592" spans="1:20">
      <c r="A592" t="n">
        <v>6757</v>
      </c>
      <c r="B592" s="49" t="n">
        <v>46</v>
      </c>
      <c r="C592" s="7" t="n">
        <v>65534</v>
      </c>
      <c r="D592" s="7" t="n">
        <v>17.0400009155273</v>
      </c>
      <c r="E592" s="7" t="n">
        <v>0</v>
      </c>
      <c r="F592" s="7" t="n">
        <v>0.0799999982118607</v>
      </c>
      <c r="G592" s="7" t="n">
        <v>348.5</v>
      </c>
    </row>
    <row r="593" spans="1:10">
      <c r="A593" t="s">
        <v>4</v>
      </c>
      <c r="B593" s="4" t="s">
        <v>5</v>
      </c>
      <c r="C593" s="4" t="s">
        <v>13</v>
      </c>
      <c r="D593" s="4" t="s">
        <v>6</v>
      </c>
    </row>
    <row r="594" spans="1:10">
      <c r="A594" t="n">
        <v>6776</v>
      </c>
      <c r="B594" s="8" t="n">
        <v>2</v>
      </c>
      <c r="C594" s="7" t="n">
        <v>11</v>
      </c>
      <c r="D594" s="7" t="s">
        <v>85</v>
      </c>
    </row>
    <row r="595" spans="1:10">
      <c r="A595" t="s">
        <v>4</v>
      </c>
      <c r="B595" s="4" t="s">
        <v>5</v>
      </c>
      <c r="C595" s="4" t="s">
        <v>20</v>
      </c>
    </row>
    <row r="596" spans="1:10">
      <c r="A596" t="n">
        <v>6793</v>
      </c>
      <c r="B596" s="14" t="n">
        <v>3</v>
      </c>
      <c r="C596" s="11" t="n">
        <f t="normal" ca="1">A598</f>
        <v>0</v>
      </c>
    </row>
    <row r="597" spans="1:10">
      <c r="A597" t="s">
        <v>4</v>
      </c>
      <c r="B597" s="4" t="s">
        <v>5</v>
      </c>
    </row>
    <row r="598" spans="1:10">
      <c r="A598" t="n">
        <v>6798</v>
      </c>
      <c r="B598" s="5" t="n">
        <v>1</v>
      </c>
    </row>
    <row r="599" spans="1:10" s="3" customFormat="1" customHeight="0">
      <c r="A599" s="3" t="s">
        <v>2</v>
      </c>
      <c r="B599" s="3" t="s">
        <v>87</v>
      </c>
    </row>
    <row r="600" spans="1:10">
      <c r="A600" t="s">
        <v>4</v>
      </c>
      <c r="B600" s="4" t="s">
        <v>5</v>
      </c>
      <c r="C600" s="4" t="s">
        <v>13</v>
      </c>
      <c r="D600" s="4" t="s">
        <v>10</v>
      </c>
      <c r="E600" s="4" t="s">
        <v>13</v>
      </c>
      <c r="F600" s="4" t="s">
        <v>13</v>
      </c>
      <c r="G600" s="4" t="s">
        <v>13</v>
      </c>
      <c r="H600" s="4" t="s">
        <v>10</v>
      </c>
      <c r="I600" s="4" t="s">
        <v>20</v>
      </c>
      <c r="J600" s="4" t="s">
        <v>20</v>
      </c>
    </row>
    <row r="601" spans="1:10">
      <c r="A601" t="n">
        <v>6800</v>
      </c>
      <c r="B601" s="48" t="n">
        <v>6</v>
      </c>
      <c r="C601" s="7" t="n">
        <v>33</v>
      </c>
      <c r="D601" s="7" t="n">
        <v>65534</v>
      </c>
      <c r="E601" s="7" t="n">
        <v>9</v>
      </c>
      <c r="F601" s="7" t="n">
        <v>1</v>
      </c>
      <c r="G601" s="7" t="n">
        <v>1</v>
      </c>
      <c r="H601" s="7" t="n">
        <v>1</v>
      </c>
      <c r="I601" s="11" t="n">
        <f t="normal" ca="1">A603</f>
        <v>0</v>
      </c>
      <c r="J601" s="11" t="n">
        <f t="normal" ca="1">A609</f>
        <v>0</v>
      </c>
    </row>
    <row r="602" spans="1:10">
      <c r="A602" t="s">
        <v>4</v>
      </c>
      <c r="B602" s="4" t="s">
        <v>5</v>
      </c>
      <c r="C602" s="4" t="s">
        <v>10</v>
      </c>
      <c r="D602" s="4" t="s">
        <v>21</v>
      </c>
      <c r="E602" s="4" t="s">
        <v>21</v>
      </c>
      <c r="F602" s="4" t="s">
        <v>21</v>
      </c>
      <c r="G602" s="4" t="s">
        <v>21</v>
      </c>
    </row>
    <row r="603" spans="1:10">
      <c r="A603" t="n">
        <v>6817</v>
      </c>
      <c r="B603" s="49" t="n">
        <v>46</v>
      </c>
      <c r="C603" s="7" t="n">
        <v>65534</v>
      </c>
      <c r="D603" s="7" t="n">
        <v>17.6900005340576</v>
      </c>
      <c r="E603" s="7" t="n">
        <v>0</v>
      </c>
      <c r="F603" s="7" t="n">
        <v>-2.14000010490417</v>
      </c>
      <c r="G603" s="7" t="n">
        <v>0</v>
      </c>
    </row>
    <row r="604" spans="1:10">
      <c r="A604" t="s">
        <v>4</v>
      </c>
      <c r="B604" s="4" t="s">
        <v>5</v>
      </c>
      <c r="C604" s="4" t="s">
        <v>13</v>
      </c>
      <c r="D604" s="4" t="s">
        <v>6</v>
      </c>
    </row>
    <row r="605" spans="1:10">
      <c r="A605" t="n">
        <v>6836</v>
      </c>
      <c r="B605" s="8" t="n">
        <v>2</v>
      </c>
      <c r="C605" s="7" t="n">
        <v>11</v>
      </c>
      <c r="D605" s="7" t="s">
        <v>88</v>
      </c>
    </row>
    <row r="606" spans="1:10">
      <c r="A606" t="s">
        <v>4</v>
      </c>
      <c r="B606" s="4" t="s">
        <v>5</v>
      </c>
      <c r="C606" s="4" t="s">
        <v>20</v>
      </c>
    </row>
    <row r="607" spans="1:10">
      <c r="A607" t="n">
        <v>6850</v>
      </c>
      <c r="B607" s="14" t="n">
        <v>3</v>
      </c>
      <c r="C607" s="11" t="n">
        <f t="normal" ca="1">A609</f>
        <v>0</v>
      </c>
    </row>
    <row r="608" spans="1:10">
      <c r="A608" t="s">
        <v>4</v>
      </c>
      <c r="B608" s="4" t="s">
        <v>5</v>
      </c>
    </row>
    <row r="609" spans="1:10">
      <c r="A609" t="n">
        <v>6855</v>
      </c>
      <c r="B609" s="5" t="n">
        <v>1</v>
      </c>
    </row>
    <row r="610" spans="1:10" s="3" customFormat="1" customHeight="0">
      <c r="A610" s="3" t="s">
        <v>2</v>
      </c>
      <c r="B610" s="3" t="s">
        <v>89</v>
      </c>
    </row>
    <row r="611" spans="1:10">
      <c r="A611" t="s">
        <v>4</v>
      </c>
      <c r="B611" s="4" t="s">
        <v>5</v>
      </c>
      <c r="C611" s="4" t="s">
        <v>13</v>
      </c>
      <c r="D611" s="4" t="s">
        <v>10</v>
      </c>
      <c r="E611" s="4" t="s">
        <v>13</v>
      </c>
      <c r="F611" s="4" t="s">
        <v>13</v>
      </c>
      <c r="G611" s="4" t="s">
        <v>13</v>
      </c>
      <c r="H611" s="4" t="s">
        <v>10</v>
      </c>
      <c r="I611" s="4" t="s">
        <v>20</v>
      </c>
      <c r="J611" s="4" t="s">
        <v>20</v>
      </c>
    </row>
    <row r="612" spans="1:10">
      <c r="A612" t="n">
        <v>6856</v>
      </c>
      <c r="B612" s="48" t="n">
        <v>6</v>
      </c>
      <c r="C612" s="7" t="n">
        <v>33</v>
      </c>
      <c r="D612" s="7" t="n">
        <v>65534</v>
      </c>
      <c r="E612" s="7" t="n">
        <v>9</v>
      </c>
      <c r="F612" s="7" t="n">
        <v>1</v>
      </c>
      <c r="G612" s="7" t="n">
        <v>1</v>
      </c>
      <c r="H612" s="7" t="n">
        <v>1</v>
      </c>
      <c r="I612" s="11" t="n">
        <f t="normal" ca="1">A614</f>
        <v>0</v>
      </c>
      <c r="J612" s="11" t="n">
        <f t="normal" ca="1">A620</f>
        <v>0</v>
      </c>
    </row>
    <row r="613" spans="1:10">
      <c r="A613" t="s">
        <v>4</v>
      </c>
      <c r="B613" s="4" t="s">
        <v>5</v>
      </c>
      <c r="C613" s="4" t="s">
        <v>10</v>
      </c>
      <c r="D613" s="4" t="s">
        <v>21</v>
      </c>
      <c r="E613" s="4" t="s">
        <v>21</v>
      </c>
      <c r="F613" s="4" t="s">
        <v>21</v>
      </c>
      <c r="G613" s="4" t="s">
        <v>21</v>
      </c>
    </row>
    <row r="614" spans="1:10">
      <c r="A614" t="n">
        <v>6873</v>
      </c>
      <c r="B614" s="49" t="n">
        <v>46</v>
      </c>
      <c r="C614" s="7" t="n">
        <v>65534</v>
      </c>
      <c r="D614" s="7" t="n">
        <v>18.5100002288818</v>
      </c>
      <c r="E614" s="7" t="n">
        <v>0</v>
      </c>
      <c r="F614" s="7" t="n">
        <v>0.340000003576279</v>
      </c>
      <c r="G614" s="7" t="n">
        <v>351.399993896484</v>
      </c>
    </row>
    <row r="615" spans="1:10">
      <c r="A615" t="s">
        <v>4</v>
      </c>
      <c r="B615" s="4" t="s">
        <v>5</v>
      </c>
      <c r="C615" s="4" t="s">
        <v>13</v>
      </c>
      <c r="D615" s="4" t="s">
        <v>6</v>
      </c>
    </row>
    <row r="616" spans="1:10">
      <c r="A616" t="n">
        <v>6892</v>
      </c>
      <c r="B616" s="8" t="n">
        <v>2</v>
      </c>
      <c r="C616" s="7" t="n">
        <v>11</v>
      </c>
      <c r="D616" s="7" t="s">
        <v>85</v>
      </c>
    </row>
    <row r="617" spans="1:10">
      <c r="A617" t="s">
        <v>4</v>
      </c>
      <c r="B617" s="4" t="s">
        <v>5</v>
      </c>
      <c r="C617" s="4" t="s">
        <v>20</v>
      </c>
    </row>
    <row r="618" spans="1:10">
      <c r="A618" t="n">
        <v>6909</v>
      </c>
      <c r="B618" s="14" t="n">
        <v>3</v>
      </c>
      <c r="C618" s="11" t="n">
        <f t="normal" ca="1">A620</f>
        <v>0</v>
      </c>
    </row>
    <row r="619" spans="1:10">
      <c r="A619" t="s">
        <v>4</v>
      </c>
      <c r="B619" s="4" t="s">
        <v>5</v>
      </c>
    </row>
    <row r="620" spans="1:10">
      <c r="A620" t="n">
        <v>6914</v>
      </c>
      <c r="B620" s="5" t="n">
        <v>1</v>
      </c>
    </row>
    <row r="621" spans="1:10" s="3" customFormat="1" customHeight="0">
      <c r="A621" s="3" t="s">
        <v>2</v>
      </c>
      <c r="B621" s="3" t="s">
        <v>90</v>
      </c>
    </row>
    <row r="622" spans="1:10">
      <c r="A622" t="s">
        <v>4</v>
      </c>
      <c r="B622" s="4" t="s">
        <v>5</v>
      </c>
      <c r="C622" s="4" t="s">
        <v>13</v>
      </c>
      <c r="D622" s="4" t="s">
        <v>10</v>
      </c>
      <c r="E622" s="4" t="s">
        <v>13</v>
      </c>
      <c r="F622" s="4" t="s">
        <v>13</v>
      </c>
      <c r="G622" s="4" t="s">
        <v>13</v>
      </c>
      <c r="H622" s="4" t="s">
        <v>10</v>
      </c>
      <c r="I622" s="4" t="s">
        <v>20</v>
      </c>
      <c r="J622" s="4" t="s">
        <v>20</v>
      </c>
    </row>
    <row r="623" spans="1:10">
      <c r="A623" t="n">
        <v>6916</v>
      </c>
      <c r="B623" s="48" t="n">
        <v>6</v>
      </c>
      <c r="C623" s="7" t="n">
        <v>33</v>
      </c>
      <c r="D623" s="7" t="n">
        <v>65534</v>
      </c>
      <c r="E623" s="7" t="n">
        <v>9</v>
      </c>
      <c r="F623" s="7" t="n">
        <v>1</v>
      </c>
      <c r="G623" s="7" t="n">
        <v>1</v>
      </c>
      <c r="H623" s="7" t="n">
        <v>1</v>
      </c>
      <c r="I623" s="11" t="n">
        <f t="normal" ca="1">A625</f>
        <v>0</v>
      </c>
      <c r="J623" s="11" t="n">
        <f t="normal" ca="1">A631</f>
        <v>0</v>
      </c>
    </row>
    <row r="624" spans="1:10">
      <c r="A624" t="s">
        <v>4</v>
      </c>
      <c r="B624" s="4" t="s">
        <v>5</v>
      </c>
      <c r="C624" s="4" t="s">
        <v>10</v>
      </c>
      <c r="D624" s="4" t="s">
        <v>21</v>
      </c>
      <c r="E624" s="4" t="s">
        <v>21</v>
      </c>
      <c r="F624" s="4" t="s">
        <v>21</v>
      </c>
      <c r="G624" s="4" t="s">
        <v>21</v>
      </c>
    </row>
    <row r="625" spans="1:10">
      <c r="A625" t="n">
        <v>6933</v>
      </c>
      <c r="B625" s="49" t="n">
        <v>46</v>
      </c>
      <c r="C625" s="7" t="n">
        <v>65534</v>
      </c>
      <c r="D625" s="7" t="n">
        <v>11.0299997329712</v>
      </c>
      <c r="E625" s="7" t="n">
        <v>0</v>
      </c>
      <c r="F625" s="7" t="n">
        <v>1.67999994754791</v>
      </c>
      <c r="G625" s="7" t="n">
        <v>5.69999980926514</v>
      </c>
    </row>
    <row r="626" spans="1:10">
      <c r="A626" t="s">
        <v>4</v>
      </c>
      <c r="B626" s="4" t="s">
        <v>5</v>
      </c>
      <c r="C626" s="4" t="s">
        <v>13</v>
      </c>
      <c r="D626" s="4" t="s">
        <v>6</v>
      </c>
    </row>
    <row r="627" spans="1:10">
      <c r="A627" t="n">
        <v>6952</v>
      </c>
      <c r="B627" s="8" t="n">
        <v>2</v>
      </c>
      <c r="C627" s="7" t="n">
        <v>11</v>
      </c>
      <c r="D627" s="7" t="s">
        <v>85</v>
      </c>
    </row>
    <row r="628" spans="1:10">
      <c r="A628" t="s">
        <v>4</v>
      </c>
      <c r="B628" s="4" t="s">
        <v>5</v>
      </c>
      <c r="C628" s="4" t="s">
        <v>20</v>
      </c>
    </row>
    <row r="629" spans="1:10">
      <c r="A629" t="n">
        <v>6969</v>
      </c>
      <c r="B629" s="14" t="n">
        <v>3</v>
      </c>
      <c r="C629" s="11" t="n">
        <f t="normal" ca="1">A631</f>
        <v>0</v>
      </c>
    </row>
    <row r="630" spans="1:10">
      <c r="A630" t="s">
        <v>4</v>
      </c>
      <c r="B630" s="4" t="s">
        <v>5</v>
      </c>
    </row>
    <row r="631" spans="1:10">
      <c r="A631" t="n">
        <v>6974</v>
      </c>
      <c r="B631" s="5" t="n">
        <v>1</v>
      </c>
    </row>
    <row r="632" spans="1:10" s="3" customFormat="1" customHeight="0">
      <c r="A632" s="3" t="s">
        <v>2</v>
      </c>
      <c r="B632" s="3" t="s">
        <v>91</v>
      </c>
    </row>
    <row r="633" spans="1:10">
      <c r="A633" t="s">
        <v>4</v>
      </c>
      <c r="B633" s="4" t="s">
        <v>5</v>
      </c>
      <c r="C633" s="4" t="s">
        <v>13</v>
      </c>
      <c r="D633" s="4" t="s">
        <v>10</v>
      </c>
      <c r="E633" s="4" t="s">
        <v>13</v>
      </c>
      <c r="F633" s="4" t="s">
        <v>13</v>
      </c>
      <c r="G633" s="4" t="s">
        <v>13</v>
      </c>
      <c r="H633" s="4" t="s">
        <v>10</v>
      </c>
      <c r="I633" s="4" t="s">
        <v>20</v>
      </c>
      <c r="J633" s="4" t="s">
        <v>20</v>
      </c>
    </row>
    <row r="634" spans="1:10">
      <c r="A634" t="n">
        <v>6976</v>
      </c>
      <c r="B634" s="48" t="n">
        <v>6</v>
      </c>
      <c r="C634" s="7" t="n">
        <v>33</v>
      </c>
      <c r="D634" s="7" t="n">
        <v>65534</v>
      </c>
      <c r="E634" s="7" t="n">
        <v>9</v>
      </c>
      <c r="F634" s="7" t="n">
        <v>1</v>
      </c>
      <c r="G634" s="7" t="n">
        <v>1</v>
      </c>
      <c r="H634" s="7" t="n">
        <v>1</v>
      </c>
      <c r="I634" s="11" t="n">
        <f t="normal" ca="1">A636</f>
        <v>0</v>
      </c>
      <c r="J634" s="11" t="n">
        <f t="normal" ca="1">A642</f>
        <v>0</v>
      </c>
    </row>
    <row r="635" spans="1:10">
      <c r="A635" t="s">
        <v>4</v>
      </c>
      <c r="B635" s="4" t="s">
        <v>5</v>
      </c>
      <c r="C635" s="4" t="s">
        <v>10</v>
      </c>
      <c r="D635" s="4" t="s">
        <v>21</v>
      </c>
      <c r="E635" s="4" t="s">
        <v>21</v>
      </c>
      <c r="F635" s="4" t="s">
        <v>21</v>
      </c>
      <c r="G635" s="4" t="s">
        <v>21</v>
      </c>
    </row>
    <row r="636" spans="1:10">
      <c r="A636" t="n">
        <v>6993</v>
      </c>
      <c r="B636" s="49" t="n">
        <v>46</v>
      </c>
      <c r="C636" s="7" t="n">
        <v>65534</v>
      </c>
      <c r="D636" s="7" t="n">
        <v>14.5</v>
      </c>
      <c r="E636" s="7" t="n">
        <v>0</v>
      </c>
      <c r="F636" s="7" t="n">
        <v>-0.400000005960464</v>
      </c>
      <c r="G636" s="7" t="n">
        <v>0</v>
      </c>
    </row>
    <row r="637" spans="1:10">
      <c r="A637" t="s">
        <v>4</v>
      </c>
      <c r="B637" s="4" t="s">
        <v>5</v>
      </c>
      <c r="C637" s="4" t="s">
        <v>13</v>
      </c>
      <c r="D637" s="4" t="s">
        <v>6</v>
      </c>
    </row>
    <row r="638" spans="1:10">
      <c r="A638" t="n">
        <v>7012</v>
      </c>
      <c r="B638" s="8" t="n">
        <v>2</v>
      </c>
      <c r="C638" s="7" t="n">
        <v>11</v>
      </c>
      <c r="D638" s="7" t="s">
        <v>85</v>
      </c>
    </row>
    <row r="639" spans="1:10">
      <c r="A639" t="s">
        <v>4</v>
      </c>
      <c r="B639" s="4" t="s">
        <v>5</v>
      </c>
      <c r="C639" s="4" t="s">
        <v>20</v>
      </c>
    </row>
    <row r="640" spans="1:10">
      <c r="A640" t="n">
        <v>7029</v>
      </c>
      <c r="B640" s="14" t="n">
        <v>3</v>
      </c>
      <c r="C640" s="11" t="n">
        <f t="normal" ca="1">A642</f>
        <v>0</v>
      </c>
    </row>
    <row r="641" spans="1:10">
      <c r="A641" t="s">
        <v>4</v>
      </c>
      <c r="B641" s="4" t="s">
        <v>5</v>
      </c>
    </row>
    <row r="642" spans="1:10">
      <c r="A642" t="n">
        <v>7034</v>
      </c>
      <c r="B642" s="5" t="n">
        <v>1</v>
      </c>
    </row>
    <row r="643" spans="1:10" s="3" customFormat="1" customHeight="0">
      <c r="A643" s="3" t="s">
        <v>2</v>
      </c>
      <c r="B643" s="3" t="s">
        <v>92</v>
      </c>
    </row>
    <row r="644" spans="1:10">
      <c r="A644" t="s">
        <v>4</v>
      </c>
      <c r="B644" s="4" t="s">
        <v>5</v>
      </c>
      <c r="C644" s="4" t="s">
        <v>13</v>
      </c>
      <c r="D644" s="4" t="s">
        <v>10</v>
      </c>
      <c r="E644" s="4" t="s">
        <v>13</v>
      </c>
      <c r="F644" s="4" t="s">
        <v>13</v>
      </c>
      <c r="G644" s="4" t="s">
        <v>13</v>
      </c>
      <c r="H644" s="4" t="s">
        <v>10</v>
      </c>
      <c r="I644" s="4" t="s">
        <v>20</v>
      </c>
      <c r="J644" s="4" t="s">
        <v>20</v>
      </c>
    </row>
    <row r="645" spans="1:10">
      <c r="A645" t="n">
        <v>7036</v>
      </c>
      <c r="B645" s="48" t="n">
        <v>6</v>
      </c>
      <c r="C645" s="7" t="n">
        <v>33</v>
      </c>
      <c r="D645" s="7" t="n">
        <v>65534</v>
      </c>
      <c r="E645" s="7" t="n">
        <v>9</v>
      </c>
      <c r="F645" s="7" t="n">
        <v>1</v>
      </c>
      <c r="G645" s="7" t="n">
        <v>1</v>
      </c>
      <c r="H645" s="7" t="n">
        <v>1</v>
      </c>
      <c r="I645" s="11" t="n">
        <f t="normal" ca="1">A647</f>
        <v>0</v>
      </c>
      <c r="J645" s="11" t="n">
        <f t="normal" ca="1">A679</f>
        <v>0</v>
      </c>
    </row>
    <row r="646" spans="1:10">
      <c r="A646" t="s">
        <v>4</v>
      </c>
      <c r="B646" s="4" t="s">
        <v>5</v>
      </c>
      <c r="C646" s="4" t="s">
        <v>10</v>
      </c>
      <c r="D646" s="4" t="s">
        <v>21</v>
      </c>
      <c r="E646" s="4" t="s">
        <v>21</v>
      </c>
      <c r="F646" s="4" t="s">
        <v>21</v>
      </c>
      <c r="G646" s="4" t="s">
        <v>21</v>
      </c>
    </row>
    <row r="647" spans="1:10">
      <c r="A647" t="n">
        <v>7053</v>
      </c>
      <c r="B647" s="49" t="n">
        <v>46</v>
      </c>
      <c r="C647" s="7" t="n">
        <v>65534</v>
      </c>
      <c r="D647" s="7" t="n">
        <v>15.8299999237061</v>
      </c>
      <c r="E647" s="7" t="n">
        <v>0</v>
      </c>
      <c r="F647" s="7" t="n">
        <v>-2.72000002861023</v>
      </c>
      <c r="G647" s="7" t="n">
        <v>0</v>
      </c>
    </row>
    <row r="648" spans="1:10">
      <c r="A648" t="s">
        <v>4</v>
      </c>
      <c r="B648" s="4" t="s">
        <v>5</v>
      </c>
      <c r="C648" s="4" t="s">
        <v>10</v>
      </c>
      <c r="D648" s="4" t="s">
        <v>9</v>
      </c>
    </row>
    <row r="649" spans="1:10">
      <c r="A649" t="n">
        <v>7072</v>
      </c>
      <c r="B649" s="50" t="n">
        <v>43</v>
      </c>
      <c r="C649" s="7" t="n">
        <v>65534</v>
      </c>
      <c r="D649" s="7" t="n">
        <v>32</v>
      </c>
    </row>
    <row r="650" spans="1:10">
      <c r="A650" t="s">
        <v>4</v>
      </c>
      <c r="B650" s="4" t="s">
        <v>5</v>
      </c>
      <c r="C650" s="4" t="s">
        <v>13</v>
      </c>
      <c r="D650" s="4" t="s">
        <v>10</v>
      </c>
      <c r="E650" s="4" t="s">
        <v>13</v>
      </c>
      <c r="F650" s="4" t="s">
        <v>6</v>
      </c>
      <c r="G650" s="4" t="s">
        <v>6</v>
      </c>
      <c r="H650" s="4" t="s">
        <v>6</v>
      </c>
      <c r="I650" s="4" t="s">
        <v>6</v>
      </c>
      <c r="J650" s="4" t="s">
        <v>6</v>
      </c>
      <c r="K650" s="4" t="s">
        <v>6</v>
      </c>
      <c r="L650" s="4" t="s">
        <v>6</v>
      </c>
      <c r="M650" s="4" t="s">
        <v>6</v>
      </c>
      <c r="N650" s="4" t="s">
        <v>6</v>
      </c>
      <c r="O650" s="4" t="s">
        <v>6</v>
      </c>
      <c r="P650" s="4" t="s">
        <v>6</v>
      </c>
      <c r="Q650" s="4" t="s">
        <v>6</v>
      </c>
      <c r="R650" s="4" t="s">
        <v>6</v>
      </c>
      <c r="S650" s="4" t="s">
        <v>6</v>
      </c>
      <c r="T650" s="4" t="s">
        <v>6</v>
      </c>
      <c r="U650" s="4" t="s">
        <v>6</v>
      </c>
    </row>
    <row r="651" spans="1:10">
      <c r="A651" t="n">
        <v>7079</v>
      </c>
      <c r="B651" s="51" t="n">
        <v>36</v>
      </c>
      <c r="C651" s="7" t="n">
        <v>8</v>
      </c>
      <c r="D651" s="7" t="n">
        <v>65534</v>
      </c>
      <c r="E651" s="7" t="n">
        <v>0</v>
      </c>
      <c r="F651" s="7" t="s">
        <v>93</v>
      </c>
      <c r="G651" s="7" t="s">
        <v>94</v>
      </c>
      <c r="H651" s="7" t="s">
        <v>12</v>
      </c>
      <c r="I651" s="7" t="s">
        <v>12</v>
      </c>
      <c r="J651" s="7" t="s">
        <v>12</v>
      </c>
      <c r="K651" s="7" t="s">
        <v>12</v>
      </c>
      <c r="L651" s="7" t="s">
        <v>12</v>
      </c>
      <c r="M651" s="7" t="s">
        <v>12</v>
      </c>
      <c r="N651" s="7" t="s">
        <v>12</v>
      </c>
      <c r="O651" s="7" t="s">
        <v>12</v>
      </c>
      <c r="P651" s="7" t="s">
        <v>12</v>
      </c>
      <c r="Q651" s="7" t="s">
        <v>12</v>
      </c>
      <c r="R651" s="7" t="s">
        <v>12</v>
      </c>
      <c r="S651" s="7" t="s">
        <v>12</v>
      </c>
      <c r="T651" s="7" t="s">
        <v>12</v>
      </c>
      <c r="U651" s="7" t="s">
        <v>12</v>
      </c>
    </row>
    <row r="652" spans="1:10">
      <c r="A652" t="s">
        <v>4</v>
      </c>
      <c r="B652" s="4" t="s">
        <v>5</v>
      </c>
      <c r="C652" s="4" t="s">
        <v>10</v>
      </c>
      <c r="D652" s="4" t="s">
        <v>13</v>
      </c>
      <c r="E652" s="4" t="s">
        <v>13</v>
      </c>
      <c r="F652" s="4" t="s">
        <v>6</v>
      </c>
    </row>
    <row r="653" spans="1:10">
      <c r="A653" t="n">
        <v>7123</v>
      </c>
      <c r="B653" s="52" t="n">
        <v>47</v>
      </c>
      <c r="C653" s="7" t="n">
        <v>65534</v>
      </c>
      <c r="D653" s="7" t="n">
        <v>0</v>
      </c>
      <c r="E653" s="7" t="n">
        <v>0</v>
      </c>
      <c r="F653" s="7" t="s">
        <v>95</v>
      </c>
    </row>
    <row r="654" spans="1:10">
      <c r="A654" t="s">
        <v>4</v>
      </c>
      <c r="B654" s="4" t="s">
        <v>5</v>
      </c>
      <c r="C654" s="4" t="s">
        <v>10</v>
      </c>
      <c r="D654" s="4" t="s">
        <v>13</v>
      </c>
      <c r="E654" s="4" t="s">
        <v>13</v>
      </c>
      <c r="F654" s="4" t="s">
        <v>6</v>
      </c>
    </row>
    <row r="655" spans="1:10">
      <c r="A655" t="n">
        <v>7145</v>
      </c>
      <c r="B655" s="52" t="n">
        <v>47</v>
      </c>
      <c r="C655" s="7" t="n">
        <v>65534</v>
      </c>
      <c r="D655" s="7" t="n">
        <v>0</v>
      </c>
      <c r="E655" s="7" t="n">
        <v>0</v>
      </c>
      <c r="F655" s="7" t="s">
        <v>93</v>
      </c>
    </row>
    <row r="656" spans="1:10">
      <c r="A656" t="s">
        <v>4</v>
      </c>
      <c r="B656" s="4" t="s">
        <v>5</v>
      </c>
      <c r="C656" s="4" t="s">
        <v>13</v>
      </c>
      <c r="D656" s="4" t="s">
        <v>9</v>
      </c>
      <c r="E656" s="4" t="s">
        <v>13</v>
      </c>
      <c r="F656" s="4" t="s">
        <v>20</v>
      </c>
    </row>
    <row r="657" spans="1:21">
      <c r="A657" t="n">
        <v>7163</v>
      </c>
      <c r="B657" s="10" t="n">
        <v>5</v>
      </c>
      <c r="C657" s="7" t="n">
        <v>0</v>
      </c>
      <c r="D657" s="7" t="n">
        <v>1</v>
      </c>
      <c r="E657" s="7" t="n">
        <v>1</v>
      </c>
      <c r="F657" s="11" t="n">
        <f t="normal" ca="1">A677</f>
        <v>0</v>
      </c>
    </row>
    <row r="658" spans="1:21">
      <c r="A658" t="s">
        <v>4</v>
      </c>
      <c r="B658" s="4" t="s">
        <v>5</v>
      </c>
      <c r="C658" s="4" t="s">
        <v>10</v>
      </c>
      <c r="D658" s="4" t="s">
        <v>13</v>
      </c>
      <c r="E658" s="4" t="s">
        <v>13</v>
      </c>
      <c r="F658" s="4" t="s">
        <v>6</v>
      </c>
    </row>
    <row r="659" spans="1:21">
      <c r="A659" t="n">
        <v>7174</v>
      </c>
      <c r="B659" s="52" t="n">
        <v>47</v>
      </c>
      <c r="C659" s="7" t="n">
        <v>65534</v>
      </c>
      <c r="D659" s="7" t="n">
        <v>1</v>
      </c>
      <c r="E659" s="7" t="n">
        <v>0</v>
      </c>
      <c r="F659" s="7" t="s">
        <v>12</v>
      </c>
    </row>
    <row r="660" spans="1:21">
      <c r="A660" t="s">
        <v>4</v>
      </c>
      <c r="B660" s="4" t="s">
        <v>5</v>
      </c>
      <c r="C660" s="4" t="s">
        <v>10</v>
      </c>
      <c r="D660" s="4" t="s">
        <v>10</v>
      </c>
    </row>
    <row r="661" spans="1:21">
      <c r="A661" t="n">
        <v>7180</v>
      </c>
      <c r="B661" s="53" t="n">
        <v>17</v>
      </c>
      <c r="C661" s="7" t="n">
        <v>2000</v>
      </c>
      <c r="D661" s="7" t="n">
        <v>6000</v>
      </c>
    </row>
    <row r="662" spans="1:21">
      <c r="A662" t="s">
        <v>4</v>
      </c>
      <c r="B662" s="4" t="s">
        <v>5</v>
      </c>
      <c r="C662" s="4" t="s">
        <v>10</v>
      </c>
      <c r="D662" s="4" t="s">
        <v>13</v>
      </c>
      <c r="E662" s="4" t="s">
        <v>13</v>
      </c>
      <c r="F662" s="4" t="s">
        <v>6</v>
      </c>
    </row>
    <row r="663" spans="1:21">
      <c r="A663" t="n">
        <v>7185</v>
      </c>
      <c r="B663" s="52" t="n">
        <v>47</v>
      </c>
      <c r="C663" s="7" t="n">
        <v>65534</v>
      </c>
      <c r="D663" s="7" t="n">
        <v>0</v>
      </c>
      <c r="E663" s="7" t="n">
        <v>0</v>
      </c>
      <c r="F663" s="7" t="s">
        <v>94</v>
      </c>
    </row>
    <row r="664" spans="1:21">
      <c r="A664" t="s">
        <v>4</v>
      </c>
      <c r="B664" s="4" t="s">
        <v>5</v>
      </c>
      <c r="C664" s="4" t="s">
        <v>10</v>
      </c>
    </row>
    <row r="665" spans="1:21">
      <c r="A665" t="n">
        <v>7202</v>
      </c>
      <c r="B665" s="30" t="n">
        <v>16</v>
      </c>
      <c r="C665" s="7" t="n">
        <v>700</v>
      </c>
    </row>
    <row r="666" spans="1:21">
      <c r="A666" t="s">
        <v>4</v>
      </c>
      <c r="B666" s="4" t="s">
        <v>5</v>
      </c>
      <c r="C666" s="4" t="s">
        <v>13</v>
      </c>
      <c r="D666" s="4" t="s">
        <v>10</v>
      </c>
      <c r="E666" s="4" t="s">
        <v>21</v>
      </c>
      <c r="F666" s="4" t="s">
        <v>10</v>
      </c>
      <c r="G666" s="4" t="s">
        <v>9</v>
      </c>
      <c r="H666" s="4" t="s">
        <v>9</v>
      </c>
      <c r="I666" s="4" t="s">
        <v>10</v>
      </c>
      <c r="J666" s="4" t="s">
        <v>10</v>
      </c>
      <c r="K666" s="4" t="s">
        <v>9</v>
      </c>
      <c r="L666" s="4" t="s">
        <v>9</v>
      </c>
      <c r="M666" s="4" t="s">
        <v>9</v>
      </c>
      <c r="N666" s="4" t="s">
        <v>9</v>
      </c>
      <c r="O666" s="4" t="s">
        <v>6</v>
      </c>
    </row>
    <row r="667" spans="1:21">
      <c r="A667" t="n">
        <v>7205</v>
      </c>
      <c r="B667" s="15" t="n">
        <v>50</v>
      </c>
      <c r="C667" s="7" t="n">
        <v>0</v>
      </c>
      <c r="D667" s="7" t="n">
        <v>4135</v>
      </c>
      <c r="E667" s="7" t="n">
        <v>0.699999988079071</v>
      </c>
      <c r="F667" s="7" t="n">
        <v>0</v>
      </c>
      <c r="G667" s="7" t="n">
        <v>0</v>
      </c>
      <c r="H667" s="7" t="n">
        <v>0</v>
      </c>
      <c r="I667" s="7" t="n">
        <v>1</v>
      </c>
      <c r="J667" s="7" t="n">
        <v>65534</v>
      </c>
      <c r="K667" s="7" t="n">
        <v>0</v>
      </c>
      <c r="L667" s="7" t="n">
        <v>0</v>
      </c>
      <c r="M667" s="7" t="n">
        <v>0</v>
      </c>
      <c r="N667" s="7" t="n">
        <v>1109393408</v>
      </c>
      <c r="O667" s="7" t="s">
        <v>12</v>
      </c>
    </row>
    <row r="668" spans="1:21">
      <c r="A668" t="s">
        <v>4</v>
      </c>
      <c r="B668" s="4" t="s">
        <v>5</v>
      </c>
      <c r="C668" s="4" t="s">
        <v>13</v>
      </c>
      <c r="D668" s="4" t="s">
        <v>10</v>
      </c>
      <c r="E668" s="4" t="s">
        <v>10</v>
      </c>
      <c r="F668" s="4" t="s">
        <v>10</v>
      </c>
      <c r="G668" s="4" t="s">
        <v>10</v>
      </c>
      <c r="H668" s="4" t="s">
        <v>10</v>
      </c>
      <c r="I668" s="4" t="s">
        <v>6</v>
      </c>
      <c r="J668" s="4" t="s">
        <v>21</v>
      </c>
      <c r="K668" s="4" t="s">
        <v>21</v>
      </c>
      <c r="L668" s="4" t="s">
        <v>21</v>
      </c>
      <c r="M668" s="4" t="s">
        <v>9</v>
      </c>
      <c r="N668" s="4" t="s">
        <v>9</v>
      </c>
      <c r="O668" s="4" t="s">
        <v>21</v>
      </c>
      <c r="P668" s="4" t="s">
        <v>21</v>
      </c>
      <c r="Q668" s="4" t="s">
        <v>21</v>
      </c>
      <c r="R668" s="4" t="s">
        <v>21</v>
      </c>
      <c r="S668" s="4" t="s">
        <v>13</v>
      </c>
    </row>
    <row r="669" spans="1:21">
      <c r="A669" t="n">
        <v>7244</v>
      </c>
      <c r="B669" s="24" t="n">
        <v>39</v>
      </c>
      <c r="C669" s="7" t="n">
        <v>12</v>
      </c>
      <c r="D669" s="7" t="n">
        <v>65534</v>
      </c>
      <c r="E669" s="7" t="n">
        <v>201</v>
      </c>
      <c r="F669" s="7" t="n">
        <v>0</v>
      </c>
      <c r="G669" s="7" t="n">
        <v>65534</v>
      </c>
      <c r="H669" s="7" t="n">
        <v>1</v>
      </c>
      <c r="I669" s="7" t="s">
        <v>96</v>
      </c>
      <c r="J669" s="7" t="n">
        <v>0</v>
      </c>
      <c r="K669" s="7" t="n">
        <v>0</v>
      </c>
      <c r="L669" s="7" t="n">
        <v>0</v>
      </c>
      <c r="M669" s="7" t="n">
        <v>0</v>
      </c>
      <c r="N669" s="7" t="n">
        <v>0</v>
      </c>
      <c r="O669" s="7" t="n">
        <v>0</v>
      </c>
      <c r="P669" s="7" t="n">
        <v>1</v>
      </c>
      <c r="Q669" s="7" t="n">
        <v>1</v>
      </c>
      <c r="R669" s="7" t="n">
        <v>1</v>
      </c>
      <c r="S669" s="7" t="n">
        <v>255</v>
      </c>
    </row>
    <row r="670" spans="1:21">
      <c r="A670" t="s">
        <v>4</v>
      </c>
      <c r="B670" s="4" t="s">
        <v>5</v>
      </c>
      <c r="C670" s="4" t="s">
        <v>10</v>
      </c>
    </row>
    <row r="671" spans="1:21">
      <c r="A671" t="n">
        <v>7304</v>
      </c>
      <c r="B671" s="30" t="n">
        <v>16</v>
      </c>
      <c r="C671" s="7" t="n">
        <v>100</v>
      </c>
    </row>
    <row r="672" spans="1:21">
      <c r="A672" t="s">
        <v>4</v>
      </c>
      <c r="B672" s="4" t="s">
        <v>5</v>
      </c>
      <c r="C672" s="4" t="s">
        <v>13</v>
      </c>
      <c r="D672" s="4" t="s">
        <v>10</v>
      </c>
      <c r="E672" s="4" t="s">
        <v>10</v>
      </c>
      <c r="F672" s="4" t="s">
        <v>10</v>
      </c>
      <c r="G672" s="4" t="s">
        <v>10</v>
      </c>
      <c r="H672" s="4" t="s">
        <v>10</v>
      </c>
      <c r="I672" s="4" t="s">
        <v>6</v>
      </c>
      <c r="J672" s="4" t="s">
        <v>21</v>
      </c>
      <c r="K672" s="4" t="s">
        <v>21</v>
      </c>
      <c r="L672" s="4" t="s">
        <v>21</v>
      </c>
      <c r="M672" s="4" t="s">
        <v>9</v>
      </c>
      <c r="N672" s="4" t="s">
        <v>9</v>
      </c>
      <c r="O672" s="4" t="s">
        <v>21</v>
      </c>
      <c r="P672" s="4" t="s">
        <v>21</v>
      </c>
      <c r="Q672" s="4" t="s">
        <v>21</v>
      </c>
      <c r="R672" s="4" t="s">
        <v>21</v>
      </c>
      <c r="S672" s="4" t="s">
        <v>13</v>
      </c>
    </row>
    <row r="673" spans="1:19">
      <c r="A673" t="n">
        <v>7307</v>
      </c>
      <c r="B673" s="24" t="n">
        <v>39</v>
      </c>
      <c r="C673" s="7" t="n">
        <v>12</v>
      </c>
      <c r="D673" s="7" t="n">
        <v>65534</v>
      </c>
      <c r="E673" s="7" t="n">
        <v>201</v>
      </c>
      <c r="F673" s="7" t="n">
        <v>0</v>
      </c>
      <c r="G673" s="7" t="n">
        <v>65534</v>
      </c>
      <c r="H673" s="7" t="n">
        <v>1</v>
      </c>
      <c r="I673" s="7" t="s">
        <v>97</v>
      </c>
      <c r="J673" s="7" t="n">
        <v>0</v>
      </c>
      <c r="K673" s="7" t="n">
        <v>0</v>
      </c>
      <c r="L673" s="7" t="n">
        <v>0</v>
      </c>
      <c r="M673" s="7" t="n">
        <v>0</v>
      </c>
      <c r="N673" s="7" t="n">
        <v>0</v>
      </c>
      <c r="O673" s="7" t="n">
        <v>0</v>
      </c>
      <c r="P673" s="7" t="n">
        <v>1</v>
      </c>
      <c r="Q673" s="7" t="n">
        <v>1</v>
      </c>
      <c r="R673" s="7" t="n">
        <v>1</v>
      </c>
      <c r="S673" s="7" t="n">
        <v>255</v>
      </c>
    </row>
    <row r="674" spans="1:19">
      <c r="A674" t="s">
        <v>4</v>
      </c>
      <c r="B674" s="4" t="s">
        <v>5</v>
      </c>
      <c r="C674" s="4" t="s">
        <v>20</v>
      </c>
    </row>
    <row r="675" spans="1:19">
      <c r="A675" t="n">
        <v>7367</v>
      </c>
      <c r="B675" s="14" t="n">
        <v>3</v>
      </c>
      <c r="C675" s="11" t="n">
        <f t="normal" ca="1">A657</f>
        <v>0</v>
      </c>
    </row>
    <row r="676" spans="1:19">
      <c r="A676" t="s">
        <v>4</v>
      </c>
      <c r="B676" s="4" t="s">
        <v>5</v>
      </c>
      <c r="C676" s="4" t="s">
        <v>20</v>
      </c>
    </row>
    <row r="677" spans="1:19">
      <c r="A677" t="n">
        <v>7372</v>
      </c>
      <c r="B677" s="14" t="n">
        <v>3</v>
      </c>
      <c r="C677" s="11" t="n">
        <f t="normal" ca="1">A679</f>
        <v>0</v>
      </c>
    </row>
    <row r="678" spans="1:19">
      <c r="A678" t="s">
        <v>4</v>
      </c>
      <c r="B678" s="4" t="s">
        <v>5</v>
      </c>
    </row>
    <row r="679" spans="1:19">
      <c r="A679" t="n">
        <v>7377</v>
      </c>
      <c r="B679" s="5" t="n">
        <v>1</v>
      </c>
    </row>
    <row r="680" spans="1:19" s="3" customFormat="1" customHeight="0">
      <c r="A680" s="3" t="s">
        <v>2</v>
      </c>
      <c r="B680" s="3" t="s">
        <v>98</v>
      </c>
    </row>
    <row r="681" spans="1:19">
      <c r="A681" t="s">
        <v>4</v>
      </c>
      <c r="B681" s="4" t="s">
        <v>5</v>
      </c>
      <c r="C681" s="4" t="s">
        <v>13</v>
      </c>
      <c r="D681" s="4" t="s">
        <v>10</v>
      </c>
      <c r="E681" s="4" t="s">
        <v>13</v>
      </c>
      <c r="F681" s="4" t="s">
        <v>13</v>
      </c>
      <c r="G681" s="4" t="s">
        <v>13</v>
      </c>
      <c r="H681" s="4" t="s">
        <v>10</v>
      </c>
      <c r="I681" s="4" t="s">
        <v>20</v>
      </c>
      <c r="J681" s="4" t="s">
        <v>20</v>
      </c>
    </row>
    <row r="682" spans="1:19">
      <c r="A682" t="n">
        <v>7380</v>
      </c>
      <c r="B682" s="48" t="n">
        <v>6</v>
      </c>
      <c r="C682" s="7" t="n">
        <v>33</v>
      </c>
      <c r="D682" s="7" t="n">
        <v>65534</v>
      </c>
      <c r="E682" s="7" t="n">
        <v>9</v>
      </c>
      <c r="F682" s="7" t="n">
        <v>1</v>
      </c>
      <c r="G682" s="7" t="n">
        <v>1</v>
      </c>
      <c r="H682" s="7" t="n">
        <v>1</v>
      </c>
      <c r="I682" s="11" t="n">
        <f t="normal" ca="1">A684</f>
        <v>0</v>
      </c>
      <c r="J682" s="11" t="n">
        <f t="normal" ca="1">A692</f>
        <v>0</v>
      </c>
    </row>
    <row r="683" spans="1:19">
      <c r="A683" t="s">
        <v>4</v>
      </c>
      <c r="B683" s="4" t="s">
        <v>5</v>
      </c>
      <c r="C683" s="4" t="s">
        <v>13</v>
      </c>
      <c r="D683" s="4" t="s">
        <v>10</v>
      </c>
      <c r="E683" s="4" t="s">
        <v>13</v>
      </c>
      <c r="F683" s="4" t="s">
        <v>6</v>
      </c>
      <c r="G683" s="4" t="s">
        <v>6</v>
      </c>
      <c r="H683" s="4" t="s">
        <v>6</v>
      </c>
      <c r="I683" s="4" t="s">
        <v>6</v>
      </c>
      <c r="J683" s="4" t="s">
        <v>6</v>
      </c>
      <c r="K683" s="4" t="s">
        <v>6</v>
      </c>
      <c r="L683" s="4" t="s">
        <v>6</v>
      </c>
      <c r="M683" s="4" t="s">
        <v>6</v>
      </c>
      <c r="N683" s="4" t="s">
        <v>6</v>
      </c>
      <c r="O683" s="4" t="s">
        <v>6</v>
      </c>
      <c r="P683" s="4" t="s">
        <v>6</v>
      </c>
      <c r="Q683" s="4" t="s">
        <v>6</v>
      </c>
      <c r="R683" s="4" t="s">
        <v>6</v>
      </c>
      <c r="S683" s="4" t="s">
        <v>6</v>
      </c>
      <c r="T683" s="4" t="s">
        <v>6</v>
      </c>
      <c r="U683" s="4" t="s">
        <v>6</v>
      </c>
    </row>
    <row r="684" spans="1:19">
      <c r="A684" t="n">
        <v>7397</v>
      </c>
      <c r="B684" s="51" t="n">
        <v>36</v>
      </c>
      <c r="C684" s="7" t="n">
        <v>8</v>
      </c>
      <c r="D684" s="7" t="n">
        <v>65534</v>
      </c>
      <c r="E684" s="7" t="n">
        <v>0</v>
      </c>
      <c r="F684" s="7" t="s">
        <v>99</v>
      </c>
      <c r="G684" s="7" t="s">
        <v>12</v>
      </c>
      <c r="H684" s="7" t="s">
        <v>12</v>
      </c>
      <c r="I684" s="7" t="s">
        <v>12</v>
      </c>
      <c r="J684" s="7" t="s">
        <v>12</v>
      </c>
      <c r="K684" s="7" t="s">
        <v>12</v>
      </c>
      <c r="L684" s="7" t="s">
        <v>12</v>
      </c>
      <c r="M684" s="7" t="s">
        <v>12</v>
      </c>
      <c r="N684" s="7" t="s">
        <v>12</v>
      </c>
      <c r="O684" s="7" t="s">
        <v>12</v>
      </c>
      <c r="P684" s="7" t="s">
        <v>12</v>
      </c>
      <c r="Q684" s="7" t="s">
        <v>12</v>
      </c>
      <c r="R684" s="7" t="s">
        <v>12</v>
      </c>
      <c r="S684" s="7" t="s">
        <v>12</v>
      </c>
      <c r="T684" s="7" t="s">
        <v>12</v>
      </c>
      <c r="U684" s="7" t="s">
        <v>12</v>
      </c>
    </row>
    <row r="685" spans="1:19">
      <c r="A685" t="s">
        <v>4</v>
      </c>
      <c r="B685" s="4" t="s">
        <v>5</v>
      </c>
      <c r="C685" s="4" t="s">
        <v>10</v>
      </c>
      <c r="D685" s="4" t="s">
        <v>13</v>
      </c>
      <c r="E685" s="4" t="s">
        <v>13</v>
      </c>
      <c r="F685" s="4" t="s">
        <v>6</v>
      </c>
    </row>
    <row r="686" spans="1:19">
      <c r="A686" t="n">
        <v>7430</v>
      </c>
      <c r="B686" s="52" t="n">
        <v>47</v>
      </c>
      <c r="C686" s="7" t="n">
        <v>65534</v>
      </c>
      <c r="D686" s="7" t="n">
        <v>0</v>
      </c>
      <c r="E686" s="7" t="n">
        <v>0</v>
      </c>
      <c r="F686" s="7" t="s">
        <v>99</v>
      </c>
    </row>
    <row r="687" spans="1:19">
      <c r="A687" t="s">
        <v>4</v>
      </c>
      <c r="B687" s="4" t="s">
        <v>5</v>
      </c>
      <c r="C687" s="4" t="s">
        <v>10</v>
      </c>
      <c r="D687" s="4" t="s">
        <v>21</v>
      </c>
      <c r="E687" s="4" t="s">
        <v>21</v>
      </c>
      <c r="F687" s="4" t="s">
        <v>21</v>
      </c>
      <c r="G687" s="4" t="s">
        <v>21</v>
      </c>
    </row>
    <row r="688" spans="1:19">
      <c r="A688" t="n">
        <v>7448</v>
      </c>
      <c r="B688" s="49" t="n">
        <v>46</v>
      </c>
      <c r="C688" s="7" t="n">
        <v>65534</v>
      </c>
      <c r="D688" s="7" t="n">
        <v>11.8199996948242</v>
      </c>
      <c r="E688" s="7" t="n">
        <v>0</v>
      </c>
      <c r="F688" s="7" t="n">
        <v>-2.5</v>
      </c>
      <c r="G688" s="7" t="n">
        <v>334.299987792969</v>
      </c>
    </row>
    <row r="689" spans="1:21">
      <c r="A689" t="s">
        <v>4</v>
      </c>
      <c r="B689" s="4" t="s">
        <v>5</v>
      </c>
      <c r="C689" s="4" t="s">
        <v>20</v>
      </c>
    </row>
    <row r="690" spans="1:21">
      <c r="A690" t="n">
        <v>7467</v>
      </c>
      <c r="B690" s="14" t="n">
        <v>3</v>
      </c>
      <c r="C690" s="11" t="n">
        <f t="normal" ca="1">A692</f>
        <v>0</v>
      </c>
    </row>
    <row r="691" spans="1:21">
      <c r="A691" t="s">
        <v>4</v>
      </c>
      <c r="B691" s="4" t="s">
        <v>5</v>
      </c>
    </row>
    <row r="692" spans="1:21">
      <c r="A692" t="n">
        <v>7472</v>
      </c>
      <c r="B692" s="5" t="n">
        <v>1</v>
      </c>
    </row>
    <row r="693" spans="1:21" s="3" customFormat="1" customHeight="0">
      <c r="A693" s="3" t="s">
        <v>2</v>
      </c>
      <c r="B693" s="3" t="s">
        <v>100</v>
      </c>
    </row>
    <row r="694" spans="1:21">
      <c r="A694" t="s">
        <v>4</v>
      </c>
      <c r="B694" s="4" t="s">
        <v>5</v>
      </c>
      <c r="C694" s="4" t="s">
        <v>13</v>
      </c>
      <c r="D694" s="4" t="s">
        <v>10</v>
      </c>
      <c r="E694" s="4" t="s">
        <v>13</v>
      </c>
      <c r="F694" s="4" t="s">
        <v>13</v>
      </c>
      <c r="G694" s="4" t="s">
        <v>13</v>
      </c>
      <c r="H694" s="4" t="s">
        <v>10</v>
      </c>
      <c r="I694" s="4" t="s">
        <v>20</v>
      </c>
      <c r="J694" s="4" t="s">
        <v>20</v>
      </c>
    </row>
    <row r="695" spans="1:21">
      <c r="A695" t="n">
        <v>7476</v>
      </c>
      <c r="B695" s="48" t="n">
        <v>6</v>
      </c>
      <c r="C695" s="7" t="n">
        <v>33</v>
      </c>
      <c r="D695" s="7" t="n">
        <v>65534</v>
      </c>
      <c r="E695" s="7" t="n">
        <v>9</v>
      </c>
      <c r="F695" s="7" t="n">
        <v>1</v>
      </c>
      <c r="G695" s="7" t="n">
        <v>1</v>
      </c>
      <c r="H695" s="7" t="n">
        <v>1</v>
      </c>
      <c r="I695" s="11" t="n">
        <f t="normal" ca="1">A697</f>
        <v>0</v>
      </c>
      <c r="J695" s="11" t="n">
        <f t="normal" ca="1">A705</f>
        <v>0</v>
      </c>
    </row>
    <row r="696" spans="1:21">
      <c r="A696" t="s">
        <v>4</v>
      </c>
      <c r="B696" s="4" t="s">
        <v>5</v>
      </c>
      <c r="C696" s="4" t="s">
        <v>13</v>
      </c>
      <c r="D696" s="4" t="s">
        <v>10</v>
      </c>
      <c r="E696" s="4" t="s">
        <v>13</v>
      </c>
      <c r="F696" s="4" t="s">
        <v>6</v>
      </c>
      <c r="G696" s="4" t="s">
        <v>6</v>
      </c>
      <c r="H696" s="4" t="s">
        <v>6</v>
      </c>
      <c r="I696" s="4" t="s">
        <v>6</v>
      </c>
      <c r="J696" s="4" t="s">
        <v>6</v>
      </c>
      <c r="K696" s="4" t="s">
        <v>6</v>
      </c>
      <c r="L696" s="4" t="s">
        <v>6</v>
      </c>
      <c r="M696" s="4" t="s">
        <v>6</v>
      </c>
      <c r="N696" s="4" t="s">
        <v>6</v>
      </c>
      <c r="O696" s="4" t="s">
        <v>6</v>
      </c>
      <c r="P696" s="4" t="s">
        <v>6</v>
      </c>
      <c r="Q696" s="4" t="s">
        <v>6</v>
      </c>
      <c r="R696" s="4" t="s">
        <v>6</v>
      </c>
      <c r="S696" s="4" t="s">
        <v>6</v>
      </c>
      <c r="T696" s="4" t="s">
        <v>6</v>
      </c>
      <c r="U696" s="4" t="s">
        <v>6</v>
      </c>
    </row>
    <row r="697" spans="1:21">
      <c r="A697" t="n">
        <v>7493</v>
      </c>
      <c r="B697" s="51" t="n">
        <v>36</v>
      </c>
      <c r="C697" s="7" t="n">
        <v>8</v>
      </c>
      <c r="D697" s="7" t="n">
        <v>65534</v>
      </c>
      <c r="E697" s="7" t="n">
        <v>0</v>
      </c>
      <c r="F697" s="7" t="s">
        <v>99</v>
      </c>
      <c r="G697" s="7" t="s">
        <v>12</v>
      </c>
      <c r="H697" s="7" t="s">
        <v>12</v>
      </c>
      <c r="I697" s="7" t="s">
        <v>12</v>
      </c>
      <c r="J697" s="7" t="s">
        <v>12</v>
      </c>
      <c r="K697" s="7" t="s">
        <v>12</v>
      </c>
      <c r="L697" s="7" t="s">
        <v>12</v>
      </c>
      <c r="M697" s="7" t="s">
        <v>12</v>
      </c>
      <c r="N697" s="7" t="s">
        <v>12</v>
      </c>
      <c r="O697" s="7" t="s">
        <v>12</v>
      </c>
      <c r="P697" s="7" t="s">
        <v>12</v>
      </c>
      <c r="Q697" s="7" t="s">
        <v>12</v>
      </c>
      <c r="R697" s="7" t="s">
        <v>12</v>
      </c>
      <c r="S697" s="7" t="s">
        <v>12</v>
      </c>
      <c r="T697" s="7" t="s">
        <v>12</v>
      </c>
      <c r="U697" s="7" t="s">
        <v>12</v>
      </c>
    </row>
    <row r="698" spans="1:21">
      <c r="A698" t="s">
        <v>4</v>
      </c>
      <c r="B698" s="4" t="s">
        <v>5</v>
      </c>
      <c r="C698" s="4" t="s">
        <v>10</v>
      </c>
      <c r="D698" s="4" t="s">
        <v>13</v>
      </c>
      <c r="E698" s="4" t="s">
        <v>13</v>
      </c>
      <c r="F698" s="4" t="s">
        <v>6</v>
      </c>
    </row>
    <row r="699" spans="1:21">
      <c r="A699" t="n">
        <v>7526</v>
      </c>
      <c r="B699" s="52" t="n">
        <v>47</v>
      </c>
      <c r="C699" s="7" t="n">
        <v>65534</v>
      </c>
      <c r="D699" s="7" t="n">
        <v>0</v>
      </c>
      <c r="E699" s="7" t="n">
        <v>0</v>
      </c>
      <c r="F699" s="7" t="s">
        <v>99</v>
      </c>
    </row>
    <row r="700" spans="1:21">
      <c r="A700" t="s">
        <v>4</v>
      </c>
      <c r="B700" s="4" t="s">
        <v>5</v>
      </c>
      <c r="C700" s="4" t="s">
        <v>10</v>
      </c>
      <c r="D700" s="4" t="s">
        <v>21</v>
      </c>
      <c r="E700" s="4" t="s">
        <v>21</v>
      </c>
      <c r="F700" s="4" t="s">
        <v>21</v>
      </c>
      <c r="G700" s="4" t="s">
        <v>21</v>
      </c>
    </row>
    <row r="701" spans="1:21">
      <c r="A701" t="n">
        <v>7544</v>
      </c>
      <c r="B701" s="49" t="n">
        <v>46</v>
      </c>
      <c r="C701" s="7" t="n">
        <v>65534</v>
      </c>
      <c r="D701" s="7" t="n">
        <v>9.82999992370605</v>
      </c>
      <c r="E701" s="7" t="n">
        <v>0</v>
      </c>
      <c r="F701" s="7" t="n">
        <v>0.100000001490116</v>
      </c>
      <c r="G701" s="7" t="n">
        <v>34.2999992370605</v>
      </c>
    </row>
    <row r="702" spans="1:21">
      <c r="A702" t="s">
        <v>4</v>
      </c>
      <c r="B702" s="4" t="s">
        <v>5</v>
      </c>
      <c r="C702" s="4" t="s">
        <v>20</v>
      </c>
    </row>
    <row r="703" spans="1:21">
      <c r="A703" t="n">
        <v>7563</v>
      </c>
      <c r="B703" s="14" t="n">
        <v>3</v>
      </c>
      <c r="C703" s="11" t="n">
        <f t="normal" ca="1">A705</f>
        <v>0</v>
      </c>
    </row>
    <row r="704" spans="1:21">
      <c r="A704" t="s">
        <v>4</v>
      </c>
      <c r="B704" s="4" t="s">
        <v>5</v>
      </c>
    </row>
    <row r="705" spans="1:21">
      <c r="A705" t="n">
        <v>7568</v>
      </c>
      <c r="B705" s="5" t="n">
        <v>1</v>
      </c>
    </row>
    <row r="706" spans="1:21" s="3" customFormat="1" customHeight="0">
      <c r="A706" s="3" t="s">
        <v>2</v>
      </c>
      <c r="B706" s="3" t="s">
        <v>101</v>
      </c>
    </row>
    <row r="707" spans="1:21">
      <c r="A707" t="s">
        <v>4</v>
      </c>
      <c r="B707" s="4" t="s">
        <v>5</v>
      </c>
      <c r="C707" s="4" t="s">
        <v>13</v>
      </c>
      <c r="D707" s="4" t="s">
        <v>10</v>
      </c>
      <c r="E707" s="4" t="s">
        <v>13</v>
      </c>
      <c r="F707" s="4" t="s">
        <v>13</v>
      </c>
      <c r="G707" s="4" t="s">
        <v>13</v>
      </c>
      <c r="H707" s="4" t="s">
        <v>10</v>
      </c>
      <c r="I707" s="4" t="s">
        <v>20</v>
      </c>
      <c r="J707" s="4" t="s">
        <v>20</v>
      </c>
    </row>
    <row r="708" spans="1:21">
      <c r="A708" t="n">
        <v>7572</v>
      </c>
      <c r="B708" s="48" t="n">
        <v>6</v>
      </c>
      <c r="C708" s="7" t="n">
        <v>33</v>
      </c>
      <c r="D708" s="7" t="n">
        <v>65534</v>
      </c>
      <c r="E708" s="7" t="n">
        <v>9</v>
      </c>
      <c r="F708" s="7" t="n">
        <v>1</v>
      </c>
      <c r="G708" s="7" t="n">
        <v>1</v>
      </c>
      <c r="H708" s="7" t="n">
        <v>1</v>
      </c>
      <c r="I708" s="11" t="n">
        <f t="normal" ca="1">A710</f>
        <v>0</v>
      </c>
      <c r="J708" s="11" t="n">
        <f t="normal" ca="1">A716</f>
        <v>0</v>
      </c>
    </row>
    <row r="709" spans="1:21">
      <c r="A709" t="s">
        <v>4</v>
      </c>
      <c r="B709" s="4" t="s">
        <v>5</v>
      </c>
      <c r="C709" s="4" t="s">
        <v>10</v>
      </c>
      <c r="D709" s="4" t="s">
        <v>21</v>
      </c>
      <c r="E709" s="4" t="s">
        <v>21</v>
      </c>
      <c r="F709" s="4" t="s">
        <v>21</v>
      </c>
      <c r="G709" s="4" t="s">
        <v>21</v>
      </c>
    </row>
    <row r="710" spans="1:21">
      <c r="A710" t="n">
        <v>7589</v>
      </c>
      <c r="B710" s="49" t="n">
        <v>46</v>
      </c>
      <c r="C710" s="7" t="n">
        <v>65534</v>
      </c>
      <c r="D710" s="7" t="n">
        <v>9.71000003814697</v>
      </c>
      <c r="E710" s="7" t="n">
        <v>0</v>
      </c>
      <c r="F710" s="7" t="n">
        <v>2.05999994277954</v>
      </c>
      <c r="G710" s="7" t="n">
        <v>360</v>
      </c>
    </row>
    <row r="711" spans="1:21">
      <c r="A711" t="s">
        <v>4</v>
      </c>
      <c r="B711" s="4" t="s">
        <v>5</v>
      </c>
      <c r="C711" s="4" t="s">
        <v>13</v>
      </c>
      <c r="D711" s="4" t="s">
        <v>6</v>
      </c>
    </row>
    <row r="712" spans="1:21">
      <c r="A712" t="n">
        <v>7608</v>
      </c>
      <c r="B712" s="8" t="n">
        <v>2</v>
      </c>
      <c r="C712" s="7" t="n">
        <v>11</v>
      </c>
      <c r="D712" s="7" t="s">
        <v>85</v>
      </c>
    </row>
    <row r="713" spans="1:21">
      <c r="A713" t="s">
        <v>4</v>
      </c>
      <c r="B713" s="4" t="s">
        <v>5</v>
      </c>
      <c r="C713" s="4" t="s">
        <v>20</v>
      </c>
    </row>
    <row r="714" spans="1:21">
      <c r="A714" t="n">
        <v>7625</v>
      </c>
      <c r="B714" s="14" t="n">
        <v>3</v>
      </c>
      <c r="C714" s="11" t="n">
        <f t="normal" ca="1">A716</f>
        <v>0</v>
      </c>
    </row>
    <row r="715" spans="1:21">
      <c r="A715" t="s">
        <v>4</v>
      </c>
      <c r="B715" s="4" t="s">
        <v>5</v>
      </c>
    </row>
    <row r="716" spans="1:21">
      <c r="A716" t="n">
        <v>7630</v>
      </c>
      <c r="B716" s="5" t="n">
        <v>1</v>
      </c>
    </row>
    <row r="717" spans="1:21" s="3" customFormat="1" customHeight="0">
      <c r="A717" s="3" t="s">
        <v>2</v>
      </c>
      <c r="B717" s="3" t="s">
        <v>102</v>
      </c>
    </row>
    <row r="718" spans="1:21">
      <c r="A718" t="s">
        <v>4</v>
      </c>
      <c r="B718" s="4" t="s">
        <v>5</v>
      </c>
      <c r="C718" s="4" t="s">
        <v>13</v>
      </c>
      <c r="D718" s="4" t="s">
        <v>10</v>
      </c>
      <c r="E718" s="4" t="s">
        <v>13</v>
      </c>
      <c r="F718" s="4" t="s">
        <v>13</v>
      </c>
      <c r="G718" s="4" t="s">
        <v>13</v>
      </c>
      <c r="H718" s="4" t="s">
        <v>10</v>
      </c>
      <c r="I718" s="4" t="s">
        <v>20</v>
      </c>
      <c r="J718" s="4" t="s">
        <v>20</v>
      </c>
    </row>
    <row r="719" spans="1:21">
      <c r="A719" t="n">
        <v>7632</v>
      </c>
      <c r="B719" s="48" t="n">
        <v>6</v>
      </c>
      <c r="C719" s="7" t="n">
        <v>33</v>
      </c>
      <c r="D719" s="7" t="n">
        <v>65534</v>
      </c>
      <c r="E719" s="7" t="n">
        <v>9</v>
      </c>
      <c r="F719" s="7" t="n">
        <v>1</v>
      </c>
      <c r="G719" s="7" t="n">
        <v>1</v>
      </c>
      <c r="H719" s="7" t="n">
        <v>1</v>
      </c>
      <c r="I719" s="11" t="n">
        <f t="normal" ca="1">A721</f>
        <v>0</v>
      </c>
      <c r="J719" s="11" t="n">
        <f t="normal" ca="1">A733</f>
        <v>0</v>
      </c>
    </row>
    <row r="720" spans="1:21">
      <c r="A720" t="s">
        <v>4</v>
      </c>
      <c r="B720" s="4" t="s">
        <v>5</v>
      </c>
      <c r="C720" s="4" t="s">
        <v>13</v>
      </c>
      <c r="D720" s="4" t="s">
        <v>10</v>
      </c>
      <c r="E720" s="4" t="s">
        <v>13</v>
      </c>
      <c r="F720" s="4" t="s">
        <v>6</v>
      </c>
      <c r="G720" s="4" t="s">
        <v>6</v>
      </c>
      <c r="H720" s="4" t="s">
        <v>6</v>
      </c>
      <c r="I720" s="4" t="s">
        <v>6</v>
      </c>
      <c r="J720" s="4" t="s">
        <v>6</v>
      </c>
      <c r="K720" s="4" t="s">
        <v>6</v>
      </c>
      <c r="L720" s="4" t="s">
        <v>6</v>
      </c>
      <c r="M720" s="4" t="s">
        <v>6</v>
      </c>
      <c r="N720" s="4" t="s">
        <v>6</v>
      </c>
      <c r="O720" s="4" t="s">
        <v>6</v>
      </c>
      <c r="P720" s="4" t="s">
        <v>6</v>
      </c>
      <c r="Q720" s="4" t="s">
        <v>6</v>
      </c>
      <c r="R720" s="4" t="s">
        <v>6</v>
      </c>
      <c r="S720" s="4" t="s">
        <v>6</v>
      </c>
      <c r="T720" s="4" t="s">
        <v>6</v>
      </c>
      <c r="U720" s="4" t="s">
        <v>6</v>
      </c>
    </row>
    <row r="721" spans="1:21">
      <c r="A721" t="n">
        <v>7649</v>
      </c>
      <c r="B721" s="51" t="n">
        <v>36</v>
      </c>
      <c r="C721" s="7" t="n">
        <v>8</v>
      </c>
      <c r="D721" s="7" t="n">
        <v>92</v>
      </c>
      <c r="E721" s="7" t="n">
        <v>0</v>
      </c>
      <c r="F721" s="7" t="s">
        <v>103</v>
      </c>
      <c r="G721" s="7" t="s">
        <v>12</v>
      </c>
      <c r="H721" s="7" t="s">
        <v>12</v>
      </c>
      <c r="I721" s="7" t="s">
        <v>12</v>
      </c>
      <c r="J721" s="7" t="s">
        <v>12</v>
      </c>
      <c r="K721" s="7" t="s">
        <v>12</v>
      </c>
      <c r="L721" s="7" t="s">
        <v>12</v>
      </c>
      <c r="M721" s="7" t="s">
        <v>12</v>
      </c>
      <c r="N721" s="7" t="s">
        <v>12</v>
      </c>
      <c r="O721" s="7" t="s">
        <v>12</v>
      </c>
      <c r="P721" s="7" t="s">
        <v>12</v>
      </c>
      <c r="Q721" s="7" t="s">
        <v>12</v>
      </c>
      <c r="R721" s="7" t="s">
        <v>12</v>
      </c>
      <c r="S721" s="7" t="s">
        <v>12</v>
      </c>
      <c r="T721" s="7" t="s">
        <v>12</v>
      </c>
      <c r="U721" s="7" t="s">
        <v>12</v>
      </c>
    </row>
    <row r="722" spans="1:21">
      <c r="A722" t="s">
        <v>4</v>
      </c>
      <c r="B722" s="4" t="s">
        <v>5</v>
      </c>
      <c r="C722" s="4" t="s">
        <v>10</v>
      </c>
      <c r="D722" s="4" t="s">
        <v>13</v>
      </c>
      <c r="E722" s="4" t="s">
        <v>6</v>
      </c>
      <c r="F722" s="4" t="s">
        <v>21</v>
      </c>
      <c r="G722" s="4" t="s">
        <v>21</v>
      </c>
      <c r="H722" s="4" t="s">
        <v>21</v>
      </c>
    </row>
    <row r="723" spans="1:21">
      <c r="A723" t="n">
        <v>7679</v>
      </c>
      <c r="B723" s="54" t="n">
        <v>48</v>
      </c>
      <c r="C723" s="7" t="n">
        <v>92</v>
      </c>
      <c r="D723" s="7" t="n">
        <v>0</v>
      </c>
      <c r="E723" s="7" t="s">
        <v>103</v>
      </c>
      <c r="F723" s="7" t="n">
        <v>-1</v>
      </c>
      <c r="G723" s="7" t="n">
        <v>1</v>
      </c>
      <c r="H723" s="7" t="n">
        <v>0</v>
      </c>
    </row>
    <row r="724" spans="1:21">
      <c r="A724" t="s">
        <v>4</v>
      </c>
      <c r="B724" s="4" t="s">
        <v>5</v>
      </c>
      <c r="C724" s="4" t="s">
        <v>10</v>
      </c>
      <c r="D724" s="4" t="s">
        <v>13</v>
      </c>
      <c r="E724" s="4" t="s">
        <v>6</v>
      </c>
      <c r="F724" s="4" t="s">
        <v>21</v>
      </c>
      <c r="G724" s="4" t="s">
        <v>21</v>
      </c>
      <c r="H724" s="4" t="s">
        <v>21</v>
      </c>
    </row>
    <row r="725" spans="1:21">
      <c r="A725" t="n">
        <v>7705</v>
      </c>
      <c r="B725" s="54" t="n">
        <v>48</v>
      </c>
      <c r="C725" s="7" t="n">
        <v>92</v>
      </c>
      <c r="D725" s="7" t="n">
        <v>0</v>
      </c>
      <c r="E725" s="7" t="s">
        <v>104</v>
      </c>
      <c r="F725" s="7" t="n">
        <v>-1</v>
      </c>
      <c r="G725" s="7" t="n">
        <v>1</v>
      </c>
      <c r="H725" s="7" t="n">
        <v>0</v>
      </c>
    </row>
    <row r="726" spans="1:21">
      <c r="A726" t="s">
        <v>4</v>
      </c>
      <c r="B726" s="4" t="s">
        <v>5</v>
      </c>
      <c r="C726" s="4" t="s">
        <v>10</v>
      </c>
      <c r="D726" s="4" t="s">
        <v>21</v>
      </c>
      <c r="E726" s="4" t="s">
        <v>21</v>
      </c>
      <c r="F726" s="4" t="s">
        <v>21</v>
      </c>
      <c r="G726" s="4" t="s">
        <v>21</v>
      </c>
    </row>
    <row r="727" spans="1:21">
      <c r="A727" t="n">
        <v>7737</v>
      </c>
      <c r="B727" s="49" t="n">
        <v>46</v>
      </c>
      <c r="C727" s="7" t="n">
        <v>65534</v>
      </c>
      <c r="D727" s="7" t="n">
        <v>9.35000038146973</v>
      </c>
      <c r="E727" s="7" t="n">
        <v>0</v>
      </c>
      <c r="F727" s="7" t="n">
        <v>-1.61000001430511</v>
      </c>
      <c r="G727" s="7" t="n">
        <v>0</v>
      </c>
    </row>
    <row r="728" spans="1:21">
      <c r="A728" t="s">
        <v>4</v>
      </c>
      <c r="B728" s="4" t="s">
        <v>5</v>
      </c>
      <c r="C728" s="4" t="s">
        <v>13</v>
      </c>
      <c r="D728" s="4" t="s">
        <v>10</v>
      </c>
      <c r="E728" s="4" t="s">
        <v>10</v>
      </c>
      <c r="F728" s="4" t="s">
        <v>10</v>
      </c>
      <c r="G728" s="4" t="s">
        <v>10</v>
      </c>
      <c r="H728" s="4" t="s">
        <v>10</v>
      </c>
      <c r="I728" s="4" t="s">
        <v>6</v>
      </c>
      <c r="J728" s="4" t="s">
        <v>21</v>
      </c>
      <c r="K728" s="4" t="s">
        <v>21</v>
      </c>
      <c r="L728" s="4" t="s">
        <v>21</v>
      </c>
      <c r="M728" s="4" t="s">
        <v>9</v>
      </c>
      <c r="N728" s="4" t="s">
        <v>9</v>
      </c>
      <c r="O728" s="4" t="s">
        <v>21</v>
      </c>
      <c r="P728" s="4" t="s">
        <v>21</v>
      </c>
      <c r="Q728" s="4" t="s">
        <v>21</v>
      </c>
      <c r="R728" s="4" t="s">
        <v>21</v>
      </c>
      <c r="S728" s="4" t="s">
        <v>13</v>
      </c>
    </row>
    <row r="729" spans="1:21">
      <c r="A729" t="n">
        <v>7756</v>
      </c>
      <c r="B729" s="24" t="n">
        <v>39</v>
      </c>
      <c r="C729" s="7" t="n">
        <v>12</v>
      </c>
      <c r="D729" s="7" t="n">
        <v>65534</v>
      </c>
      <c r="E729" s="7" t="n">
        <v>200</v>
      </c>
      <c r="F729" s="7" t="n">
        <v>0</v>
      </c>
      <c r="G729" s="7" t="n">
        <v>65534</v>
      </c>
      <c r="H729" s="7" t="n">
        <v>3</v>
      </c>
      <c r="I729" s="7" t="s">
        <v>12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0</v>
      </c>
      <c r="O729" s="7" t="n">
        <v>0</v>
      </c>
      <c r="P729" s="7" t="n">
        <v>1</v>
      </c>
      <c r="Q729" s="7" t="n">
        <v>1</v>
      </c>
      <c r="R729" s="7" t="n">
        <v>1</v>
      </c>
      <c r="S729" s="7" t="n">
        <v>255</v>
      </c>
    </row>
    <row r="730" spans="1:21">
      <c r="A730" t="s">
        <v>4</v>
      </c>
      <c r="B730" s="4" t="s">
        <v>5</v>
      </c>
      <c r="C730" s="4" t="s">
        <v>20</v>
      </c>
    </row>
    <row r="731" spans="1:21">
      <c r="A731" t="n">
        <v>7806</v>
      </c>
      <c r="B731" s="14" t="n">
        <v>3</v>
      </c>
      <c r="C731" s="11" t="n">
        <f t="normal" ca="1">A733</f>
        <v>0</v>
      </c>
    </row>
    <row r="732" spans="1:21">
      <c r="A732" t="s">
        <v>4</v>
      </c>
      <c r="B732" s="4" t="s">
        <v>5</v>
      </c>
    </row>
    <row r="733" spans="1:21">
      <c r="A733" t="n">
        <v>7811</v>
      </c>
      <c r="B733" s="5" t="n">
        <v>1</v>
      </c>
    </row>
    <row r="734" spans="1:21" s="3" customFormat="1" customHeight="0">
      <c r="A734" s="3" t="s">
        <v>2</v>
      </c>
      <c r="B734" s="3" t="s">
        <v>105</v>
      </c>
    </row>
    <row r="735" spans="1:21">
      <c r="A735" t="s">
        <v>4</v>
      </c>
      <c r="B735" s="4" t="s">
        <v>5</v>
      </c>
      <c r="C735" s="4" t="s">
        <v>13</v>
      </c>
      <c r="D735" s="55" t="s">
        <v>106</v>
      </c>
      <c r="E735" s="4" t="s">
        <v>5</v>
      </c>
      <c r="F735" s="4" t="s">
        <v>13</v>
      </c>
      <c r="G735" s="4" t="s">
        <v>10</v>
      </c>
      <c r="H735" s="55" t="s">
        <v>107</v>
      </c>
      <c r="I735" s="4" t="s">
        <v>13</v>
      </c>
      <c r="J735" s="4" t="s">
        <v>13</v>
      </c>
      <c r="K735" s="4" t="s">
        <v>20</v>
      </c>
    </row>
    <row r="736" spans="1:21">
      <c r="A736" t="n">
        <v>7812</v>
      </c>
      <c r="B736" s="10" t="n">
        <v>5</v>
      </c>
      <c r="C736" s="7" t="n">
        <v>28</v>
      </c>
      <c r="D736" s="55" t="s">
        <v>3</v>
      </c>
      <c r="E736" s="33" t="n">
        <v>64</v>
      </c>
      <c r="F736" s="7" t="n">
        <v>6</v>
      </c>
      <c r="G736" s="7" t="n">
        <v>1</v>
      </c>
      <c r="H736" s="55" t="s">
        <v>3</v>
      </c>
      <c r="I736" s="7" t="n">
        <v>8</v>
      </c>
      <c r="J736" s="7" t="n">
        <v>1</v>
      </c>
      <c r="K736" s="11" t="n">
        <f t="normal" ca="1">A812</f>
        <v>0</v>
      </c>
    </row>
    <row r="737" spans="1:21">
      <c r="A737" t="s">
        <v>4</v>
      </c>
      <c r="B737" s="4" t="s">
        <v>5</v>
      </c>
      <c r="C737" s="4" t="s">
        <v>13</v>
      </c>
      <c r="D737" s="55" t="s">
        <v>106</v>
      </c>
      <c r="E737" s="4" t="s">
        <v>5</v>
      </c>
      <c r="F737" s="4" t="s">
        <v>13</v>
      </c>
      <c r="G737" s="4" t="s">
        <v>10</v>
      </c>
      <c r="H737" s="55" t="s">
        <v>107</v>
      </c>
      <c r="I737" s="4" t="s">
        <v>13</v>
      </c>
      <c r="J737" s="4" t="s">
        <v>20</v>
      </c>
    </row>
    <row r="738" spans="1:21">
      <c r="A738" t="n">
        <v>7824</v>
      </c>
      <c r="B738" s="10" t="n">
        <v>5</v>
      </c>
      <c r="C738" s="7" t="n">
        <v>28</v>
      </c>
      <c r="D738" s="55" t="s">
        <v>3</v>
      </c>
      <c r="E738" s="33" t="n">
        <v>64</v>
      </c>
      <c r="F738" s="7" t="n">
        <v>5</v>
      </c>
      <c r="G738" s="7" t="n">
        <v>1</v>
      </c>
      <c r="H738" s="55" t="s">
        <v>3</v>
      </c>
      <c r="I738" s="7" t="n">
        <v>1</v>
      </c>
      <c r="J738" s="11" t="n">
        <f t="normal" ca="1">A744</f>
        <v>0</v>
      </c>
    </row>
    <row r="739" spans="1:21">
      <c r="A739" t="s">
        <v>4</v>
      </c>
      <c r="B739" s="4" t="s">
        <v>5</v>
      </c>
      <c r="C739" s="4" t="s">
        <v>10</v>
      </c>
      <c r="D739" s="4" t="s">
        <v>9</v>
      </c>
    </row>
    <row r="740" spans="1:21">
      <c r="A740" t="n">
        <v>7835</v>
      </c>
      <c r="B740" s="50" t="n">
        <v>43</v>
      </c>
      <c r="C740" s="7" t="n">
        <v>65534</v>
      </c>
      <c r="D740" s="7" t="n">
        <v>1</v>
      </c>
    </row>
    <row r="741" spans="1:21">
      <c r="A741" t="s">
        <v>4</v>
      </c>
      <c r="B741" s="4" t="s">
        <v>5</v>
      </c>
    </row>
    <row r="742" spans="1:21">
      <c r="A742" t="n">
        <v>7842</v>
      </c>
      <c r="B742" s="5" t="n">
        <v>1</v>
      </c>
    </row>
    <row r="743" spans="1:21">
      <c r="A743" t="s">
        <v>4</v>
      </c>
      <c r="B743" s="4" t="s">
        <v>5</v>
      </c>
      <c r="C743" s="4" t="s">
        <v>13</v>
      </c>
      <c r="D743" s="4" t="s">
        <v>10</v>
      </c>
      <c r="E743" s="4" t="s">
        <v>13</v>
      </c>
      <c r="F743" s="4" t="s">
        <v>13</v>
      </c>
      <c r="G743" s="4" t="s">
        <v>13</v>
      </c>
      <c r="H743" s="4" t="s">
        <v>10</v>
      </c>
      <c r="I743" s="4" t="s">
        <v>20</v>
      </c>
      <c r="J743" s="4" t="s">
        <v>20</v>
      </c>
    </row>
    <row r="744" spans="1:21">
      <c r="A744" t="n">
        <v>7843</v>
      </c>
      <c r="B744" s="48" t="n">
        <v>6</v>
      </c>
      <c r="C744" s="7" t="n">
        <v>33</v>
      </c>
      <c r="D744" s="7" t="n">
        <v>65534</v>
      </c>
      <c r="E744" s="7" t="n">
        <v>9</v>
      </c>
      <c r="F744" s="7" t="n">
        <v>1</v>
      </c>
      <c r="G744" s="7" t="n">
        <v>1</v>
      </c>
      <c r="H744" s="7" t="n">
        <v>1</v>
      </c>
      <c r="I744" s="11" t="n">
        <f t="normal" ca="1">A746</f>
        <v>0</v>
      </c>
      <c r="J744" s="11" t="n">
        <f t="normal" ca="1">A812</f>
        <v>0</v>
      </c>
    </row>
    <row r="745" spans="1:21">
      <c r="A745" t="s">
        <v>4</v>
      </c>
      <c r="B745" s="4" t="s">
        <v>5</v>
      </c>
      <c r="C745" s="4" t="s">
        <v>13</v>
      </c>
      <c r="D745" s="4" t="s">
        <v>13</v>
      </c>
      <c r="E745" s="4" t="s">
        <v>13</v>
      </c>
      <c r="F745" s="4" t="s">
        <v>13</v>
      </c>
      <c r="G745" s="4" t="s">
        <v>10</v>
      </c>
      <c r="H745" s="4" t="s">
        <v>20</v>
      </c>
      <c r="I745" s="4" t="s">
        <v>10</v>
      </c>
      <c r="J745" s="4" t="s">
        <v>20</v>
      </c>
      <c r="K745" s="4" t="s">
        <v>10</v>
      </c>
      <c r="L745" s="4" t="s">
        <v>20</v>
      </c>
      <c r="M745" s="4" t="s">
        <v>10</v>
      </c>
      <c r="N745" s="4" t="s">
        <v>20</v>
      </c>
      <c r="O745" s="4" t="s">
        <v>10</v>
      </c>
      <c r="P745" s="4" t="s">
        <v>20</v>
      </c>
      <c r="Q745" s="4" t="s">
        <v>20</v>
      </c>
    </row>
    <row r="746" spans="1:21">
      <c r="A746" t="n">
        <v>7860</v>
      </c>
      <c r="B746" s="48" t="n">
        <v>6</v>
      </c>
      <c r="C746" s="7" t="n">
        <v>35</v>
      </c>
      <c r="D746" s="7" t="n">
        <v>0</v>
      </c>
      <c r="E746" s="7" t="n">
        <v>1</v>
      </c>
      <c r="F746" s="7" t="n">
        <v>5</v>
      </c>
      <c r="G746" s="7" t="n">
        <v>0</v>
      </c>
      <c r="H746" s="11" t="n">
        <f t="normal" ca="1">A748</f>
        <v>0</v>
      </c>
      <c r="I746" s="7" t="n">
        <v>1</v>
      </c>
      <c r="J746" s="11" t="n">
        <f t="normal" ca="1">A752</f>
        <v>0</v>
      </c>
      <c r="K746" s="7" t="n">
        <v>2</v>
      </c>
      <c r="L746" s="11" t="n">
        <f t="normal" ca="1">A756</f>
        <v>0</v>
      </c>
      <c r="M746" s="7" t="n">
        <v>3</v>
      </c>
      <c r="N746" s="11" t="n">
        <f t="normal" ca="1">A760</f>
        <v>0</v>
      </c>
      <c r="O746" s="7" t="n">
        <v>4</v>
      </c>
      <c r="P746" s="11" t="n">
        <f t="normal" ca="1">A764</f>
        <v>0</v>
      </c>
      <c r="Q746" s="11" t="n">
        <f t="normal" ca="1">A768</f>
        <v>0</v>
      </c>
    </row>
    <row r="747" spans="1:21">
      <c r="A747" t="s">
        <v>4</v>
      </c>
      <c r="B747" s="4" t="s">
        <v>5</v>
      </c>
      <c r="C747" s="4" t="s">
        <v>10</v>
      </c>
      <c r="D747" s="4" t="s">
        <v>21</v>
      </c>
      <c r="E747" s="4" t="s">
        <v>21</v>
      </c>
      <c r="F747" s="4" t="s">
        <v>21</v>
      </c>
      <c r="G747" s="4" t="s">
        <v>21</v>
      </c>
    </row>
    <row r="748" spans="1:21">
      <c r="A748" t="n">
        <v>7899</v>
      </c>
      <c r="B748" s="49" t="n">
        <v>46</v>
      </c>
      <c r="C748" s="7" t="n">
        <v>65534</v>
      </c>
      <c r="D748" s="7" t="n">
        <v>25.4799995422363</v>
      </c>
      <c r="E748" s="7" t="n">
        <v>0</v>
      </c>
      <c r="F748" s="7" t="n">
        <v>2.73000001907349</v>
      </c>
      <c r="G748" s="7" t="n">
        <v>322.799987792969</v>
      </c>
    </row>
    <row r="749" spans="1:21">
      <c r="A749" t="s">
        <v>4</v>
      </c>
      <c r="B749" s="4" t="s">
        <v>5</v>
      </c>
      <c r="C749" s="4" t="s">
        <v>20</v>
      </c>
    </row>
    <row r="750" spans="1:21">
      <c r="A750" t="n">
        <v>7918</v>
      </c>
      <c r="B750" s="14" t="n">
        <v>3</v>
      </c>
      <c r="C750" s="11" t="n">
        <f t="normal" ca="1">A768</f>
        <v>0</v>
      </c>
    </row>
    <row r="751" spans="1:21">
      <c r="A751" t="s">
        <v>4</v>
      </c>
      <c r="B751" s="4" t="s">
        <v>5</v>
      </c>
      <c r="C751" s="4" t="s">
        <v>10</v>
      </c>
      <c r="D751" s="4" t="s">
        <v>21</v>
      </c>
      <c r="E751" s="4" t="s">
        <v>21</v>
      </c>
      <c r="F751" s="4" t="s">
        <v>21</v>
      </c>
      <c r="G751" s="4" t="s">
        <v>21</v>
      </c>
    </row>
    <row r="752" spans="1:21">
      <c r="A752" t="n">
        <v>7923</v>
      </c>
      <c r="B752" s="49" t="n">
        <v>46</v>
      </c>
      <c r="C752" s="7" t="n">
        <v>65534</v>
      </c>
      <c r="D752" s="7" t="n">
        <v>23.8400001525879</v>
      </c>
      <c r="E752" s="7" t="n">
        <v>0</v>
      </c>
      <c r="F752" s="7" t="n">
        <v>2.32999992370605</v>
      </c>
      <c r="G752" s="7" t="n">
        <v>328.5</v>
      </c>
    </row>
    <row r="753" spans="1:17">
      <c r="A753" t="s">
        <v>4</v>
      </c>
      <c r="B753" s="4" t="s">
        <v>5</v>
      </c>
      <c r="C753" s="4" t="s">
        <v>20</v>
      </c>
    </row>
    <row r="754" spans="1:17">
      <c r="A754" t="n">
        <v>7942</v>
      </c>
      <c r="B754" s="14" t="n">
        <v>3</v>
      </c>
      <c r="C754" s="11" t="n">
        <f t="normal" ca="1">A768</f>
        <v>0</v>
      </c>
    </row>
    <row r="755" spans="1:17">
      <c r="A755" t="s">
        <v>4</v>
      </c>
      <c r="B755" s="4" t="s">
        <v>5</v>
      </c>
      <c r="C755" s="4" t="s">
        <v>10</v>
      </c>
      <c r="D755" s="4" t="s">
        <v>21</v>
      </c>
      <c r="E755" s="4" t="s">
        <v>21</v>
      </c>
      <c r="F755" s="4" t="s">
        <v>21</v>
      </c>
      <c r="G755" s="4" t="s">
        <v>21</v>
      </c>
    </row>
    <row r="756" spans="1:17">
      <c r="A756" t="n">
        <v>7947</v>
      </c>
      <c r="B756" s="49" t="n">
        <v>46</v>
      </c>
      <c r="C756" s="7" t="n">
        <v>65534</v>
      </c>
      <c r="D756" s="7" t="n">
        <v>23.0699996948242</v>
      </c>
      <c r="E756" s="7" t="n">
        <v>0</v>
      </c>
      <c r="F756" s="7" t="n">
        <v>0.469999998807907</v>
      </c>
      <c r="G756" s="7" t="n">
        <v>328.5</v>
      </c>
    </row>
    <row r="757" spans="1:17">
      <c r="A757" t="s">
        <v>4</v>
      </c>
      <c r="B757" s="4" t="s">
        <v>5</v>
      </c>
      <c r="C757" s="4" t="s">
        <v>20</v>
      </c>
    </row>
    <row r="758" spans="1:17">
      <c r="A758" t="n">
        <v>7966</v>
      </c>
      <c r="B758" s="14" t="n">
        <v>3</v>
      </c>
      <c r="C758" s="11" t="n">
        <f t="normal" ca="1">A768</f>
        <v>0</v>
      </c>
    </row>
    <row r="759" spans="1:17">
      <c r="A759" t="s">
        <v>4</v>
      </c>
      <c r="B759" s="4" t="s">
        <v>5</v>
      </c>
      <c r="C759" s="4" t="s">
        <v>10</v>
      </c>
      <c r="D759" s="4" t="s">
        <v>21</v>
      </c>
      <c r="E759" s="4" t="s">
        <v>21</v>
      </c>
      <c r="F759" s="4" t="s">
        <v>21</v>
      </c>
      <c r="G759" s="4" t="s">
        <v>21</v>
      </c>
    </row>
    <row r="760" spans="1:17">
      <c r="A760" t="n">
        <v>7971</v>
      </c>
      <c r="B760" s="49" t="n">
        <v>46</v>
      </c>
      <c r="C760" s="7" t="n">
        <v>65534</v>
      </c>
      <c r="D760" s="7" t="n">
        <v>21.5499992370605</v>
      </c>
      <c r="E760" s="7" t="n">
        <v>0</v>
      </c>
      <c r="F760" s="7" t="n">
        <v>1.86000001430511</v>
      </c>
      <c r="G760" s="7" t="n">
        <v>331.399993896484</v>
      </c>
    </row>
    <row r="761" spans="1:17">
      <c r="A761" t="s">
        <v>4</v>
      </c>
      <c r="B761" s="4" t="s">
        <v>5</v>
      </c>
      <c r="C761" s="4" t="s">
        <v>20</v>
      </c>
    </row>
    <row r="762" spans="1:17">
      <c r="A762" t="n">
        <v>7990</v>
      </c>
      <c r="B762" s="14" t="n">
        <v>3</v>
      </c>
      <c r="C762" s="11" t="n">
        <f t="normal" ca="1">A768</f>
        <v>0</v>
      </c>
    </row>
    <row r="763" spans="1:17">
      <c r="A763" t="s">
        <v>4</v>
      </c>
      <c r="B763" s="4" t="s">
        <v>5</v>
      </c>
      <c r="C763" s="4" t="s">
        <v>10</v>
      </c>
      <c r="D763" s="4" t="s">
        <v>21</v>
      </c>
      <c r="E763" s="4" t="s">
        <v>21</v>
      </c>
      <c r="F763" s="4" t="s">
        <v>21</v>
      </c>
      <c r="G763" s="4" t="s">
        <v>21</v>
      </c>
    </row>
    <row r="764" spans="1:17">
      <c r="A764" t="n">
        <v>7995</v>
      </c>
      <c r="B764" s="49" t="n">
        <v>46</v>
      </c>
      <c r="C764" s="7" t="n">
        <v>65534</v>
      </c>
      <c r="D764" s="7" t="n">
        <v>21.2600002288818</v>
      </c>
      <c r="E764" s="7" t="n">
        <v>0</v>
      </c>
      <c r="F764" s="7" t="n">
        <v>0.109999999403954</v>
      </c>
      <c r="G764" s="7" t="n">
        <v>342.799987792969</v>
      </c>
    </row>
    <row r="765" spans="1:17">
      <c r="A765" t="s">
        <v>4</v>
      </c>
      <c r="B765" s="4" t="s">
        <v>5</v>
      </c>
      <c r="C765" s="4" t="s">
        <v>20</v>
      </c>
    </row>
    <row r="766" spans="1:17">
      <c r="A766" t="n">
        <v>8014</v>
      </c>
      <c r="B766" s="14" t="n">
        <v>3</v>
      </c>
      <c r="C766" s="11" t="n">
        <f t="normal" ca="1">A768</f>
        <v>0</v>
      </c>
    </row>
    <row r="767" spans="1:17">
      <c r="A767" t="s">
        <v>4</v>
      </c>
      <c r="B767" s="4" t="s">
        <v>5</v>
      </c>
      <c r="C767" s="4" t="s">
        <v>13</v>
      </c>
      <c r="D767" s="4" t="s">
        <v>13</v>
      </c>
      <c r="E767" s="4" t="s">
        <v>13</v>
      </c>
      <c r="F767" s="4" t="s">
        <v>13</v>
      </c>
      <c r="G767" s="4" t="s">
        <v>9</v>
      </c>
      <c r="H767" s="4" t="s">
        <v>13</v>
      </c>
      <c r="I767" s="4" t="s">
        <v>13</v>
      </c>
      <c r="J767" s="4" t="s">
        <v>13</v>
      </c>
    </row>
    <row r="768" spans="1:17">
      <c r="A768" t="n">
        <v>8019</v>
      </c>
      <c r="B768" s="47" t="n">
        <v>18</v>
      </c>
      <c r="C768" s="7" t="n">
        <v>0</v>
      </c>
      <c r="D768" s="7" t="n">
        <v>35</v>
      </c>
      <c r="E768" s="7" t="n">
        <v>0</v>
      </c>
      <c r="F768" s="7" t="n">
        <v>0</v>
      </c>
      <c r="G768" s="7" t="n">
        <v>1</v>
      </c>
      <c r="H768" s="7" t="n">
        <v>12</v>
      </c>
      <c r="I768" s="7" t="n">
        <v>19</v>
      </c>
      <c r="J768" s="7" t="n">
        <v>1</v>
      </c>
    </row>
    <row r="769" spans="1:10">
      <c r="A769" t="s">
        <v>4</v>
      </c>
      <c r="B769" s="4" t="s">
        <v>5</v>
      </c>
      <c r="C769" s="4" t="s">
        <v>10</v>
      </c>
      <c r="D769" s="4" t="s">
        <v>9</v>
      </c>
    </row>
    <row r="770" spans="1:10">
      <c r="A770" t="n">
        <v>8031</v>
      </c>
      <c r="B770" s="50" t="n">
        <v>43</v>
      </c>
      <c r="C770" s="7" t="n">
        <v>65534</v>
      </c>
      <c r="D770" s="7" t="n">
        <v>16</v>
      </c>
    </row>
    <row r="771" spans="1:10">
      <c r="A771" t="s">
        <v>4</v>
      </c>
      <c r="B771" s="4" t="s">
        <v>5</v>
      </c>
      <c r="C771" s="4" t="s">
        <v>10</v>
      </c>
      <c r="D771" s="4" t="s">
        <v>13</v>
      </c>
      <c r="E771" s="4" t="s">
        <v>13</v>
      </c>
      <c r="F771" s="4" t="s">
        <v>6</v>
      </c>
    </row>
    <row r="772" spans="1:10">
      <c r="A772" t="n">
        <v>8038</v>
      </c>
      <c r="B772" s="52" t="n">
        <v>47</v>
      </c>
      <c r="C772" s="7" t="n">
        <v>65534</v>
      </c>
      <c r="D772" s="7" t="n">
        <v>0</v>
      </c>
      <c r="E772" s="7" t="n">
        <v>0</v>
      </c>
      <c r="F772" s="7" t="s">
        <v>95</v>
      </c>
    </row>
    <row r="773" spans="1:10">
      <c r="A773" t="s">
        <v>4</v>
      </c>
      <c r="B773" s="4" t="s">
        <v>5</v>
      </c>
      <c r="C773" s="4" t="s">
        <v>10</v>
      </c>
    </row>
    <row r="774" spans="1:10">
      <c r="A774" t="n">
        <v>8060</v>
      </c>
      <c r="B774" s="30" t="n">
        <v>16</v>
      </c>
      <c r="C774" s="7" t="n">
        <v>0</v>
      </c>
    </row>
    <row r="775" spans="1:10">
      <c r="A775" t="s">
        <v>4</v>
      </c>
      <c r="B775" s="4" t="s">
        <v>5</v>
      </c>
      <c r="C775" s="4" t="s">
        <v>10</v>
      </c>
      <c r="D775" s="4" t="s">
        <v>13</v>
      </c>
      <c r="E775" s="4" t="s">
        <v>6</v>
      </c>
      <c r="F775" s="4" t="s">
        <v>21</v>
      </c>
      <c r="G775" s="4" t="s">
        <v>21</v>
      </c>
      <c r="H775" s="4" t="s">
        <v>21</v>
      </c>
    </row>
    <row r="776" spans="1:10">
      <c r="A776" t="n">
        <v>8063</v>
      </c>
      <c r="B776" s="54" t="n">
        <v>48</v>
      </c>
      <c r="C776" s="7" t="n">
        <v>65534</v>
      </c>
      <c r="D776" s="7" t="n">
        <v>0</v>
      </c>
      <c r="E776" s="7" t="s">
        <v>108</v>
      </c>
      <c r="F776" s="7" t="n">
        <v>0</v>
      </c>
      <c r="G776" s="7" t="n">
        <v>1</v>
      </c>
      <c r="H776" s="7" t="n">
        <v>0</v>
      </c>
    </row>
    <row r="777" spans="1:10">
      <c r="A777" t="s">
        <v>4</v>
      </c>
      <c r="B777" s="4" t="s">
        <v>5</v>
      </c>
      <c r="C777" s="4" t="s">
        <v>10</v>
      </c>
      <c r="D777" s="4" t="s">
        <v>9</v>
      </c>
    </row>
    <row r="778" spans="1:10">
      <c r="A778" t="n">
        <v>8087</v>
      </c>
      <c r="B778" s="50" t="n">
        <v>43</v>
      </c>
      <c r="C778" s="7" t="n">
        <v>65534</v>
      </c>
      <c r="D778" s="7" t="n">
        <v>32</v>
      </c>
    </row>
    <row r="779" spans="1:10">
      <c r="A779" t="s">
        <v>4</v>
      </c>
      <c r="B779" s="4" t="s">
        <v>5</v>
      </c>
      <c r="C779" s="4" t="s">
        <v>13</v>
      </c>
      <c r="D779" s="4" t="s">
        <v>10</v>
      </c>
      <c r="E779" s="4" t="s">
        <v>13</v>
      </c>
      <c r="F779" s="4" t="s">
        <v>6</v>
      </c>
      <c r="G779" s="4" t="s">
        <v>6</v>
      </c>
      <c r="H779" s="4" t="s">
        <v>6</v>
      </c>
      <c r="I779" s="4" t="s">
        <v>6</v>
      </c>
      <c r="J779" s="4" t="s">
        <v>6</v>
      </c>
      <c r="K779" s="4" t="s">
        <v>6</v>
      </c>
      <c r="L779" s="4" t="s">
        <v>6</v>
      </c>
      <c r="M779" s="4" t="s">
        <v>6</v>
      </c>
      <c r="N779" s="4" t="s">
        <v>6</v>
      </c>
      <c r="O779" s="4" t="s">
        <v>6</v>
      </c>
      <c r="P779" s="4" t="s">
        <v>6</v>
      </c>
      <c r="Q779" s="4" t="s">
        <v>6</v>
      </c>
      <c r="R779" s="4" t="s">
        <v>6</v>
      </c>
      <c r="S779" s="4" t="s">
        <v>6</v>
      </c>
      <c r="T779" s="4" t="s">
        <v>6</v>
      </c>
      <c r="U779" s="4" t="s">
        <v>6</v>
      </c>
    </row>
    <row r="780" spans="1:10">
      <c r="A780" t="n">
        <v>8094</v>
      </c>
      <c r="B780" s="51" t="n">
        <v>36</v>
      </c>
      <c r="C780" s="7" t="n">
        <v>8</v>
      </c>
      <c r="D780" s="7" t="n">
        <v>65534</v>
      </c>
      <c r="E780" s="7" t="n">
        <v>0</v>
      </c>
      <c r="F780" s="7" t="s">
        <v>93</v>
      </c>
      <c r="G780" s="7" t="s">
        <v>94</v>
      </c>
      <c r="H780" s="7" t="s">
        <v>109</v>
      </c>
      <c r="I780" s="7" t="s">
        <v>12</v>
      </c>
      <c r="J780" s="7" t="s">
        <v>12</v>
      </c>
      <c r="K780" s="7" t="s">
        <v>12</v>
      </c>
      <c r="L780" s="7" t="s">
        <v>12</v>
      </c>
      <c r="M780" s="7" t="s">
        <v>12</v>
      </c>
      <c r="N780" s="7" t="s">
        <v>12</v>
      </c>
      <c r="O780" s="7" t="s">
        <v>12</v>
      </c>
      <c r="P780" s="7" t="s">
        <v>12</v>
      </c>
      <c r="Q780" s="7" t="s">
        <v>12</v>
      </c>
      <c r="R780" s="7" t="s">
        <v>12</v>
      </c>
      <c r="S780" s="7" t="s">
        <v>12</v>
      </c>
      <c r="T780" s="7" t="s">
        <v>12</v>
      </c>
      <c r="U780" s="7" t="s">
        <v>12</v>
      </c>
    </row>
    <row r="781" spans="1:10">
      <c r="A781" t="s">
        <v>4</v>
      </c>
      <c r="B781" s="4" t="s">
        <v>5</v>
      </c>
      <c r="C781" s="4" t="s">
        <v>10</v>
      </c>
      <c r="D781" s="4" t="s">
        <v>13</v>
      </c>
      <c r="E781" s="4" t="s">
        <v>13</v>
      </c>
      <c r="F781" s="4" t="s">
        <v>6</v>
      </c>
    </row>
    <row r="782" spans="1:10">
      <c r="A782" t="n">
        <v>8149</v>
      </c>
      <c r="B782" s="52" t="n">
        <v>47</v>
      </c>
      <c r="C782" s="7" t="n">
        <v>65534</v>
      </c>
      <c r="D782" s="7" t="n">
        <v>0</v>
      </c>
      <c r="E782" s="7" t="n">
        <v>0</v>
      </c>
      <c r="F782" s="7" t="s">
        <v>95</v>
      </c>
    </row>
    <row r="783" spans="1:10">
      <c r="A783" t="s">
        <v>4</v>
      </c>
      <c r="B783" s="4" t="s">
        <v>5</v>
      </c>
      <c r="C783" s="4" t="s">
        <v>10</v>
      </c>
      <c r="D783" s="4" t="s">
        <v>13</v>
      </c>
      <c r="E783" s="4" t="s">
        <v>13</v>
      </c>
      <c r="F783" s="4" t="s">
        <v>6</v>
      </c>
    </row>
    <row r="784" spans="1:10">
      <c r="A784" t="n">
        <v>8171</v>
      </c>
      <c r="B784" s="52" t="n">
        <v>47</v>
      </c>
      <c r="C784" s="7" t="n">
        <v>65534</v>
      </c>
      <c r="D784" s="7" t="n">
        <v>0</v>
      </c>
      <c r="E784" s="7" t="n">
        <v>0</v>
      </c>
      <c r="F784" s="7" t="s">
        <v>93</v>
      </c>
    </row>
    <row r="785" spans="1:21">
      <c r="A785" t="s">
        <v>4</v>
      </c>
      <c r="B785" s="4" t="s">
        <v>5</v>
      </c>
      <c r="C785" s="4" t="s">
        <v>13</v>
      </c>
      <c r="D785" s="4" t="s">
        <v>9</v>
      </c>
      <c r="E785" s="4" t="s">
        <v>13</v>
      </c>
      <c r="F785" s="4" t="s">
        <v>20</v>
      </c>
    </row>
    <row r="786" spans="1:21">
      <c r="A786" t="n">
        <v>8189</v>
      </c>
      <c r="B786" s="10" t="n">
        <v>5</v>
      </c>
      <c r="C786" s="7" t="n">
        <v>0</v>
      </c>
      <c r="D786" s="7" t="n">
        <v>1</v>
      </c>
      <c r="E786" s="7" t="n">
        <v>1</v>
      </c>
      <c r="F786" s="11" t="n">
        <f t="normal" ca="1">A810</f>
        <v>0</v>
      </c>
    </row>
    <row r="787" spans="1:21">
      <c r="A787" t="s">
        <v>4</v>
      </c>
      <c r="B787" s="4" t="s">
        <v>5</v>
      </c>
      <c r="C787" s="4" t="s">
        <v>10</v>
      </c>
      <c r="D787" s="4" t="s">
        <v>10</v>
      </c>
    </row>
    <row r="788" spans="1:21">
      <c r="A788" t="n">
        <v>8200</v>
      </c>
      <c r="B788" s="53" t="n">
        <v>17</v>
      </c>
      <c r="C788" s="7" t="n">
        <v>2000</v>
      </c>
      <c r="D788" s="7" t="n">
        <v>6000</v>
      </c>
    </row>
    <row r="789" spans="1:21">
      <c r="A789" t="s">
        <v>4</v>
      </c>
      <c r="B789" s="4" t="s">
        <v>5</v>
      </c>
      <c r="C789" s="4" t="s">
        <v>10</v>
      </c>
      <c r="D789" s="4" t="s">
        <v>13</v>
      </c>
      <c r="E789" s="4" t="s">
        <v>13</v>
      </c>
      <c r="F789" s="4" t="s">
        <v>6</v>
      </c>
    </row>
    <row r="790" spans="1:21">
      <c r="A790" t="n">
        <v>8205</v>
      </c>
      <c r="B790" s="52" t="n">
        <v>47</v>
      </c>
      <c r="C790" s="7" t="n">
        <v>65534</v>
      </c>
      <c r="D790" s="7" t="n">
        <v>1</v>
      </c>
      <c r="E790" s="7" t="n">
        <v>0</v>
      </c>
      <c r="F790" s="7" t="s">
        <v>12</v>
      </c>
    </row>
    <row r="791" spans="1:21">
      <c r="A791" t="s">
        <v>4</v>
      </c>
      <c r="B791" s="4" t="s">
        <v>5</v>
      </c>
      <c r="C791" s="4" t="s">
        <v>10</v>
      </c>
      <c r="D791" s="4" t="s">
        <v>13</v>
      </c>
      <c r="E791" s="4" t="s">
        <v>13</v>
      </c>
      <c r="F791" s="4" t="s">
        <v>6</v>
      </c>
    </row>
    <row r="792" spans="1:21">
      <c r="A792" t="n">
        <v>8211</v>
      </c>
      <c r="B792" s="52" t="n">
        <v>47</v>
      </c>
      <c r="C792" s="7" t="n">
        <v>65534</v>
      </c>
      <c r="D792" s="7" t="n">
        <v>0</v>
      </c>
      <c r="E792" s="7" t="n">
        <v>0</v>
      </c>
      <c r="F792" s="7" t="s">
        <v>94</v>
      </c>
    </row>
    <row r="793" spans="1:21">
      <c r="A793" t="s">
        <v>4</v>
      </c>
      <c r="B793" s="4" t="s">
        <v>5</v>
      </c>
      <c r="C793" s="4" t="s">
        <v>10</v>
      </c>
    </row>
    <row r="794" spans="1:21">
      <c r="A794" t="n">
        <v>8228</v>
      </c>
      <c r="B794" s="30" t="n">
        <v>16</v>
      </c>
      <c r="C794" s="7" t="n">
        <v>1000</v>
      </c>
    </row>
    <row r="795" spans="1:21">
      <c r="A795" t="s">
        <v>4</v>
      </c>
      <c r="B795" s="4" t="s">
        <v>5</v>
      </c>
      <c r="C795" s="4" t="s">
        <v>13</v>
      </c>
      <c r="D795" s="4" t="s">
        <v>10</v>
      </c>
      <c r="E795" s="4" t="s">
        <v>10</v>
      </c>
      <c r="F795" s="4" t="s">
        <v>10</v>
      </c>
      <c r="G795" s="4" t="s">
        <v>10</v>
      </c>
      <c r="H795" s="4" t="s">
        <v>10</v>
      </c>
      <c r="I795" s="4" t="s">
        <v>6</v>
      </c>
      <c r="J795" s="4" t="s">
        <v>21</v>
      </c>
      <c r="K795" s="4" t="s">
        <v>21</v>
      </c>
      <c r="L795" s="4" t="s">
        <v>21</v>
      </c>
      <c r="M795" s="4" t="s">
        <v>9</v>
      </c>
      <c r="N795" s="4" t="s">
        <v>9</v>
      </c>
      <c r="O795" s="4" t="s">
        <v>21</v>
      </c>
      <c r="P795" s="4" t="s">
        <v>21</v>
      </c>
      <c r="Q795" s="4" t="s">
        <v>21</v>
      </c>
      <c r="R795" s="4" t="s">
        <v>21</v>
      </c>
      <c r="S795" s="4" t="s">
        <v>13</v>
      </c>
    </row>
    <row r="796" spans="1:21">
      <c r="A796" t="n">
        <v>8231</v>
      </c>
      <c r="B796" s="24" t="n">
        <v>39</v>
      </c>
      <c r="C796" s="7" t="n">
        <v>12</v>
      </c>
      <c r="D796" s="7" t="n">
        <v>65534</v>
      </c>
      <c r="E796" s="7" t="n">
        <v>202</v>
      </c>
      <c r="F796" s="7" t="n">
        <v>0</v>
      </c>
      <c r="G796" s="7" t="n">
        <v>65534</v>
      </c>
      <c r="H796" s="7" t="n">
        <v>12</v>
      </c>
      <c r="I796" s="7" t="s">
        <v>12</v>
      </c>
      <c r="J796" s="7" t="n">
        <v>-0.200000002980232</v>
      </c>
      <c r="K796" s="7" t="n">
        <v>1.35000002384186</v>
      </c>
      <c r="L796" s="7" t="n">
        <v>0</v>
      </c>
      <c r="M796" s="7" t="n">
        <v>0</v>
      </c>
      <c r="N796" s="7" t="n">
        <v>0</v>
      </c>
      <c r="O796" s="7" t="n">
        <v>0</v>
      </c>
      <c r="P796" s="7" t="n">
        <v>1</v>
      </c>
      <c r="Q796" s="7" t="n">
        <v>1</v>
      </c>
      <c r="R796" s="7" t="n">
        <v>1</v>
      </c>
      <c r="S796" s="7" t="n">
        <v>2</v>
      </c>
    </row>
    <row r="797" spans="1:21">
      <c r="A797" t="s">
        <v>4</v>
      </c>
      <c r="B797" s="4" t="s">
        <v>5</v>
      </c>
      <c r="C797" s="4" t="s">
        <v>13</v>
      </c>
      <c r="D797" s="4" t="s">
        <v>10</v>
      </c>
      <c r="E797" s="4" t="s">
        <v>21</v>
      </c>
      <c r="F797" s="4" t="s">
        <v>10</v>
      </c>
      <c r="G797" s="4" t="s">
        <v>9</v>
      </c>
      <c r="H797" s="4" t="s">
        <v>9</v>
      </c>
      <c r="I797" s="4" t="s">
        <v>10</v>
      </c>
      <c r="J797" s="4" t="s">
        <v>10</v>
      </c>
      <c r="K797" s="4" t="s">
        <v>9</v>
      </c>
      <c r="L797" s="4" t="s">
        <v>9</v>
      </c>
      <c r="M797" s="4" t="s">
        <v>9</v>
      </c>
      <c r="N797" s="4" t="s">
        <v>9</v>
      </c>
      <c r="O797" s="4" t="s">
        <v>6</v>
      </c>
    </row>
    <row r="798" spans="1:21">
      <c r="A798" t="n">
        <v>8281</v>
      </c>
      <c r="B798" s="15" t="n">
        <v>50</v>
      </c>
      <c r="C798" s="7" t="n">
        <v>0</v>
      </c>
      <c r="D798" s="7" t="n">
        <v>4243</v>
      </c>
      <c r="E798" s="7" t="n">
        <v>0.699999988079071</v>
      </c>
      <c r="F798" s="7" t="n">
        <v>0</v>
      </c>
      <c r="G798" s="7" t="n">
        <v>0</v>
      </c>
      <c r="H798" s="7" t="n">
        <v>0</v>
      </c>
      <c r="I798" s="7" t="n">
        <v>1</v>
      </c>
      <c r="J798" s="7" t="n">
        <v>65534</v>
      </c>
      <c r="K798" s="7" t="n">
        <v>0</v>
      </c>
      <c r="L798" s="7" t="n">
        <v>0</v>
      </c>
      <c r="M798" s="7" t="n">
        <v>0</v>
      </c>
      <c r="N798" s="7" t="n">
        <v>1109393408</v>
      </c>
      <c r="O798" s="7" t="s">
        <v>12</v>
      </c>
    </row>
    <row r="799" spans="1:21">
      <c r="A799" t="s">
        <v>4</v>
      </c>
      <c r="B799" s="4" t="s">
        <v>5</v>
      </c>
      <c r="C799" s="4" t="s">
        <v>13</v>
      </c>
      <c r="D799" s="4" t="s">
        <v>10</v>
      </c>
      <c r="E799" s="4" t="s">
        <v>21</v>
      </c>
      <c r="F799" s="4" t="s">
        <v>10</v>
      </c>
      <c r="G799" s="4" t="s">
        <v>9</v>
      </c>
      <c r="H799" s="4" t="s">
        <v>9</v>
      </c>
      <c r="I799" s="4" t="s">
        <v>10</v>
      </c>
      <c r="J799" s="4" t="s">
        <v>10</v>
      </c>
      <c r="K799" s="4" t="s">
        <v>9</v>
      </c>
      <c r="L799" s="4" t="s">
        <v>9</v>
      </c>
      <c r="M799" s="4" t="s">
        <v>9</v>
      </c>
      <c r="N799" s="4" t="s">
        <v>9</v>
      </c>
      <c r="O799" s="4" t="s">
        <v>6</v>
      </c>
    </row>
    <row r="800" spans="1:21">
      <c r="A800" t="n">
        <v>8320</v>
      </c>
      <c r="B800" s="15" t="n">
        <v>50</v>
      </c>
      <c r="C800" s="7" t="n">
        <v>0</v>
      </c>
      <c r="D800" s="7" t="n">
        <v>4263</v>
      </c>
      <c r="E800" s="7" t="n">
        <v>0.699999988079071</v>
      </c>
      <c r="F800" s="7" t="n">
        <v>0</v>
      </c>
      <c r="G800" s="7" t="n">
        <v>0</v>
      </c>
      <c r="H800" s="7" t="n">
        <v>0</v>
      </c>
      <c r="I800" s="7" t="n">
        <v>1</v>
      </c>
      <c r="J800" s="7" t="n">
        <v>65534</v>
      </c>
      <c r="K800" s="7" t="n">
        <v>0</v>
      </c>
      <c r="L800" s="7" t="n">
        <v>0</v>
      </c>
      <c r="M800" s="7" t="n">
        <v>0</v>
      </c>
      <c r="N800" s="7" t="n">
        <v>1109393408</v>
      </c>
      <c r="O800" s="7" t="s">
        <v>12</v>
      </c>
    </row>
    <row r="801" spans="1:19">
      <c r="A801" t="s">
        <v>4</v>
      </c>
      <c r="B801" s="4" t="s">
        <v>5</v>
      </c>
      <c r="C801" s="4" t="s">
        <v>10</v>
      </c>
      <c r="D801" s="4" t="s">
        <v>10</v>
      </c>
    </row>
    <row r="802" spans="1:19">
      <c r="A802" t="n">
        <v>8359</v>
      </c>
      <c r="B802" s="53" t="n">
        <v>17</v>
      </c>
      <c r="C802" s="7" t="n">
        <v>2000</v>
      </c>
      <c r="D802" s="7" t="n">
        <v>6000</v>
      </c>
    </row>
    <row r="803" spans="1:19">
      <c r="A803" t="s">
        <v>4</v>
      </c>
      <c r="B803" s="4" t="s">
        <v>5</v>
      </c>
      <c r="C803" s="4" t="s">
        <v>10</v>
      </c>
      <c r="D803" s="4" t="s">
        <v>13</v>
      </c>
      <c r="E803" s="4" t="s">
        <v>13</v>
      </c>
      <c r="F803" s="4" t="s">
        <v>6</v>
      </c>
    </row>
    <row r="804" spans="1:19">
      <c r="A804" t="n">
        <v>8364</v>
      </c>
      <c r="B804" s="52" t="n">
        <v>47</v>
      </c>
      <c r="C804" s="7" t="n">
        <v>65534</v>
      </c>
      <c r="D804" s="7" t="n">
        <v>1</v>
      </c>
      <c r="E804" s="7" t="n">
        <v>0</v>
      </c>
      <c r="F804" s="7" t="s">
        <v>12</v>
      </c>
    </row>
    <row r="805" spans="1:19">
      <c r="A805" t="s">
        <v>4</v>
      </c>
      <c r="B805" s="4" t="s">
        <v>5</v>
      </c>
      <c r="C805" s="4" t="s">
        <v>10</v>
      </c>
      <c r="D805" s="4" t="s">
        <v>13</v>
      </c>
      <c r="E805" s="4" t="s">
        <v>13</v>
      </c>
      <c r="F805" s="4" t="s">
        <v>6</v>
      </c>
    </row>
    <row r="806" spans="1:19">
      <c r="A806" t="n">
        <v>8370</v>
      </c>
      <c r="B806" s="52" t="n">
        <v>47</v>
      </c>
      <c r="C806" s="7" t="n">
        <v>65534</v>
      </c>
      <c r="D806" s="7" t="n">
        <v>0</v>
      </c>
      <c r="E806" s="7" t="n">
        <v>0</v>
      </c>
      <c r="F806" s="7" t="s">
        <v>109</v>
      </c>
    </row>
    <row r="807" spans="1:19">
      <c r="A807" t="s">
        <v>4</v>
      </c>
      <c r="B807" s="4" t="s">
        <v>5</v>
      </c>
      <c r="C807" s="4" t="s">
        <v>20</v>
      </c>
    </row>
    <row r="808" spans="1:19">
      <c r="A808" t="n">
        <v>8387</v>
      </c>
      <c r="B808" s="14" t="n">
        <v>3</v>
      </c>
      <c r="C808" s="11" t="n">
        <f t="normal" ca="1">A786</f>
        <v>0</v>
      </c>
    </row>
    <row r="809" spans="1:19">
      <c r="A809" t="s">
        <v>4</v>
      </c>
      <c r="B809" s="4" t="s">
        <v>5</v>
      </c>
      <c r="C809" s="4" t="s">
        <v>20</v>
      </c>
    </row>
    <row r="810" spans="1:19">
      <c r="A810" t="n">
        <v>8392</v>
      </c>
      <c r="B810" s="14" t="n">
        <v>3</v>
      </c>
      <c r="C810" s="11" t="n">
        <f t="normal" ca="1">A812</f>
        <v>0</v>
      </c>
    </row>
    <row r="811" spans="1:19">
      <c r="A811" t="s">
        <v>4</v>
      </c>
      <c r="B811" s="4" t="s">
        <v>5</v>
      </c>
    </row>
    <row r="812" spans="1:19">
      <c r="A812" t="n">
        <v>8397</v>
      </c>
      <c r="B812" s="5" t="n">
        <v>1</v>
      </c>
    </row>
    <row r="813" spans="1:19" s="3" customFormat="1" customHeight="0">
      <c r="A813" s="3" t="s">
        <v>2</v>
      </c>
      <c r="B813" s="3" t="s">
        <v>110</v>
      </c>
    </row>
    <row r="814" spans="1:19">
      <c r="A814" t="s">
        <v>4</v>
      </c>
      <c r="B814" s="4" t="s">
        <v>5</v>
      </c>
      <c r="C814" s="4" t="s">
        <v>13</v>
      </c>
      <c r="D814" s="55" t="s">
        <v>106</v>
      </c>
      <c r="E814" s="4" t="s">
        <v>5</v>
      </c>
      <c r="F814" s="4" t="s">
        <v>13</v>
      </c>
      <c r="G814" s="4" t="s">
        <v>10</v>
      </c>
      <c r="H814" s="55" t="s">
        <v>107</v>
      </c>
      <c r="I814" s="4" t="s">
        <v>13</v>
      </c>
      <c r="J814" s="4" t="s">
        <v>13</v>
      </c>
      <c r="K814" s="4" t="s">
        <v>20</v>
      </c>
    </row>
    <row r="815" spans="1:19">
      <c r="A815" t="n">
        <v>8400</v>
      </c>
      <c r="B815" s="10" t="n">
        <v>5</v>
      </c>
      <c r="C815" s="7" t="n">
        <v>28</v>
      </c>
      <c r="D815" s="55" t="s">
        <v>3</v>
      </c>
      <c r="E815" s="33" t="n">
        <v>64</v>
      </c>
      <c r="F815" s="7" t="n">
        <v>6</v>
      </c>
      <c r="G815" s="7" t="n">
        <v>2</v>
      </c>
      <c r="H815" s="55" t="s">
        <v>3</v>
      </c>
      <c r="I815" s="7" t="n">
        <v>8</v>
      </c>
      <c r="J815" s="7" t="n">
        <v>1</v>
      </c>
      <c r="K815" s="11" t="n">
        <f t="normal" ca="1">A861</f>
        <v>0</v>
      </c>
    </row>
    <row r="816" spans="1:19">
      <c r="A816" t="s">
        <v>4</v>
      </c>
      <c r="B816" s="4" t="s">
        <v>5</v>
      </c>
      <c r="C816" s="4" t="s">
        <v>13</v>
      </c>
      <c r="D816" s="55" t="s">
        <v>106</v>
      </c>
      <c r="E816" s="4" t="s">
        <v>5</v>
      </c>
      <c r="F816" s="4" t="s">
        <v>13</v>
      </c>
      <c r="G816" s="4" t="s">
        <v>10</v>
      </c>
      <c r="H816" s="55" t="s">
        <v>107</v>
      </c>
      <c r="I816" s="4" t="s">
        <v>13</v>
      </c>
      <c r="J816" s="4" t="s">
        <v>20</v>
      </c>
    </row>
    <row r="817" spans="1:11">
      <c r="A817" t="n">
        <v>8412</v>
      </c>
      <c r="B817" s="10" t="n">
        <v>5</v>
      </c>
      <c r="C817" s="7" t="n">
        <v>28</v>
      </c>
      <c r="D817" s="55" t="s">
        <v>3</v>
      </c>
      <c r="E817" s="33" t="n">
        <v>64</v>
      </c>
      <c r="F817" s="7" t="n">
        <v>5</v>
      </c>
      <c r="G817" s="7" t="n">
        <v>2</v>
      </c>
      <c r="H817" s="55" t="s">
        <v>3</v>
      </c>
      <c r="I817" s="7" t="n">
        <v>1</v>
      </c>
      <c r="J817" s="11" t="n">
        <f t="normal" ca="1">A823</f>
        <v>0</v>
      </c>
    </row>
    <row r="818" spans="1:11">
      <c r="A818" t="s">
        <v>4</v>
      </c>
      <c r="B818" s="4" t="s">
        <v>5</v>
      </c>
      <c r="C818" s="4" t="s">
        <v>10</v>
      </c>
      <c r="D818" s="4" t="s">
        <v>9</v>
      </c>
    </row>
    <row r="819" spans="1:11">
      <c r="A819" t="n">
        <v>8423</v>
      </c>
      <c r="B819" s="50" t="n">
        <v>43</v>
      </c>
      <c r="C819" s="7" t="n">
        <v>65534</v>
      </c>
      <c r="D819" s="7" t="n">
        <v>1</v>
      </c>
    </row>
    <row r="820" spans="1:11">
      <c r="A820" t="s">
        <v>4</v>
      </c>
      <c r="B820" s="4" t="s">
        <v>5</v>
      </c>
    </row>
    <row r="821" spans="1:11">
      <c r="A821" t="n">
        <v>8430</v>
      </c>
      <c r="B821" s="5" t="n">
        <v>1</v>
      </c>
    </row>
    <row r="822" spans="1:11">
      <c r="A822" t="s">
        <v>4</v>
      </c>
      <c r="B822" s="4" t="s">
        <v>5</v>
      </c>
      <c r="C822" s="4" t="s">
        <v>13</v>
      </c>
      <c r="D822" s="4" t="s">
        <v>10</v>
      </c>
      <c r="E822" s="4" t="s">
        <v>13</v>
      </c>
      <c r="F822" s="4" t="s">
        <v>13</v>
      </c>
      <c r="G822" s="4" t="s">
        <v>13</v>
      </c>
      <c r="H822" s="4" t="s">
        <v>10</v>
      </c>
      <c r="I822" s="4" t="s">
        <v>20</v>
      </c>
      <c r="J822" s="4" t="s">
        <v>20</v>
      </c>
    </row>
    <row r="823" spans="1:11">
      <c r="A823" t="n">
        <v>8431</v>
      </c>
      <c r="B823" s="48" t="n">
        <v>6</v>
      </c>
      <c r="C823" s="7" t="n">
        <v>33</v>
      </c>
      <c r="D823" s="7" t="n">
        <v>65534</v>
      </c>
      <c r="E823" s="7" t="n">
        <v>9</v>
      </c>
      <c r="F823" s="7" t="n">
        <v>1</v>
      </c>
      <c r="G823" s="7" t="n">
        <v>1</v>
      </c>
      <c r="H823" s="7" t="n">
        <v>1</v>
      </c>
      <c r="I823" s="11" t="n">
        <f t="normal" ca="1">A825</f>
        <v>0</v>
      </c>
      <c r="J823" s="11" t="n">
        <f t="normal" ca="1">A861</f>
        <v>0</v>
      </c>
    </row>
    <row r="824" spans="1:11">
      <c r="A824" t="s">
        <v>4</v>
      </c>
      <c r="B824" s="4" t="s">
        <v>5</v>
      </c>
      <c r="C824" s="4" t="s">
        <v>13</v>
      </c>
      <c r="D824" s="4" t="s">
        <v>13</v>
      </c>
      <c r="E824" s="4" t="s">
        <v>13</v>
      </c>
      <c r="F824" s="4" t="s">
        <v>13</v>
      </c>
      <c r="G824" s="4" t="s">
        <v>10</v>
      </c>
      <c r="H824" s="4" t="s">
        <v>20</v>
      </c>
      <c r="I824" s="4" t="s">
        <v>10</v>
      </c>
      <c r="J824" s="4" t="s">
        <v>20</v>
      </c>
      <c r="K824" s="4" t="s">
        <v>10</v>
      </c>
      <c r="L824" s="4" t="s">
        <v>20</v>
      </c>
      <c r="M824" s="4" t="s">
        <v>10</v>
      </c>
      <c r="N824" s="4" t="s">
        <v>20</v>
      </c>
      <c r="O824" s="4" t="s">
        <v>10</v>
      </c>
      <c r="P824" s="4" t="s">
        <v>20</v>
      </c>
      <c r="Q824" s="4" t="s">
        <v>20</v>
      </c>
    </row>
    <row r="825" spans="1:11">
      <c r="A825" t="n">
        <v>8448</v>
      </c>
      <c r="B825" s="48" t="n">
        <v>6</v>
      </c>
      <c r="C825" s="7" t="n">
        <v>35</v>
      </c>
      <c r="D825" s="7" t="n">
        <v>0</v>
      </c>
      <c r="E825" s="7" t="n">
        <v>1</v>
      </c>
      <c r="F825" s="7" t="n">
        <v>5</v>
      </c>
      <c r="G825" s="7" t="n">
        <v>0</v>
      </c>
      <c r="H825" s="11" t="n">
        <f t="normal" ca="1">A827</f>
        <v>0</v>
      </c>
      <c r="I825" s="7" t="n">
        <v>1</v>
      </c>
      <c r="J825" s="11" t="n">
        <f t="normal" ca="1">A831</f>
        <v>0</v>
      </c>
      <c r="K825" s="7" t="n">
        <v>2</v>
      </c>
      <c r="L825" s="11" t="n">
        <f t="normal" ca="1">A835</f>
        <v>0</v>
      </c>
      <c r="M825" s="7" t="n">
        <v>3</v>
      </c>
      <c r="N825" s="11" t="n">
        <f t="normal" ca="1">A839</f>
        <v>0</v>
      </c>
      <c r="O825" s="7" t="n">
        <v>4</v>
      </c>
      <c r="P825" s="11" t="n">
        <f t="normal" ca="1">A843</f>
        <v>0</v>
      </c>
      <c r="Q825" s="11" t="n">
        <f t="normal" ca="1">A847</f>
        <v>0</v>
      </c>
    </row>
    <row r="826" spans="1:11">
      <c r="A826" t="s">
        <v>4</v>
      </c>
      <c r="B826" s="4" t="s">
        <v>5</v>
      </c>
      <c r="C826" s="4" t="s">
        <v>10</v>
      </c>
      <c r="D826" s="4" t="s">
        <v>21</v>
      </c>
      <c r="E826" s="4" t="s">
        <v>21</v>
      </c>
      <c r="F826" s="4" t="s">
        <v>21</v>
      </c>
      <c r="G826" s="4" t="s">
        <v>21</v>
      </c>
    </row>
    <row r="827" spans="1:11">
      <c r="A827" t="n">
        <v>8487</v>
      </c>
      <c r="B827" s="49" t="n">
        <v>46</v>
      </c>
      <c r="C827" s="7" t="n">
        <v>65534</v>
      </c>
      <c r="D827" s="7" t="n">
        <v>25.4799995422363</v>
      </c>
      <c r="E827" s="7" t="n">
        <v>0</v>
      </c>
      <c r="F827" s="7" t="n">
        <v>2.73000001907349</v>
      </c>
      <c r="G827" s="7" t="n">
        <v>322.799987792969</v>
      </c>
    </row>
    <row r="828" spans="1:11">
      <c r="A828" t="s">
        <v>4</v>
      </c>
      <c r="B828" s="4" t="s">
        <v>5</v>
      </c>
      <c r="C828" s="4" t="s">
        <v>20</v>
      </c>
    </row>
    <row r="829" spans="1:11">
      <c r="A829" t="n">
        <v>8506</v>
      </c>
      <c r="B829" s="14" t="n">
        <v>3</v>
      </c>
      <c r="C829" s="11" t="n">
        <f t="normal" ca="1">A847</f>
        <v>0</v>
      </c>
    </row>
    <row r="830" spans="1:11">
      <c r="A830" t="s">
        <v>4</v>
      </c>
      <c r="B830" s="4" t="s">
        <v>5</v>
      </c>
      <c r="C830" s="4" t="s">
        <v>10</v>
      </c>
      <c r="D830" s="4" t="s">
        <v>21</v>
      </c>
      <c r="E830" s="4" t="s">
        <v>21</v>
      </c>
      <c r="F830" s="4" t="s">
        <v>21</v>
      </c>
      <c r="G830" s="4" t="s">
        <v>21</v>
      </c>
    </row>
    <row r="831" spans="1:11">
      <c r="A831" t="n">
        <v>8511</v>
      </c>
      <c r="B831" s="49" t="n">
        <v>46</v>
      </c>
      <c r="C831" s="7" t="n">
        <v>65534</v>
      </c>
      <c r="D831" s="7" t="n">
        <v>23.8400001525879</v>
      </c>
      <c r="E831" s="7" t="n">
        <v>0</v>
      </c>
      <c r="F831" s="7" t="n">
        <v>2.32999992370605</v>
      </c>
      <c r="G831" s="7" t="n">
        <v>328.5</v>
      </c>
    </row>
    <row r="832" spans="1:11">
      <c r="A832" t="s">
        <v>4</v>
      </c>
      <c r="B832" s="4" t="s">
        <v>5</v>
      </c>
      <c r="C832" s="4" t="s">
        <v>20</v>
      </c>
    </row>
    <row r="833" spans="1:17">
      <c r="A833" t="n">
        <v>8530</v>
      </c>
      <c r="B833" s="14" t="n">
        <v>3</v>
      </c>
      <c r="C833" s="11" t="n">
        <f t="normal" ca="1">A847</f>
        <v>0</v>
      </c>
    </row>
    <row r="834" spans="1:17">
      <c r="A834" t="s">
        <v>4</v>
      </c>
      <c r="B834" s="4" t="s">
        <v>5</v>
      </c>
      <c r="C834" s="4" t="s">
        <v>10</v>
      </c>
      <c r="D834" s="4" t="s">
        <v>21</v>
      </c>
      <c r="E834" s="4" t="s">
        <v>21</v>
      </c>
      <c r="F834" s="4" t="s">
        <v>21</v>
      </c>
      <c r="G834" s="4" t="s">
        <v>21</v>
      </c>
    </row>
    <row r="835" spans="1:17">
      <c r="A835" t="n">
        <v>8535</v>
      </c>
      <c r="B835" s="49" t="n">
        <v>46</v>
      </c>
      <c r="C835" s="7" t="n">
        <v>65534</v>
      </c>
      <c r="D835" s="7" t="n">
        <v>23.0699996948242</v>
      </c>
      <c r="E835" s="7" t="n">
        <v>0</v>
      </c>
      <c r="F835" s="7" t="n">
        <v>0.469999998807907</v>
      </c>
      <c r="G835" s="7" t="n">
        <v>328.5</v>
      </c>
    </row>
    <row r="836" spans="1:17">
      <c r="A836" t="s">
        <v>4</v>
      </c>
      <c r="B836" s="4" t="s">
        <v>5</v>
      </c>
      <c r="C836" s="4" t="s">
        <v>20</v>
      </c>
    </row>
    <row r="837" spans="1:17">
      <c r="A837" t="n">
        <v>8554</v>
      </c>
      <c r="B837" s="14" t="n">
        <v>3</v>
      </c>
      <c r="C837" s="11" t="n">
        <f t="normal" ca="1">A847</f>
        <v>0</v>
      </c>
    </row>
    <row r="838" spans="1:17">
      <c r="A838" t="s">
        <v>4</v>
      </c>
      <c r="B838" s="4" t="s">
        <v>5</v>
      </c>
      <c r="C838" s="4" t="s">
        <v>10</v>
      </c>
      <c r="D838" s="4" t="s">
        <v>21</v>
      </c>
      <c r="E838" s="4" t="s">
        <v>21</v>
      </c>
      <c r="F838" s="4" t="s">
        <v>21</v>
      </c>
      <c r="G838" s="4" t="s">
        <v>21</v>
      </c>
    </row>
    <row r="839" spans="1:17">
      <c r="A839" t="n">
        <v>8559</v>
      </c>
      <c r="B839" s="49" t="n">
        <v>46</v>
      </c>
      <c r="C839" s="7" t="n">
        <v>65534</v>
      </c>
      <c r="D839" s="7" t="n">
        <v>21.5499992370605</v>
      </c>
      <c r="E839" s="7" t="n">
        <v>0</v>
      </c>
      <c r="F839" s="7" t="n">
        <v>1.86000001430511</v>
      </c>
      <c r="G839" s="7" t="n">
        <v>331.399993896484</v>
      </c>
    </row>
    <row r="840" spans="1:17">
      <c r="A840" t="s">
        <v>4</v>
      </c>
      <c r="B840" s="4" t="s">
        <v>5</v>
      </c>
      <c r="C840" s="4" t="s">
        <v>20</v>
      </c>
    </row>
    <row r="841" spans="1:17">
      <c r="A841" t="n">
        <v>8578</v>
      </c>
      <c r="B841" s="14" t="n">
        <v>3</v>
      </c>
      <c r="C841" s="11" t="n">
        <f t="normal" ca="1">A847</f>
        <v>0</v>
      </c>
    </row>
    <row r="842" spans="1:17">
      <c r="A842" t="s">
        <v>4</v>
      </c>
      <c r="B842" s="4" t="s">
        <v>5</v>
      </c>
      <c r="C842" s="4" t="s">
        <v>10</v>
      </c>
      <c r="D842" s="4" t="s">
        <v>21</v>
      </c>
      <c r="E842" s="4" t="s">
        <v>21</v>
      </c>
      <c r="F842" s="4" t="s">
        <v>21</v>
      </c>
      <c r="G842" s="4" t="s">
        <v>21</v>
      </c>
    </row>
    <row r="843" spans="1:17">
      <c r="A843" t="n">
        <v>8583</v>
      </c>
      <c r="B843" s="49" t="n">
        <v>46</v>
      </c>
      <c r="C843" s="7" t="n">
        <v>65534</v>
      </c>
      <c r="D843" s="7" t="n">
        <v>21.2600002288818</v>
      </c>
      <c r="E843" s="7" t="n">
        <v>0</v>
      </c>
      <c r="F843" s="7" t="n">
        <v>0.109999999403954</v>
      </c>
      <c r="G843" s="7" t="n">
        <v>342.799987792969</v>
      </c>
    </row>
    <row r="844" spans="1:17">
      <c r="A844" t="s">
        <v>4</v>
      </c>
      <c r="B844" s="4" t="s">
        <v>5</v>
      </c>
      <c r="C844" s="4" t="s">
        <v>20</v>
      </c>
    </row>
    <row r="845" spans="1:17">
      <c r="A845" t="n">
        <v>8602</v>
      </c>
      <c r="B845" s="14" t="n">
        <v>3</v>
      </c>
      <c r="C845" s="11" t="n">
        <f t="normal" ca="1">A847</f>
        <v>0</v>
      </c>
    </row>
    <row r="846" spans="1:17">
      <c r="A846" t="s">
        <v>4</v>
      </c>
      <c r="B846" s="4" t="s">
        <v>5</v>
      </c>
      <c r="C846" s="4" t="s">
        <v>13</v>
      </c>
      <c r="D846" s="4" t="s">
        <v>13</v>
      </c>
      <c r="E846" s="4" t="s">
        <v>13</v>
      </c>
      <c r="F846" s="4" t="s">
        <v>13</v>
      </c>
      <c r="G846" s="4" t="s">
        <v>9</v>
      </c>
      <c r="H846" s="4" t="s">
        <v>13</v>
      </c>
      <c r="I846" s="4" t="s">
        <v>13</v>
      </c>
      <c r="J846" s="4" t="s">
        <v>13</v>
      </c>
    </row>
    <row r="847" spans="1:17">
      <c r="A847" t="n">
        <v>8607</v>
      </c>
      <c r="B847" s="47" t="n">
        <v>18</v>
      </c>
      <c r="C847" s="7" t="n">
        <v>0</v>
      </c>
      <c r="D847" s="7" t="n">
        <v>35</v>
      </c>
      <c r="E847" s="7" t="n">
        <v>0</v>
      </c>
      <c r="F847" s="7" t="n">
        <v>0</v>
      </c>
      <c r="G847" s="7" t="n">
        <v>1</v>
      </c>
      <c r="H847" s="7" t="n">
        <v>12</v>
      </c>
      <c r="I847" s="7" t="n">
        <v>19</v>
      </c>
      <c r="J847" s="7" t="n">
        <v>1</v>
      </c>
    </row>
    <row r="848" spans="1:17">
      <c r="A848" t="s">
        <v>4</v>
      </c>
      <c r="B848" s="4" t="s">
        <v>5</v>
      </c>
      <c r="C848" s="4" t="s">
        <v>10</v>
      </c>
      <c r="D848" s="4" t="s">
        <v>9</v>
      </c>
    </row>
    <row r="849" spans="1:10">
      <c r="A849" t="n">
        <v>8619</v>
      </c>
      <c r="B849" s="50" t="n">
        <v>43</v>
      </c>
      <c r="C849" s="7" t="n">
        <v>65534</v>
      </c>
      <c r="D849" s="7" t="n">
        <v>16</v>
      </c>
    </row>
    <row r="850" spans="1:10">
      <c r="A850" t="s">
        <v>4</v>
      </c>
      <c r="B850" s="4" t="s">
        <v>5</v>
      </c>
      <c r="C850" s="4" t="s">
        <v>10</v>
      </c>
      <c r="D850" s="4" t="s">
        <v>13</v>
      </c>
      <c r="E850" s="4" t="s">
        <v>13</v>
      </c>
      <c r="F850" s="4" t="s">
        <v>6</v>
      </c>
    </row>
    <row r="851" spans="1:10">
      <c r="A851" t="n">
        <v>8626</v>
      </c>
      <c r="B851" s="52" t="n">
        <v>47</v>
      </c>
      <c r="C851" s="7" t="n">
        <v>65534</v>
      </c>
      <c r="D851" s="7" t="n">
        <v>0</v>
      </c>
      <c r="E851" s="7" t="n">
        <v>0</v>
      </c>
      <c r="F851" s="7" t="s">
        <v>95</v>
      </c>
    </row>
    <row r="852" spans="1:10">
      <c r="A852" t="s">
        <v>4</v>
      </c>
      <c r="B852" s="4" t="s">
        <v>5</v>
      </c>
      <c r="C852" s="4" t="s">
        <v>10</v>
      </c>
    </row>
    <row r="853" spans="1:10">
      <c r="A853" t="n">
        <v>8648</v>
      </c>
      <c r="B853" s="30" t="n">
        <v>16</v>
      </c>
      <c r="C853" s="7" t="n">
        <v>0</v>
      </c>
    </row>
    <row r="854" spans="1:10">
      <c r="A854" t="s">
        <v>4</v>
      </c>
      <c r="B854" s="4" t="s">
        <v>5</v>
      </c>
      <c r="C854" s="4" t="s">
        <v>10</v>
      </c>
      <c r="D854" s="4" t="s">
        <v>13</v>
      </c>
      <c r="E854" s="4" t="s">
        <v>6</v>
      </c>
      <c r="F854" s="4" t="s">
        <v>21</v>
      </c>
      <c r="G854" s="4" t="s">
        <v>21</v>
      </c>
      <c r="H854" s="4" t="s">
        <v>21</v>
      </c>
    </row>
    <row r="855" spans="1:10">
      <c r="A855" t="n">
        <v>8651</v>
      </c>
      <c r="B855" s="54" t="n">
        <v>48</v>
      </c>
      <c r="C855" s="7" t="n">
        <v>65534</v>
      </c>
      <c r="D855" s="7" t="n">
        <v>0</v>
      </c>
      <c r="E855" s="7" t="s">
        <v>108</v>
      </c>
      <c r="F855" s="7" t="n">
        <v>0</v>
      </c>
      <c r="G855" s="7" t="n">
        <v>1</v>
      </c>
      <c r="H855" s="7" t="n">
        <v>0</v>
      </c>
    </row>
    <row r="856" spans="1:10">
      <c r="A856" t="s">
        <v>4</v>
      </c>
      <c r="B856" s="4" t="s">
        <v>5</v>
      </c>
      <c r="C856" s="4" t="s">
        <v>13</v>
      </c>
      <c r="D856" s="4" t="s">
        <v>6</v>
      </c>
    </row>
    <row r="857" spans="1:10">
      <c r="A857" t="n">
        <v>8675</v>
      </c>
      <c r="B857" s="8" t="n">
        <v>2</v>
      </c>
      <c r="C857" s="7" t="n">
        <v>11</v>
      </c>
      <c r="D857" s="7" t="s">
        <v>88</v>
      </c>
    </row>
    <row r="858" spans="1:10">
      <c r="A858" t="s">
        <v>4</v>
      </c>
      <c r="B858" s="4" t="s">
        <v>5</v>
      </c>
      <c r="C858" s="4" t="s">
        <v>20</v>
      </c>
    </row>
    <row r="859" spans="1:10">
      <c r="A859" t="n">
        <v>8689</v>
      </c>
      <c r="B859" s="14" t="n">
        <v>3</v>
      </c>
      <c r="C859" s="11" t="n">
        <f t="normal" ca="1">A861</f>
        <v>0</v>
      </c>
    </row>
    <row r="860" spans="1:10">
      <c r="A860" t="s">
        <v>4</v>
      </c>
      <c r="B860" s="4" t="s">
        <v>5</v>
      </c>
    </row>
    <row r="861" spans="1:10">
      <c r="A861" t="n">
        <v>8694</v>
      </c>
      <c r="B861" s="5" t="n">
        <v>1</v>
      </c>
    </row>
    <row r="862" spans="1:10" s="3" customFormat="1" customHeight="0">
      <c r="A862" s="3" t="s">
        <v>2</v>
      </c>
      <c r="B862" s="3" t="s">
        <v>111</v>
      </c>
    </row>
    <row r="863" spans="1:10">
      <c r="A863" t="s">
        <v>4</v>
      </c>
      <c r="B863" s="4" t="s">
        <v>5</v>
      </c>
      <c r="C863" s="4" t="s">
        <v>13</v>
      </c>
      <c r="D863" s="55" t="s">
        <v>106</v>
      </c>
      <c r="E863" s="4" t="s">
        <v>5</v>
      </c>
      <c r="F863" s="4" t="s">
        <v>13</v>
      </c>
      <c r="G863" s="4" t="s">
        <v>10</v>
      </c>
      <c r="H863" s="55" t="s">
        <v>107</v>
      </c>
      <c r="I863" s="4" t="s">
        <v>13</v>
      </c>
      <c r="J863" s="4" t="s">
        <v>13</v>
      </c>
      <c r="K863" s="4" t="s">
        <v>20</v>
      </c>
    </row>
    <row r="864" spans="1:10">
      <c r="A864" t="n">
        <v>8696</v>
      </c>
      <c r="B864" s="10" t="n">
        <v>5</v>
      </c>
      <c r="C864" s="7" t="n">
        <v>28</v>
      </c>
      <c r="D864" s="55" t="s">
        <v>3</v>
      </c>
      <c r="E864" s="33" t="n">
        <v>64</v>
      </c>
      <c r="F864" s="7" t="n">
        <v>6</v>
      </c>
      <c r="G864" s="7" t="n">
        <v>3</v>
      </c>
      <c r="H864" s="55" t="s">
        <v>3</v>
      </c>
      <c r="I864" s="7" t="n">
        <v>8</v>
      </c>
      <c r="J864" s="7" t="n">
        <v>1</v>
      </c>
      <c r="K864" s="11" t="n">
        <f t="normal" ca="1">A910</f>
        <v>0</v>
      </c>
    </row>
    <row r="865" spans="1:11">
      <c r="A865" t="s">
        <v>4</v>
      </c>
      <c r="B865" s="4" t="s">
        <v>5</v>
      </c>
      <c r="C865" s="4" t="s">
        <v>13</v>
      </c>
      <c r="D865" s="55" t="s">
        <v>106</v>
      </c>
      <c r="E865" s="4" t="s">
        <v>5</v>
      </c>
      <c r="F865" s="4" t="s">
        <v>13</v>
      </c>
      <c r="G865" s="4" t="s">
        <v>10</v>
      </c>
      <c r="H865" s="55" t="s">
        <v>107</v>
      </c>
      <c r="I865" s="4" t="s">
        <v>13</v>
      </c>
      <c r="J865" s="4" t="s">
        <v>20</v>
      </c>
    </row>
    <row r="866" spans="1:11">
      <c r="A866" t="n">
        <v>8708</v>
      </c>
      <c r="B866" s="10" t="n">
        <v>5</v>
      </c>
      <c r="C866" s="7" t="n">
        <v>28</v>
      </c>
      <c r="D866" s="55" t="s">
        <v>3</v>
      </c>
      <c r="E866" s="33" t="n">
        <v>64</v>
      </c>
      <c r="F866" s="7" t="n">
        <v>5</v>
      </c>
      <c r="G866" s="7" t="n">
        <v>3</v>
      </c>
      <c r="H866" s="55" t="s">
        <v>3</v>
      </c>
      <c r="I866" s="7" t="n">
        <v>1</v>
      </c>
      <c r="J866" s="11" t="n">
        <f t="normal" ca="1">A872</f>
        <v>0</v>
      </c>
    </row>
    <row r="867" spans="1:11">
      <c r="A867" t="s">
        <v>4</v>
      </c>
      <c r="B867" s="4" t="s">
        <v>5</v>
      </c>
      <c r="C867" s="4" t="s">
        <v>10</v>
      </c>
      <c r="D867" s="4" t="s">
        <v>9</v>
      </c>
    </row>
    <row r="868" spans="1:11">
      <c r="A868" t="n">
        <v>8719</v>
      </c>
      <c r="B868" s="50" t="n">
        <v>43</v>
      </c>
      <c r="C868" s="7" t="n">
        <v>65534</v>
      </c>
      <c r="D868" s="7" t="n">
        <v>1</v>
      </c>
    </row>
    <row r="869" spans="1:11">
      <c r="A869" t="s">
        <v>4</v>
      </c>
      <c r="B869" s="4" t="s">
        <v>5</v>
      </c>
    </row>
    <row r="870" spans="1:11">
      <c r="A870" t="n">
        <v>8726</v>
      </c>
      <c r="B870" s="5" t="n">
        <v>1</v>
      </c>
    </row>
    <row r="871" spans="1:11">
      <c r="A871" t="s">
        <v>4</v>
      </c>
      <c r="B871" s="4" t="s">
        <v>5</v>
      </c>
      <c r="C871" s="4" t="s">
        <v>13</v>
      </c>
      <c r="D871" s="4" t="s">
        <v>10</v>
      </c>
      <c r="E871" s="4" t="s">
        <v>13</v>
      </c>
      <c r="F871" s="4" t="s">
        <v>13</v>
      </c>
      <c r="G871" s="4" t="s">
        <v>13</v>
      </c>
      <c r="H871" s="4" t="s">
        <v>10</v>
      </c>
      <c r="I871" s="4" t="s">
        <v>20</v>
      </c>
      <c r="J871" s="4" t="s">
        <v>20</v>
      </c>
    </row>
    <row r="872" spans="1:11">
      <c r="A872" t="n">
        <v>8727</v>
      </c>
      <c r="B872" s="48" t="n">
        <v>6</v>
      </c>
      <c r="C872" s="7" t="n">
        <v>33</v>
      </c>
      <c r="D872" s="7" t="n">
        <v>65534</v>
      </c>
      <c r="E872" s="7" t="n">
        <v>9</v>
      </c>
      <c r="F872" s="7" t="n">
        <v>1</v>
      </c>
      <c r="G872" s="7" t="n">
        <v>1</v>
      </c>
      <c r="H872" s="7" t="n">
        <v>1</v>
      </c>
      <c r="I872" s="11" t="n">
        <f t="normal" ca="1">A874</f>
        <v>0</v>
      </c>
      <c r="J872" s="11" t="n">
        <f t="normal" ca="1">A910</f>
        <v>0</v>
      </c>
    </row>
    <row r="873" spans="1:11">
      <c r="A873" t="s">
        <v>4</v>
      </c>
      <c r="B873" s="4" t="s">
        <v>5</v>
      </c>
      <c r="C873" s="4" t="s">
        <v>13</v>
      </c>
      <c r="D873" s="4" t="s">
        <v>13</v>
      </c>
      <c r="E873" s="4" t="s">
        <v>13</v>
      </c>
      <c r="F873" s="4" t="s">
        <v>13</v>
      </c>
      <c r="G873" s="4" t="s">
        <v>10</v>
      </c>
      <c r="H873" s="4" t="s">
        <v>20</v>
      </c>
      <c r="I873" s="4" t="s">
        <v>10</v>
      </c>
      <c r="J873" s="4" t="s">
        <v>20</v>
      </c>
      <c r="K873" s="4" t="s">
        <v>10</v>
      </c>
      <c r="L873" s="4" t="s">
        <v>20</v>
      </c>
      <c r="M873" s="4" t="s">
        <v>10</v>
      </c>
      <c r="N873" s="4" t="s">
        <v>20</v>
      </c>
      <c r="O873" s="4" t="s">
        <v>10</v>
      </c>
      <c r="P873" s="4" t="s">
        <v>20</v>
      </c>
      <c r="Q873" s="4" t="s">
        <v>20</v>
      </c>
    </row>
    <row r="874" spans="1:11">
      <c r="A874" t="n">
        <v>8744</v>
      </c>
      <c r="B874" s="48" t="n">
        <v>6</v>
      </c>
      <c r="C874" s="7" t="n">
        <v>35</v>
      </c>
      <c r="D874" s="7" t="n">
        <v>0</v>
      </c>
      <c r="E874" s="7" t="n">
        <v>1</v>
      </c>
      <c r="F874" s="7" t="n">
        <v>5</v>
      </c>
      <c r="G874" s="7" t="n">
        <v>0</v>
      </c>
      <c r="H874" s="11" t="n">
        <f t="normal" ca="1">A876</f>
        <v>0</v>
      </c>
      <c r="I874" s="7" t="n">
        <v>1</v>
      </c>
      <c r="J874" s="11" t="n">
        <f t="normal" ca="1">A880</f>
        <v>0</v>
      </c>
      <c r="K874" s="7" t="n">
        <v>2</v>
      </c>
      <c r="L874" s="11" t="n">
        <f t="normal" ca="1">A884</f>
        <v>0</v>
      </c>
      <c r="M874" s="7" t="n">
        <v>3</v>
      </c>
      <c r="N874" s="11" t="n">
        <f t="normal" ca="1">A888</f>
        <v>0</v>
      </c>
      <c r="O874" s="7" t="n">
        <v>4</v>
      </c>
      <c r="P874" s="11" t="n">
        <f t="normal" ca="1">A892</f>
        <v>0</v>
      </c>
      <c r="Q874" s="11" t="n">
        <f t="normal" ca="1">A896</f>
        <v>0</v>
      </c>
    </row>
    <row r="875" spans="1:11">
      <c r="A875" t="s">
        <v>4</v>
      </c>
      <c r="B875" s="4" t="s">
        <v>5</v>
      </c>
      <c r="C875" s="4" t="s">
        <v>10</v>
      </c>
      <c r="D875" s="4" t="s">
        <v>21</v>
      </c>
      <c r="E875" s="4" t="s">
        <v>21</v>
      </c>
      <c r="F875" s="4" t="s">
        <v>21</v>
      </c>
      <c r="G875" s="4" t="s">
        <v>21</v>
      </c>
    </row>
    <row r="876" spans="1:11">
      <c r="A876" t="n">
        <v>8783</v>
      </c>
      <c r="B876" s="49" t="n">
        <v>46</v>
      </c>
      <c r="C876" s="7" t="n">
        <v>65534</v>
      </c>
      <c r="D876" s="7" t="n">
        <v>25.4799995422363</v>
      </c>
      <c r="E876" s="7" t="n">
        <v>0</v>
      </c>
      <c r="F876" s="7" t="n">
        <v>2.73000001907349</v>
      </c>
      <c r="G876" s="7" t="n">
        <v>322.799987792969</v>
      </c>
    </row>
    <row r="877" spans="1:11">
      <c r="A877" t="s">
        <v>4</v>
      </c>
      <c r="B877" s="4" t="s">
        <v>5</v>
      </c>
      <c r="C877" s="4" t="s">
        <v>20</v>
      </c>
    </row>
    <row r="878" spans="1:11">
      <c r="A878" t="n">
        <v>8802</v>
      </c>
      <c r="B878" s="14" t="n">
        <v>3</v>
      </c>
      <c r="C878" s="11" t="n">
        <f t="normal" ca="1">A896</f>
        <v>0</v>
      </c>
    </row>
    <row r="879" spans="1:11">
      <c r="A879" t="s">
        <v>4</v>
      </c>
      <c r="B879" s="4" t="s">
        <v>5</v>
      </c>
      <c r="C879" s="4" t="s">
        <v>10</v>
      </c>
      <c r="D879" s="4" t="s">
        <v>21</v>
      </c>
      <c r="E879" s="4" t="s">
        <v>21</v>
      </c>
      <c r="F879" s="4" t="s">
        <v>21</v>
      </c>
      <c r="G879" s="4" t="s">
        <v>21</v>
      </c>
    </row>
    <row r="880" spans="1:11">
      <c r="A880" t="n">
        <v>8807</v>
      </c>
      <c r="B880" s="49" t="n">
        <v>46</v>
      </c>
      <c r="C880" s="7" t="n">
        <v>65534</v>
      </c>
      <c r="D880" s="7" t="n">
        <v>23.8400001525879</v>
      </c>
      <c r="E880" s="7" t="n">
        <v>0</v>
      </c>
      <c r="F880" s="7" t="n">
        <v>2.32999992370605</v>
      </c>
      <c r="G880" s="7" t="n">
        <v>328.5</v>
      </c>
    </row>
    <row r="881" spans="1:17">
      <c r="A881" t="s">
        <v>4</v>
      </c>
      <c r="B881" s="4" t="s">
        <v>5</v>
      </c>
      <c r="C881" s="4" t="s">
        <v>20</v>
      </c>
    </row>
    <row r="882" spans="1:17">
      <c r="A882" t="n">
        <v>8826</v>
      </c>
      <c r="B882" s="14" t="n">
        <v>3</v>
      </c>
      <c r="C882" s="11" t="n">
        <f t="normal" ca="1">A896</f>
        <v>0</v>
      </c>
    </row>
    <row r="883" spans="1:17">
      <c r="A883" t="s">
        <v>4</v>
      </c>
      <c r="B883" s="4" t="s">
        <v>5</v>
      </c>
      <c r="C883" s="4" t="s">
        <v>10</v>
      </c>
      <c r="D883" s="4" t="s">
        <v>21</v>
      </c>
      <c r="E883" s="4" t="s">
        <v>21</v>
      </c>
      <c r="F883" s="4" t="s">
        <v>21</v>
      </c>
      <c r="G883" s="4" t="s">
        <v>21</v>
      </c>
    </row>
    <row r="884" spans="1:17">
      <c r="A884" t="n">
        <v>8831</v>
      </c>
      <c r="B884" s="49" t="n">
        <v>46</v>
      </c>
      <c r="C884" s="7" t="n">
        <v>65534</v>
      </c>
      <c r="D884" s="7" t="n">
        <v>23.0699996948242</v>
      </c>
      <c r="E884" s="7" t="n">
        <v>0</v>
      </c>
      <c r="F884" s="7" t="n">
        <v>0.469999998807907</v>
      </c>
      <c r="G884" s="7" t="n">
        <v>328.5</v>
      </c>
    </row>
    <row r="885" spans="1:17">
      <c r="A885" t="s">
        <v>4</v>
      </c>
      <c r="B885" s="4" t="s">
        <v>5</v>
      </c>
      <c r="C885" s="4" t="s">
        <v>20</v>
      </c>
    </row>
    <row r="886" spans="1:17">
      <c r="A886" t="n">
        <v>8850</v>
      </c>
      <c r="B886" s="14" t="n">
        <v>3</v>
      </c>
      <c r="C886" s="11" t="n">
        <f t="normal" ca="1">A896</f>
        <v>0</v>
      </c>
    </row>
    <row r="887" spans="1:17">
      <c r="A887" t="s">
        <v>4</v>
      </c>
      <c r="B887" s="4" t="s">
        <v>5</v>
      </c>
      <c r="C887" s="4" t="s">
        <v>10</v>
      </c>
      <c r="D887" s="4" t="s">
        <v>21</v>
      </c>
      <c r="E887" s="4" t="s">
        <v>21</v>
      </c>
      <c r="F887" s="4" t="s">
        <v>21</v>
      </c>
      <c r="G887" s="4" t="s">
        <v>21</v>
      </c>
    </row>
    <row r="888" spans="1:17">
      <c r="A888" t="n">
        <v>8855</v>
      </c>
      <c r="B888" s="49" t="n">
        <v>46</v>
      </c>
      <c r="C888" s="7" t="n">
        <v>65534</v>
      </c>
      <c r="D888" s="7" t="n">
        <v>21.5499992370605</v>
      </c>
      <c r="E888" s="7" t="n">
        <v>0</v>
      </c>
      <c r="F888" s="7" t="n">
        <v>1.86000001430511</v>
      </c>
      <c r="G888" s="7" t="n">
        <v>331.399993896484</v>
      </c>
    </row>
    <row r="889" spans="1:17">
      <c r="A889" t="s">
        <v>4</v>
      </c>
      <c r="B889" s="4" t="s">
        <v>5</v>
      </c>
      <c r="C889" s="4" t="s">
        <v>20</v>
      </c>
    </row>
    <row r="890" spans="1:17">
      <c r="A890" t="n">
        <v>8874</v>
      </c>
      <c r="B890" s="14" t="n">
        <v>3</v>
      </c>
      <c r="C890" s="11" t="n">
        <f t="normal" ca="1">A896</f>
        <v>0</v>
      </c>
    </row>
    <row r="891" spans="1:17">
      <c r="A891" t="s">
        <v>4</v>
      </c>
      <c r="B891" s="4" t="s">
        <v>5</v>
      </c>
      <c r="C891" s="4" t="s">
        <v>10</v>
      </c>
      <c r="D891" s="4" t="s">
        <v>21</v>
      </c>
      <c r="E891" s="4" t="s">
        <v>21</v>
      </c>
      <c r="F891" s="4" t="s">
        <v>21</v>
      </c>
      <c r="G891" s="4" t="s">
        <v>21</v>
      </c>
    </row>
    <row r="892" spans="1:17">
      <c r="A892" t="n">
        <v>8879</v>
      </c>
      <c r="B892" s="49" t="n">
        <v>46</v>
      </c>
      <c r="C892" s="7" t="n">
        <v>65534</v>
      </c>
      <c r="D892" s="7" t="n">
        <v>21.2600002288818</v>
      </c>
      <c r="E892" s="7" t="n">
        <v>0</v>
      </c>
      <c r="F892" s="7" t="n">
        <v>0.109999999403954</v>
      </c>
      <c r="G892" s="7" t="n">
        <v>342.799987792969</v>
      </c>
    </row>
    <row r="893" spans="1:17">
      <c r="A893" t="s">
        <v>4</v>
      </c>
      <c r="B893" s="4" t="s">
        <v>5</v>
      </c>
      <c r="C893" s="4" t="s">
        <v>20</v>
      </c>
    </row>
    <row r="894" spans="1:17">
      <c r="A894" t="n">
        <v>8898</v>
      </c>
      <c r="B894" s="14" t="n">
        <v>3</v>
      </c>
      <c r="C894" s="11" t="n">
        <f t="normal" ca="1">A896</f>
        <v>0</v>
      </c>
    </row>
    <row r="895" spans="1:17">
      <c r="A895" t="s">
        <v>4</v>
      </c>
      <c r="B895" s="4" t="s">
        <v>5</v>
      </c>
      <c r="C895" s="4" t="s">
        <v>13</v>
      </c>
      <c r="D895" s="4" t="s">
        <v>13</v>
      </c>
      <c r="E895" s="4" t="s">
        <v>13</v>
      </c>
      <c r="F895" s="4" t="s">
        <v>13</v>
      </c>
      <c r="G895" s="4" t="s">
        <v>9</v>
      </c>
      <c r="H895" s="4" t="s">
        <v>13</v>
      </c>
      <c r="I895" s="4" t="s">
        <v>13</v>
      </c>
      <c r="J895" s="4" t="s">
        <v>13</v>
      </c>
    </row>
    <row r="896" spans="1:17">
      <c r="A896" t="n">
        <v>8903</v>
      </c>
      <c r="B896" s="47" t="n">
        <v>18</v>
      </c>
      <c r="C896" s="7" t="n">
        <v>0</v>
      </c>
      <c r="D896" s="7" t="n">
        <v>35</v>
      </c>
      <c r="E896" s="7" t="n">
        <v>0</v>
      </c>
      <c r="F896" s="7" t="n">
        <v>0</v>
      </c>
      <c r="G896" s="7" t="n">
        <v>1</v>
      </c>
      <c r="H896" s="7" t="n">
        <v>12</v>
      </c>
      <c r="I896" s="7" t="n">
        <v>19</v>
      </c>
      <c r="J896" s="7" t="n">
        <v>1</v>
      </c>
    </row>
    <row r="897" spans="1:10">
      <c r="A897" t="s">
        <v>4</v>
      </c>
      <c r="B897" s="4" t="s">
        <v>5</v>
      </c>
      <c r="C897" s="4" t="s">
        <v>10</v>
      </c>
      <c r="D897" s="4" t="s">
        <v>9</v>
      </c>
    </row>
    <row r="898" spans="1:10">
      <c r="A898" t="n">
        <v>8915</v>
      </c>
      <c r="B898" s="50" t="n">
        <v>43</v>
      </c>
      <c r="C898" s="7" t="n">
        <v>65534</v>
      </c>
      <c r="D898" s="7" t="n">
        <v>16</v>
      </c>
    </row>
    <row r="899" spans="1:10">
      <c r="A899" t="s">
        <v>4</v>
      </c>
      <c r="B899" s="4" t="s">
        <v>5</v>
      </c>
      <c r="C899" s="4" t="s">
        <v>10</v>
      </c>
      <c r="D899" s="4" t="s">
        <v>13</v>
      </c>
      <c r="E899" s="4" t="s">
        <v>13</v>
      </c>
      <c r="F899" s="4" t="s">
        <v>6</v>
      </c>
    </row>
    <row r="900" spans="1:10">
      <c r="A900" t="n">
        <v>8922</v>
      </c>
      <c r="B900" s="52" t="n">
        <v>47</v>
      </c>
      <c r="C900" s="7" t="n">
        <v>65534</v>
      </c>
      <c r="D900" s="7" t="n">
        <v>0</v>
      </c>
      <c r="E900" s="7" t="n">
        <v>0</v>
      </c>
      <c r="F900" s="7" t="s">
        <v>95</v>
      </c>
    </row>
    <row r="901" spans="1:10">
      <c r="A901" t="s">
        <v>4</v>
      </c>
      <c r="B901" s="4" t="s">
        <v>5</v>
      </c>
      <c r="C901" s="4" t="s">
        <v>10</v>
      </c>
    </row>
    <row r="902" spans="1:10">
      <c r="A902" t="n">
        <v>8944</v>
      </c>
      <c r="B902" s="30" t="n">
        <v>16</v>
      </c>
      <c r="C902" s="7" t="n">
        <v>0</v>
      </c>
    </row>
    <row r="903" spans="1:10">
      <c r="A903" t="s">
        <v>4</v>
      </c>
      <c r="B903" s="4" t="s">
        <v>5</v>
      </c>
      <c r="C903" s="4" t="s">
        <v>10</v>
      </c>
      <c r="D903" s="4" t="s">
        <v>13</v>
      </c>
      <c r="E903" s="4" t="s">
        <v>6</v>
      </c>
      <c r="F903" s="4" t="s">
        <v>21</v>
      </c>
      <c r="G903" s="4" t="s">
        <v>21</v>
      </c>
      <c r="H903" s="4" t="s">
        <v>21</v>
      </c>
    </row>
    <row r="904" spans="1:10">
      <c r="A904" t="n">
        <v>8947</v>
      </c>
      <c r="B904" s="54" t="n">
        <v>48</v>
      </c>
      <c r="C904" s="7" t="n">
        <v>65534</v>
      </c>
      <c r="D904" s="7" t="n">
        <v>0</v>
      </c>
      <c r="E904" s="7" t="s">
        <v>108</v>
      </c>
      <c r="F904" s="7" t="n">
        <v>0</v>
      </c>
      <c r="G904" s="7" t="n">
        <v>1</v>
      </c>
      <c r="H904" s="7" t="n">
        <v>0</v>
      </c>
    </row>
    <row r="905" spans="1:10">
      <c r="A905" t="s">
        <v>4</v>
      </c>
      <c r="B905" s="4" t="s">
        <v>5</v>
      </c>
      <c r="C905" s="4" t="s">
        <v>13</v>
      </c>
      <c r="D905" s="4" t="s">
        <v>6</v>
      </c>
    </row>
    <row r="906" spans="1:10">
      <c r="A906" t="n">
        <v>8971</v>
      </c>
      <c r="B906" s="8" t="n">
        <v>2</v>
      </c>
      <c r="C906" s="7" t="n">
        <v>11</v>
      </c>
      <c r="D906" s="7" t="s">
        <v>85</v>
      </c>
    </row>
    <row r="907" spans="1:10">
      <c r="A907" t="s">
        <v>4</v>
      </c>
      <c r="B907" s="4" t="s">
        <v>5</v>
      </c>
      <c r="C907" s="4" t="s">
        <v>20</v>
      </c>
    </row>
    <row r="908" spans="1:10">
      <c r="A908" t="n">
        <v>8988</v>
      </c>
      <c r="B908" s="14" t="n">
        <v>3</v>
      </c>
      <c r="C908" s="11" t="n">
        <f t="normal" ca="1">A910</f>
        <v>0</v>
      </c>
    </row>
    <row r="909" spans="1:10">
      <c r="A909" t="s">
        <v>4</v>
      </c>
      <c r="B909" s="4" t="s">
        <v>5</v>
      </c>
    </row>
    <row r="910" spans="1:10">
      <c r="A910" t="n">
        <v>8993</v>
      </c>
      <c r="B910" s="5" t="n">
        <v>1</v>
      </c>
    </row>
    <row r="911" spans="1:10" s="3" customFormat="1" customHeight="0">
      <c r="A911" s="3" t="s">
        <v>2</v>
      </c>
      <c r="B911" s="3" t="s">
        <v>112</v>
      </c>
    </row>
    <row r="912" spans="1:10">
      <c r="A912" t="s">
        <v>4</v>
      </c>
      <c r="B912" s="4" t="s">
        <v>5</v>
      </c>
      <c r="C912" s="4" t="s">
        <v>13</v>
      </c>
      <c r="D912" s="55" t="s">
        <v>106</v>
      </c>
      <c r="E912" s="4" t="s">
        <v>5</v>
      </c>
      <c r="F912" s="4" t="s">
        <v>13</v>
      </c>
      <c r="G912" s="4" t="s">
        <v>10</v>
      </c>
      <c r="H912" s="55" t="s">
        <v>107</v>
      </c>
      <c r="I912" s="4" t="s">
        <v>13</v>
      </c>
      <c r="J912" s="4" t="s">
        <v>13</v>
      </c>
      <c r="K912" s="4" t="s">
        <v>20</v>
      </c>
    </row>
    <row r="913" spans="1:11">
      <c r="A913" t="n">
        <v>8996</v>
      </c>
      <c r="B913" s="10" t="n">
        <v>5</v>
      </c>
      <c r="C913" s="7" t="n">
        <v>28</v>
      </c>
      <c r="D913" s="55" t="s">
        <v>3</v>
      </c>
      <c r="E913" s="33" t="n">
        <v>64</v>
      </c>
      <c r="F913" s="7" t="n">
        <v>6</v>
      </c>
      <c r="G913" s="7" t="n">
        <v>5</v>
      </c>
      <c r="H913" s="55" t="s">
        <v>3</v>
      </c>
      <c r="I913" s="7" t="n">
        <v>8</v>
      </c>
      <c r="J913" s="7" t="n">
        <v>1</v>
      </c>
      <c r="K913" s="11" t="n">
        <f t="normal" ca="1">A959</f>
        <v>0</v>
      </c>
    </row>
    <row r="914" spans="1:11">
      <c r="A914" t="s">
        <v>4</v>
      </c>
      <c r="B914" s="4" t="s">
        <v>5</v>
      </c>
      <c r="C914" s="4" t="s">
        <v>13</v>
      </c>
      <c r="D914" s="55" t="s">
        <v>106</v>
      </c>
      <c r="E914" s="4" t="s">
        <v>5</v>
      </c>
      <c r="F914" s="4" t="s">
        <v>13</v>
      </c>
      <c r="G914" s="4" t="s">
        <v>10</v>
      </c>
      <c r="H914" s="55" t="s">
        <v>107</v>
      </c>
      <c r="I914" s="4" t="s">
        <v>13</v>
      </c>
      <c r="J914" s="4" t="s">
        <v>20</v>
      </c>
    </row>
    <row r="915" spans="1:11">
      <c r="A915" t="n">
        <v>9008</v>
      </c>
      <c r="B915" s="10" t="n">
        <v>5</v>
      </c>
      <c r="C915" s="7" t="n">
        <v>28</v>
      </c>
      <c r="D915" s="55" t="s">
        <v>3</v>
      </c>
      <c r="E915" s="33" t="n">
        <v>64</v>
      </c>
      <c r="F915" s="7" t="n">
        <v>5</v>
      </c>
      <c r="G915" s="7" t="n">
        <v>5</v>
      </c>
      <c r="H915" s="55" t="s">
        <v>3</v>
      </c>
      <c r="I915" s="7" t="n">
        <v>1</v>
      </c>
      <c r="J915" s="11" t="n">
        <f t="normal" ca="1">A921</f>
        <v>0</v>
      </c>
    </row>
    <row r="916" spans="1:11">
      <c r="A916" t="s">
        <v>4</v>
      </c>
      <c r="B916" s="4" t="s">
        <v>5</v>
      </c>
      <c r="C916" s="4" t="s">
        <v>10</v>
      </c>
      <c r="D916" s="4" t="s">
        <v>9</v>
      </c>
    </row>
    <row r="917" spans="1:11">
      <c r="A917" t="n">
        <v>9019</v>
      </c>
      <c r="B917" s="50" t="n">
        <v>43</v>
      </c>
      <c r="C917" s="7" t="n">
        <v>65534</v>
      </c>
      <c r="D917" s="7" t="n">
        <v>1</v>
      </c>
    </row>
    <row r="918" spans="1:11">
      <c r="A918" t="s">
        <v>4</v>
      </c>
      <c r="B918" s="4" t="s">
        <v>5</v>
      </c>
    </row>
    <row r="919" spans="1:11">
      <c r="A919" t="n">
        <v>9026</v>
      </c>
      <c r="B919" s="5" t="n">
        <v>1</v>
      </c>
    </row>
    <row r="920" spans="1:11">
      <c r="A920" t="s">
        <v>4</v>
      </c>
      <c r="B920" s="4" t="s">
        <v>5</v>
      </c>
      <c r="C920" s="4" t="s">
        <v>13</v>
      </c>
      <c r="D920" s="4" t="s">
        <v>10</v>
      </c>
      <c r="E920" s="4" t="s">
        <v>13</v>
      </c>
      <c r="F920" s="4" t="s">
        <v>13</v>
      </c>
      <c r="G920" s="4" t="s">
        <v>13</v>
      </c>
      <c r="H920" s="4" t="s">
        <v>10</v>
      </c>
      <c r="I920" s="4" t="s">
        <v>20</v>
      </c>
      <c r="J920" s="4" t="s">
        <v>20</v>
      </c>
    </row>
    <row r="921" spans="1:11">
      <c r="A921" t="n">
        <v>9027</v>
      </c>
      <c r="B921" s="48" t="n">
        <v>6</v>
      </c>
      <c r="C921" s="7" t="n">
        <v>33</v>
      </c>
      <c r="D921" s="7" t="n">
        <v>65534</v>
      </c>
      <c r="E921" s="7" t="n">
        <v>9</v>
      </c>
      <c r="F921" s="7" t="n">
        <v>1</v>
      </c>
      <c r="G921" s="7" t="n">
        <v>1</v>
      </c>
      <c r="H921" s="7" t="n">
        <v>1</v>
      </c>
      <c r="I921" s="11" t="n">
        <f t="normal" ca="1">A923</f>
        <v>0</v>
      </c>
      <c r="J921" s="11" t="n">
        <f t="normal" ca="1">A959</f>
        <v>0</v>
      </c>
    </row>
    <row r="922" spans="1:11">
      <c r="A922" t="s">
        <v>4</v>
      </c>
      <c r="B922" s="4" t="s">
        <v>5</v>
      </c>
      <c r="C922" s="4" t="s">
        <v>13</v>
      </c>
      <c r="D922" s="4" t="s">
        <v>13</v>
      </c>
      <c r="E922" s="4" t="s">
        <v>13</v>
      </c>
      <c r="F922" s="4" t="s">
        <v>13</v>
      </c>
      <c r="G922" s="4" t="s">
        <v>10</v>
      </c>
      <c r="H922" s="4" t="s">
        <v>20</v>
      </c>
      <c r="I922" s="4" t="s">
        <v>10</v>
      </c>
      <c r="J922" s="4" t="s">
        <v>20</v>
      </c>
      <c r="K922" s="4" t="s">
        <v>10</v>
      </c>
      <c r="L922" s="4" t="s">
        <v>20</v>
      </c>
      <c r="M922" s="4" t="s">
        <v>10</v>
      </c>
      <c r="N922" s="4" t="s">
        <v>20</v>
      </c>
      <c r="O922" s="4" t="s">
        <v>10</v>
      </c>
      <c r="P922" s="4" t="s">
        <v>20</v>
      </c>
      <c r="Q922" s="4" t="s">
        <v>20</v>
      </c>
    </row>
    <row r="923" spans="1:11">
      <c r="A923" t="n">
        <v>9044</v>
      </c>
      <c r="B923" s="48" t="n">
        <v>6</v>
      </c>
      <c r="C923" s="7" t="n">
        <v>35</v>
      </c>
      <c r="D923" s="7" t="n">
        <v>0</v>
      </c>
      <c r="E923" s="7" t="n">
        <v>1</v>
      </c>
      <c r="F923" s="7" t="n">
        <v>5</v>
      </c>
      <c r="G923" s="7" t="n">
        <v>0</v>
      </c>
      <c r="H923" s="11" t="n">
        <f t="normal" ca="1">A925</f>
        <v>0</v>
      </c>
      <c r="I923" s="7" t="n">
        <v>1</v>
      </c>
      <c r="J923" s="11" t="n">
        <f t="normal" ca="1">A929</f>
        <v>0</v>
      </c>
      <c r="K923" s="7" t="n">
        <v>2</v>
      </c>
      <c r="L923" s="11" t="n">
        <f t="normal" ca="1">A933</f>
        <v>0</v>
      </c>
      <c r="M923" s="7" t="n">
        <v>3</v>
      </c>
      <c r="N923" s="11" t="n">
        <f t="normal" ca="1">A937</f>
        <v>0</v>
      </c>
      <c r="O923" s="7" t="n">
        <v>4</v>
      </c>
      <c r="P923" s="11" t="n">
        <f t="normal" ca="1">A941</f>
        <v>0</v>
      </c>
      <c r="Q923" s="11" t="n">
        <f t="normal" ca="1">A945</f>
        <v>0</v>
      </c>
    </row>
    <row r="924" spans="1:11">
      <c r="A924" t="s">
        <v>4</v>
      </c>
      <c r="B924" s="4" t="s">
        <v>5</v>
      </c>
      <c r="C924" s="4" t="s">
        <v>10</v>
      </c>
      <c r="D924" s="4" t="s">
        <v>21</v>
      </c>
      <c r="E924" s="4" t="s">
        <v>21</v>
      </c>
      <c r="F924" s="4" t="s">
        <v>21</v>
      </c>
      <c r="G924" s="4" t="s">
        <v>21</v>
      </c>
    </row>
    <row r="925" spans="1:11">
      <c r="A925" t="n">
        <v>9083</v>
      </c>
      <c r="B925" s="49" t="n">
        <v>46</v>
      </c>
      <c r="C925" s="7" t="n">
        <v>65534</v>
      </c>
      <c r="D925" s="7" t="n">
        <v>25.4799995422363</v>
      </c>
      <c r="E925" s="7" t="n">
        <v>0</v>
      </c>
      <c r="F925" s="7" t="n">
        <v>2.73000001907349</v>
      </c>
      <c r="G925" s="7" t="n">
        <v>322.799987792969</v>
      </c>
    </row>
    <row r="926" spans="1:11">
      <c r="A926" t="s">
        <v>4</v>
      </c>
      <c r="B926" s="4" t="s">
        <v>5</v>
      </c>
      <c r="C926" s="4" t="s">
        <v>20</v>
      </c>
    </row>
    <row r="927" spans="1:11">
      <c r="A927" t="n">
        <v>9102</v>
      </c>
      <c r="B927" s="14" t="n">
        <v>3</v>
      </c>
      <c r="C927" s="11" t="n">
        <f t="normal" ca="1">A945</f>
        <v>0</v>
      </c>
    </row>
    <row r="928" spans="1:11">
      <c r="A928" t="s">
        <v>4</v>
      </c>
      <c r="B928" s="4" t="s">
        <v>5</v>
      </c>
      <c r="C928" s="4" t="s">
        <v>10</v>
      </c>
      <c r="D928" s="4" t="s">
        <v>21</v>
      </c>
      <c r="E928" s="4" t="s">
        <v>21</v>
      </c>
      <c r="F928" s="4" t="s">
        <v>21</v>
      </c>
      <c r="G928" s="4" t="s">
        <v>21</v>
      </c>
    </row>
    <row r="929" spans="1:17">
      <c r="A929" t="n">
        <v>9107</v>
      </c>
      <c r="B929" s="49" t="n">
        <v>46</v>
      </c>
      <c r="C929" s="7" t="n">
        <v>65534</v>
      </c>
      <c r="D929" s="7" t="n">
        <v>23.8400001525879</v>
      </c>
      <c r="E929" s="7" t="n">
        <v>0</v>
      </c>
      <c r="F929" s="7" t="n">
        <v>2.32999992370605</v>
      </c>
      <c r="G929" s="7" t="n">
        <v>328.5</v>
      </c>
    </row>
    <row r="930" spans="1:17">
      <c r="A930" t="s">
        <v>4</v>
      </c>
      <c r="B930" s="4" t="s">
        <v>5</v>
      </c>
      <c r="C930" s="4" t="s">
        <v>20</v>
      </c>
    </row>
    <row r="931" spans="1:17">
      <c r="A931" t="n">
        <v>9126</v>
      </c>
      <c r="B931" s="14" t="n">
        <v>3</v>
      </c>
      <c r="C931" s="11" t="n">
        <f t="normal" ca="1">A945</f>
        <v>0</v>
      </c>
    </row>
    <row r="932" spans="1:17">
      <c r="A932" t="s">
        <v>4</v>
      </c>
      <c r="B932" s="4" t="s">
        <v>5</v>
      </c>
      <c r="C932" s="4" t="s">
        <v>10</v>
      </c>
      <c r="D932" s="4" t="s">
        <v>21</v>
      </c>
      <c r="E932" s="4" t="s">
        <v>21</v>
      </c>
      <c r="F932" s="4" t="s">
        <v>21</v>
      </c>
      <c r="G932" s="4" t="s">
        <v>21</v>
      </c>
    </row>
    <row r="933" spans="1:17">
      <c r="A933" t="n">
        <v>9131</v>
      </c>
      <c r="B933" s="49" t="n">
        <v>46</v>
      </c>
      <c r="C933" s="7" t="n">
        <v>65534</v>
      </c>
      <c r="D933" s="7" t="n">
        <v>23.0699996948242</v>
      </c>
      <c r="E933" s="7" t="n">
        <v>0</v>
      </c>
      <c r="F933" s="7" t="n">
        <v>0.469999998807907</v>
      </c>
      <c r="G933" s="7" t="n">
        <v>328.5</v>
      </c>
    </row>
    <row r="934" spans="1:17">
      <c r="A934" t="s">
        <v>4</v>
      </c>
      <c r="B934" s="4" t="s">
        <v>5</v>
      </c>
      <c r="C934" s="4" t="s">
        <v>20</v>
      </c>
    </row>
    <row r="935" spans="1:17">
      <c r="A935" t="n">
        <v>9150</v>
      </c>
      <c r="B935" s="14" t="n">
        <v>3</v>
      </c>
      <c r="C935" s="11" t="n">
        <f t="normal" ca="1">A945</f>
        <v>0</v>
      </c>
    </row>
    <row r="936" spans="1:17">
      <c r="A936" t="s">
        <v>4</v>
      </c>
      <c r="B936" s="4" t="s">
        <v>5</v>
      </c>
      <c r="C936" s="4" t="s">
        <v>10</v>
      </c>
      <c r="D936" s="4" t="s">
        <v>21</v>
      </c>
      <c r="E936" s="4" t="s">
        <v>21</v>
      </c>
      <c r="F936" s="4" t="s">
        <v>21</v>
      </c>
      <c r="G936" s="4" t="s">
        <v>21</v>
      </c>
    </row>
    <row r="937" spans="1:17">
      <c r="A937" t="n">
        <v>9155</v>
      </c>
      <c r="B937" s="49" t="n">
        <v>46</v>
      </c>
      <c r="C937" s="7" t="n">
        <v>65534</v>
      </c>
      <c r="D937" s="7" t="n">
        <v>21.5499992370605</v>
      </c>
      <c r="E937" s="7" t="n">
        <v>0</v>
      </c>
      <c r="F937" s="7" t="n">
        <v>1.86000001430511</v>
      </c>
      <c r="G937" s="7" t="n">
        <v>331.399993896484</v>
      </c>
    </row>
    <row r="938" spans="1:17">
      <c r="A938" t="s">
        <v>4</v>
      </c>
      <c r="B938" s="4" t="s">
        <v>5</v>
      </c>
      <c r="C938" s="4" t="s">
        <v>20</v>
      </c>
    </row>
    <row r="939" spans="1:17">
      <c r="A939" t="n">
        <v>9174</v>
      </c>
      <c r="B939" s="14" t="n">
        <v>3</v>
      </c>
      <c r="C939" s="11" t="n">
        <f t="normal" ca="1">A945</f>
        <v>0</v>
      </c>
    </row>
    <row r="940" spans="1:17">
      <c r="A940" t="s">
        <v>4</v>
      </c>
      <c r="B940" s="4" t="s">
        <v>5</v>
      </c>
      <c r="C940" s="4" t="s">
        <v>10</v>
      </c>
      <c r="D940" s="4" t="s">
        <v>21</v>
      </c>
      <c r="E940" s="4" t="s">
        <v>21</v>
      </c>
      <c r="F940" s="4" t="s">
        <v>21</v>
      </c>
      <c r="G940" s="4" t="s">
        <v>21</v>
      </c>
    </row>
    <row r="941" spans="1:17">
      <c r="A941" t="n">
        <v>9179</v>
      </c>
      <c r="B941" s="49" t="n">
        <v>46</v>
      </c>
      <c r="C941" s="7" t="n">
        <v>65534</v>
      </c>
      <c r="D941" s="7" t="n">
        <v>21.2600002288818</v>
      </c>
      <c r="E941" s="7" t="n">
        <v>0</v>
      </c>
      <c r="F941" s="7" t="n">
        <v>0.109999999403954</v>
      </c>
      <c r="G941" s="7" t="n">
        <v>342.799987792969</v>
      </c>
    </row>
    <row r="942" spans="1:17">
      <c r="A942" t="s">
        <v>4</v>
      </c>
      <c r="B942" s="4" t="s">
        <v>5</v>
      </c>
      <c r="C942" s="4" t="s">
        <v>20</v>
      </c>
    </row>
    <row r="943" spans="1:17">
      <c r="A943" t="n">
        <v>9198</v>
      </c>
      <c r="B943" s="14" t="n">
        <v>3</v>
      </c>
      <c r="C943" s="11" t="n">
        <f t="normal" ca="1">A945</f>
        <v>0</v>
      </c>
    </row>
    <row r="944" spans="1:17">
      <c r="A944" t="s">
        <v>4</v>
      </c>
      <c r="B944" s="4" t="s">
        <v>5</v>
      </c>
      <c r="C944" s="4" t="s">
        <v>13</v>
      </c>
      <c r="D944" s="4" t="s">
        <v>13</v>
      </c>
      <c r="E944" s="4" t="s">
        <v>13</v>
      </c>
      <c r="F944" s="4" t="s">
        <v>13</v>
      </c>
      <c r="G944" s="4" t="s">
        <v>9</v>
      </c>
      <c r="H944" s="4" t="s">
        <v>13</v>
      </c>
      <c r="I944" s="4" t="s">
        <v>13</v>
      </c>
      <c r="J944" s="4" t="s">
        <v>13</v>
      </c>
    </row>
    <row r="945" spans="1:10">
      <c r="A945" t="n">
        <v>9203</v>
      </c>
      <c r="B945" s="47" t="n">
        <v>18</v>
      </c>
      <c r="C945" s="7" t="n">
        <v>0</v>
      </c>
      <c r="D945" s="7" t="n">
        <v>35</v>
      </c>
      <c r="E945" s="7" t="n">
        <v>0</v>
      </c>
      <c r="F945" s="7" t="n">
        <v>0</v>
      </c>
      <c r="G945" s="7" t="n">
        <v>1</v>
      </c>
      <c r="H945" s="7" t="n">
        <v>12</v>
      </c>
      <c r="I945" s="7" t="n">
        <v>19</v>
      </c>
      <c r="J945" s="7" t="n">
        <v>1</v>
      </c>
    </row>
    <row r="946" spans="1:10">
      <c r="A946" t="s">
        <v>4</v>
      </c>
      <c r="B946" s="4" t="s">
        <v>5</v>
      </c>
      <c r="C946" s="4" t="s">
        <v>10</v>
      </c>
      <c r="D946" s="4" t="s">
        <v>9</v>
      </c>
    </row>
    <row r="947" spans="1:10">
      <c r="A947" t="n">
        <v>9215</v>
      </c>
      <c r="B947" s="50" t="n">
        <v>43</v>
      </c>
      <c r="C947" s="7" t="n">
        <v>65534</v>
      </c>
      <c r="D947" s="7" t="n">
        <v>16</v>
      </c>
    </row>
    <row r="948" spans="1:10">
      <c r="A948" t="s">
        <v>4</v>
      </c>
      <c r="B948" s="4" t="s">
        <v>5</v>
      </c>
      <c r="C948" s="4" t="s">
        <v>10</v>
      </c>
      <c r="D948" s="4" t="s">
        <v>13</v>
      </c>
      <c r="E948" s="4" t="s">
        <v>13</v>
      </c>
      <c r="F948" s="4" t="s">
        <v>6</v>
      </c>
    </row>
    <row r="949" spans="1:10">
      <c r="A949" t="n">
        <v>9222</v>
      </c>
      <c r="B949" s="52" t="n">
        <v>47</v>
      </c>
      <c r="C949" s="7" t="n">
        <v>65534</v>
      </c>
      <c r="D949" s="7" t="n">
        <v>0</v>
      </c>
      <c r="E949" s="7" t="n">
        <v>0</v>
      </c>
      <c r="F949" s="7" t="s">
        <v>95</v>
      </c>
    </row>
    <row r="950" spans="1:10">
      <c r="A950" t="s">
        <v>4</v>
      </c>
      <c r="B950" s="4" t="s">
        <v>5</v>
      </c>
      <c r="C950" s="4" t="s">
        <v>10</v>
      </c>
    </row>
    <row r="951" spans="1:10">
      <c r="A951" t="n">
        <v>9244</v>
      </c>
      <c r="B951" s="30" t="n">
        <v>16</v>
      </c>
      <c r="C951" s="7" t="n">
        <v>0</v>
      </c>
    </row>
    <row r="952" spans="1:10">
      <c r="A952" t="s">
        <v>4</v>
      </c>
      <c r="B952" s="4" t="s">
        <v>5</v>
      </c>
      <c r="C952" s="4" t="s">
        <v>10</v>
      </c>
      <c r="D952" s="4" t="s">
        <v>13</v>
      </c>
      <c r="E952" s="4" t="s">
        <v>6</v>
      </c>
      <c r="F952" s="4" t="s">
        <v>21</v>
      </c>
      <c r="G952" s="4" t="s">
        <v>21</v>
      </c>
      <c r="H952" s="4" t="s">
        <v>21</v>
      </c>
    </row>
    <row r="953" spans="1:10">
      <c r="A953" t="n">
        <v>9247</v>
      </c>
      <c r="B953" s="54" t="n">
        <v>48</v>
      </c>
      <c r="C953" s="7" t="n">
        <v>65534</v>
      </c>
      <c r="D953" s="7" t="n">
        <v>0</v>
      </c>
      <c r="E953" s="7" t="s">
        <v>108</v>
      </c>
      <c r="F953" s="7" t="n">
        <v>0</v>
      </c>
      <c r="G953" s="7" t="n">
        <v>1</v>
      </c>
      <c r="H953" s="7" t="n">
        <v>0</v>
      </c>
    </row>
    <row r="954" spans="1:10">
      <c r="A954" t="s">
        <v>4</v>
      </c>
      <c r="B954" s="4" t="s">
        <v>5</v>
      </c>
      <c r="C954" s="4" t="s">
        <v>13</v>
      </c>
      <c r="D954" s="4" t="s">
        <v>6</v>
      </c>
    </row>
    <row r="955" spans="1:10">
      <c r="A955" t="n">
        <v>9271</v>
      </c>
      <c r="B955" s="8" t="n">
        <v>2</v>
      </c>
      <c r="C955" s="7" t="n">
        <v>11</v>
      </c>
      <c r="D955" s="7" t="s">
        <v>88</v>
      </c>
    </row>
    <row r="956" spans="1:10">
      <c r="A956" t="s">
        <v>4</v>
      </c>
      <c r="B956" s="4" t="s">
        <v>5</v>
      </c>
      <c r="C956" s="4" t="s">
        <v>20</v>
      </c>
    </row>
    <row r="957" spans="1:10">
      <c r="A957" t="n">
        <v>9285</v>
      </c>
      <c r="B957" s="14" t="n">
        <v>3</v>
      </c>
      <c r="C957" s="11" t="n">
        <f t="normal" ca="1">A959</f>
        <v>0</v>
      </c>
    </row>
    <row r="958" spans="1:10">
      <c r="A958" t="s">
        <v>4</v>
      </c>
      <c r="B958" s="4" t="s">
        <v>5</v>
      </c>
    </row>
    <row r="959" spans="1:10">
      <c r="A959" t="n">
        <v>9290</v>
      </c>
      <c r="B959" s="5" t="n">
        <v>1</v>
      </c>
    </row>
    <row r="960" spans="1:10" s="3" customFormat="1" customHeight="0">
      <c r="A960" s="3" t="s">
        <v>2</v>
      </c>
      <c r="B960" s="3" t="s">
        <v>113</v>
      </c>
    </row>
    <row r="961" spans="1:10">
      <c r="A961" t="s">
        <v>4</v>
      </c>
      <c r="B961" s="4" t="s">
        <v>5</v>
      </c>
      <c r="C961" s="4" t="s">
        <v>13</v>
      </c>
      <c r="D961" s="55" t="s">
        <v>106</v>
      </c>
      <c r="E961" s="4" t="s">
        <v>5</v>
      </c>
      <c r="F961" s="4" t="s">
        <v>13</v>
      </c>
      <c r="G961" s="4" t="s">
        <v>10</v>
      </c>
      <c r="H961" s="55" t="s">
        <v>107</v>
      </c>
      <c r="I961" s="4" t="s">
        <v>13</v>
      </c>
      <c r="J961" s="4" t="s">
        <v>13</v>
      </c>
      <c r="K961" s="4" t="s">
        <v>20</v>
      </c>
    </row>
    <row r="962" spans="1:10">
      <c r="A962" t="n">
        <v>9292</v>
      </c>
      <c r="B962" s="10" t="n">
        <v>5</v>
      </c>
      <c r="C962" s="7" t="n">
        <v>28</v>
      </c>
      <c r="D962" s="55" t="s">
        <v>3</v>
      </c>
      <c r="E962" s="33" t="n">
        <v>64</v>
      </c>
      <c r="F962" s="7" t="n">
        <v>6</v>
      </c>
      <c r="G962" s="7" t="n">
        <v>6</v>
      </c>
      <c r="H962" s="55" t="s">
        <v>3</v>
      </c>
      <c r="I962" s="7" t="n">
        <v>8</v>
      </c>
      <c r="J962" s="7" t="n">
        <v>1</v>
      </c>
      <c r="K962" s="11" t="n">
        <f t="normal" ca="1">A1008</f>
        <v>0</v>
      </c>
    </row>
    <row r="963" spans="1:10">
      <c r="A963" t="s">
        <v>4</v>
      </c>
      <c r="B963" s="4" t="s">
        <v>5</v>
      </c>
      <c r="C963" s="4" t="s">
        <v>13</v>
      </c>
      <c r="D963" s="55" t="s">
        <v>106</v>
      </c>
      <c r="E963" s="4" t="s">
        <v>5</v>
      </c>
      <c r="F963" s="4" t="s">
        <v>13</v>
      </c>
      <c r="G963" s="4" t="s">
        <v>10</v>
      </c>
      <c r="H963" s="55" t="s">
        <v>107</v>
      </c>
      <c r="I963" s="4" t="s">
        <v>13</v>
      </c>
      <c r="J963" s="4" t="s">
        <v>20</v>
      </c>
    </row>
    <row r="964" spans="1:10">
      <c r="A964" t="n">
        <v>9304</v>
      </c>
      <c r="B964" s="10" t="n">
        <v>5</v>
      </c>
      <c r="C964" s="7" t="n">
        <v>28</v>
      </c>
      <c r="D964" s="55" t="s">
        <v>3</v>
      </c>
      <c r="E964" s="33" t="n">
        <v>64</v>
      </c>
      <c r="F964" s="7" t="n">
        <v>5</v>
      </c>
      <c r="G964" s="7" t="n">
        <v>6</v>
      </c>
      <c r="H964" s="55" t="s">
        <v>3</v>
      </c>
      <c r="I964" s="7" t="n">
        <v>1</v>
      </c>
      <c r="J964" s="11" t="n">
        <f t="normal" ca="1">A970</f>
        <v>0</v>
      </c>
    </row>
    <row r="965" spans="1:10">
      <c r="A965" t="s">
        <v>4</v>
      </c>
      <c r="B965" s="4" t="s">
        <v>5</v>
      </c>
      <c r="C965" s="4" t="s">
        <v>10</v>
      </c>
      <c r="D965" s="4" t="s">
        <v>9</v>
      </c>
    </row>
    <row r="966" spans="1:10">
      <c r="A966" t="n">
        <v>9315</v>
      </c>
      <c r="B966" s="50" t="n">
        <v>43</v>
      </c>
      <c r="C966" s="7" t="n">
        <v>65534</v>
      </c>
      <c r="D966" s="7" t="n">
        <v>1</v>
      </c>
    </row>
    <row r="967" spans="1:10">
      <c r="A967" t="s">
        <v>4</v>
      </c>
      <c r="B967" s="4" t="s">
        <v>5</v>
      </c>
    </row>
    <row r="968" spans="1:10">
      <c r="A968" t="n">
        <v>9322</v>
      </c>
      <c r="B968" s="5" t="n">
        <v>1</v>
      </c>
    </row>
    <row r="969" spans="1:10">
      <c r="A969" t="s">
        <v>4</v>
      </c>
      <c r="B969" s="4" t="s">
        <v>5</v>
      </c>
      <c r="C969" s="4" t="s">
        <v>13</v>
      </c>
      <c r="D969" s="4" t="s">
        <v>10</v>
      </c>
      <c r="E969" s="4" t="s">
        <v>13</v>
      </c>
      <c r="F969" s="4" t="s">
        <v>13</v>
      </c>
      <c r="G969" s="4" t="s">
        <v>13</v>
      </c>
      <c r="H969" s="4" t="s">
        <v>10</v>
      </c>
      <c r="I969" s="4" t="s">
        <v>20</v>
      </c>
      <c r="J969" s="4" t="s">
        <v>20</v>
      </c>
    </row>
    <row r="970" spans="1:10">
      <c r="A970" t="n">
        <v>9323</v>
      </c>
      <c r="B970" s="48" t="n">
        <v>6</v>
      </c>
      <c r="C970" s="7" t="n">
        <v>33</v>
      </c>
      <c r="D970" s="7" t="n">
        <v>65534</v>
      </c>
      <c r="E970" s="7" t="n">
        <v>9</v>
      </c>
      <c r="F970" s="7" t="n">
        <v>1</v>
      </c>
      <c r="G970" s="7" t="n">
        <v>1</v>
      </c>
      <c r="H970" s="7" t="n">
        <v>1</v>
      </c>
      <c r="I970" s="11" t="n">
        <f t="normal" ca="1">A972</f>
        <v>0</v>
      </c>
      <c r="J970" s="11" t="n">
        <f t="normal" ca="1">A1008</f>
        <v>0</v>
      </c>
    </row>
    <row r="971" spans="1:10">
      <c r="A971" t="s">
        <v>4</v>
      </c>
      <c r="B971" s="4" t="s">
        <v>5</v>
      </c>
      <c r="C971" s="4" t="s">
        <v>13</v>
      </c>
      <c r="D971" s="4" t="s">
        <v>13</v>
      </c>
      <c r="E971" s="4" t="s">
        <v>13</v>
      </c>
      <c r="F971" s="4" t="s">
        <v>13</v>
      </c>
      <c r="G971" s="4" t="s">
        <v>10</v>
      </c>
      <c r="H971" s="4" t="s">
        <v>20</v>
      </c>
      <c r="I971" s="4" t="s">
        <v>10</v>
      </c>
      <c r="J971" s="4" t="s">
        <v>20</v>
      </c>
      <c r="K971" s="4" t="s">
        <v>10</v>
      </c>
      <c r="L971" s="4" t="s">
        <v>20</v>
      </c>
      <c r="M971" s="4" t="s">
        <v>10</v>
      </c>
      <c r="N971" s="4" t="s">
        <v>20</v>
      </c>
      <c r="O971" s="4" t="s">
        <v>10</v>
      </c>
      <c r="P971" s="4" t="s">
        <v>20</v>
      </c>
      <c r="Q971" s="4" t="s">
        <v>20</v>
      </c>
    </row>
    <row r="972" spans="1:10">
      <c r="A972" t="n">
        <v>9340</v>
      </c>
      <c r="B972" s="48" t="n">
        <v>6</v>
      </c>
      <c r="C972" s="7" t="n">
        <v>35</v>
      </c>
      <c r="D972" s="7" t="n">
        <v>0</v>
      </c>
      <c r="E972" s="7" t="n">
        <v>1</v>
      </c>
      <c r="F972" s="7" t="n">
        <v>5</v>
      </c>
      <c r="G972" s="7" t="n">
        <v>0</v>
      </c>
      <c r="H972" s="11" t="n">
        <f t="normal" ca="1">A974</f>
        <v>0</v>
      </c>
      <c r="I972" s="7" t="n">
        <v>1</v>
      </c>
      <c r="J972" s="11" t="n">
        <f t="normal" ca="1">A978</f>
        <v>0</v>
      </c>
      <c r="K972" s="7" t="n">
        <v>2</v>
      </c>
      <c r="L972" s="11" t="n">
        <f t="normal" ca="1">A982</f>
        <v>0</v>
      </c>
      <c r="M972" s="7" t="n">
        <v>3</v>
      </c>
      <c r="N972" s="11" t="n">
        <f t="normal" ca="1">A986</f>
        <v>0</v>
      </c>
      <c r="O972" s="7" t="n">
        <v>4</v>
      </c>
      <c r="P972" s="11" t="n">
        <f t="normal" ca="1">A990</f>
        <v>0</v>
      </c>
      <c r="Q972" s="11" t="n">
        <f t="normal" ca="1">A994</f>
        <v>0</v>
      </c>
    </row>
    <row r="973" spans="1:10">
      <c r="A973" t="s">
        <v>4</v>
      </c>
      <c r="B973" s="4" t="s">
        <v>5</v>
      </c>
      <c r="C973" s="4" t="s">
        <v>10</v>
      </c>
      <c r="D973" s="4" t="s">
        <v>21</v>
      </c>
      <c r="E973" s="4" t="s">
        <v>21</v>
      </c>
      <c r="F973" s="4" t="s">
        <v>21</v>
      </c>
      <c r="G973" s="4" t="s">
        <v>21</v>
      </c>
    </row>
    <row r="974" spans="1:10">
      <c r="A974" t="n">
        <v>9379</v>
      </c>
      <c r="B974" s="49" t="n">
        <v>46</v>
      </c>
      <c r="C974" s="7" t="n">
        <v>65534</v>
      </c>
      <c r="D974" s="7" t="n">
        <v>25.4799995422363</v>
      </c>
      <c r="E974" s="7" t="n">
        <v>0</v>
      </c>
      <c r="F974" s="7" t="n">
        <v>2.73000001907349</v>
      </c>
      <c r="G974" s="7" t="n">
        <v>322.799987792969</v>
      </c>
    </row>
    <row r="975" spans="1:10">
      <c r="A975" t="s">
        <v>4</v>
      </c>
      <c r="B975" s="4" t="s">
        <v>5</v>
      </c>
      <c r="C975" s="4" t="s">
        <v>20</v>
      </c>
    </row>
    <row r="976" spans="1:10">
      <c r="A976" t="n">
        <v>9398</v>
      </c>
      <c r="B976" s="14" t="n">
        <v>3</v>
      </c>
      <c r="C976" s="11" t="n">
        <f t="normal" ca="1">A994</f>
        <v>0</v>
      </c>
    </row>
    <row r="977" spans="1:17">
      <c r="A977" t="s">
        <v>4</v>
      </c>
      <c r="B977" s="4" t="s">
        <v>5</v>
      </c>
      <c r="C977" s="4" t="s">
        <v>10</v>
      </c>
      <c r="D977" s="4" t="s">
        <v>21</v>
      </c>
      <c r="E977" s="4" t="s">
        <v>21</v>
      </c>
      <c r="F977" s="4" t="s">
        <v>21</v>
      </c>
      <c r="G977" s="4" t="s">
        <v>21</v>
      </c>
    </row>
    <row r="978" spans="1:17">
      <c r="A978" t="n">
        <v>9403</v>
      </c>
      <c r="B978" s="49" t="n">
        <v>46</v>
      </c>
      <c r="C978" s="7" t="n">
        <v>65534</v>
      </c>
      <c r="D978" s="7" t="n">
        <v>23.8400001525879</v>
      </c>
      <c r="E978" s="7" t="n">
        <v>0</v>
      </c>
      <c r="F978" s="7" t="n">
        <v>2.32999992370605</v>
      </c>
      <c r="G978" s="7" t="n">
        <v>328.5</v>
      </c>
    </row>
    <row r="979" spans="1:17">
      <c r="A979" t="s">
        <v>4</v>
      </c>
      <c r="B979" s="4" t="s">
        <v>5</v>
      </c>
      <c r="C979" s="4" t="s">
        <v>20</v>
      </c>
    </row>
    <row r="980" spans="1:17">
      <c r="A980" t="n">
        <v>9422</v>
      </c>
      <c r="B980" s="14" t="n">
        <v>3</v>
      </c>
      <c r="C980" s="11" t="n">
        <f t="normal" ca="1">A994</f>
        <v>0</v>
      </c>
    </row>
    <row r="981" spans="1:17">
      <c r="A981" t="s">
        <v>4</v>
      </c>
      <c r="B981" s="4" t="s">
        <v>5</v>
      </c>
      <c r="C981" s="4" t="s">
        <v>10</v>
      </c>
      <c r="D981" s="4" t="s">
        <v>21</v>
      </c>
      <c r="E981" s="4" t="s">
        <v>21</v>
      </c>
      <c r="F981" s="4" t="s">
        <v>21</v>
      </c>
      <c r="G981" s="4" t="s">
        <v>21</v>
      </c>
    </row>
    <row r="982" spans="1:17">
      <c r="A982" t="n">
        <v>9427</v>
      </c>
      <c r="B982" s="49" t="n">
        <v>46</v>
      </c>
      <c r="C982" s="7" t="n">
        <v>65534</v>
      </c>
      <c r="D982" s="7" t="n">
        <v>23.0699996948242</v>
      </c>
      <c r="E982" s="7" t="n">
        <v>0</v>
      </c>
      <c r="F982" s="7" t="n">
        <v>0.469999998807907</v>
      </c>
      <c r="G982" s="7" t="n">
        <v>328.5</v>
      </c>
    </row>
    <row r="983" spans="1:17">
      <c r="A983" t="s">
        <v>4</v>
      </c>
      <c r="B983" s="4" t="s">
        <v>5</v>
      </c>
      <c r="C983" s="4" t="s">
        <v>20</v>
      </c>
    </row>
    <row r="984" spans="1:17">
      <c r="A984" t="n">
        <v>9446</v>
      </c>
      <c r="B984" s="14" t="n">
        <v>3</v>
      </c>
      <c r="C984" s="11" t="n">
        <f t="normal" ca="1">A994</f>
        <v>0</v>
      </c>
    </row>
    <row r="985" spans="1:17">
      <c r="A985" t="s">
        <v>4</v>
      </c>
      <c r="B985" s="4" t="s">
        <v>5</v>
      </c>
      <c r="C985" s="4" t="s">
        <v>10</v>
      </c>
      <c r="D985" s="4" t="s">
        <v>21</v>
      </c>
      <c r="E985" s="4" t="s">
        <v>21</v>
      </c>
      <c r="F985" s="4" t="s">
        <v>21</v>
      </c>
      <c r="G985" s="4" t="s">
        <v>21</v>
      </c>
    </row>
    <row r="986" spans="1:17">
      <c r="A986" t="n">
        <v>9451</v>
      </c>
      <c r="B986" s="49" t="n">
        <v>46</v>
      </c>
      <c r="C986" s="7" t="n">
        <v>65534</v>
      </c>
      <c r="D986" s="7" t="n">
        <v>21.5499992370605</v>
      </c>
      <c r="E986" s="7" t="n">
        <v>0</v>
      </c>
      <c r="F986" s="7" t="n">
        <v>1.86000001430511</v>
      </c>
      <c r="G986" s="7" t="n">
        <v>331.399993896484</v>
      </c>
    </row>
    <row r="987" spans="1:17">
      <c r="A987" t="s">
        <v>4</v>
      </c>
      <c r="B987" s="4" t="s">
        <v>5</v>
      </c>
      <c r="C987" s="4" t="s">
        <v>20</v>
      </c>
    </row>
    <row r="988" spans="1:17">
      <c r="A988" t="n">
        <v>9470</v>
      </c>
      <c r="B988" s="14" t="n">
        <v>3</v>
      </c>
      <c r="C988" s="11" t="n">
        <f t="normal" ca="1">A994</f>
        <v>0</v>
      </c>
    </row>
    <row r="989" spans="1:17">
      <c r="A989" t="s">
        <v>4</v>
      </c>
      <c r="B989" s="4" t="s">
        <v>5</v>
      </c>
      <c r="C989" s="4" t="s">
        <v>10</v>
      </c>
      <c r="D989" s="4" t="s">
        <v>21</v>
      </c>
      <c r="E989" s="4" t="s">
        <v>21</v>
      </c>
      <c r="F989" s="4" t="s">
        <v>21</v>
      </c>
      <c r="G989" s="4" t="s">
        <v>21</v>
      </c>
    </row>
    <row r="990" spans="1:17">
      <c r="A990" t="n">
        <v>9475</v>
      </c>
      <c r="B990" s="49" t="n">
        <v>46</v>
      </c>
      <c r="C990" s="7" t="n">
        <v>65534</v>
      </c>
      <c r="D990" s="7" t="n">
        <v>21.2600002288818</v>
      </c>
      <c r="E990" s="7" t="n">
        <v>0</v>
      </c>
      <c r="F990" s="7" t="n">
        <v>0.109999999403954</v>
      </c>
      <c r="G990" s="7" t="n">
        <v>342.799987792969</v>
      </c>
    </row>
    <row r="991" spans="1:17">
      <c r="A991" t="s">
        <v>4</v>
      </c>
      <c r="B991" s="4" t="s">
        <v>5</v>
      </c>
      <c r="C991" s="4" t="s">
        <v>20</v>
      </c>
    </row>
    <row r="992" spans="1:17">
      <c r="A992" t="n">
        <v>9494</v>
      </c>
      <c r="B992" s="14" t="n">
        <v>3</v>
      </c>
      <c r="C992" s="11" t="n">
        <f t="normal" ca="1">A994</f>
        <v>0</v>
      </c>
    </row>
    <row r="993" spans="1:7">
      <c r="A993" t="s">
        <v>4</v>
      </c>
      <c r="B993" s="4" t="s">
        <v>5</v>
      </c>
      <c r="C993" s="4" t="s">
        <v>13</v>
      </c>
      <c r="D993" s="4" t="s">
        <v>13</v>
      </c>
      <c r="E993" s="4" t="s">
        <v>13</v>
      </c>
      <c r="F993" s="4" t="s">
        <v>13</v>
      </c>
      <c r="G993" s="4" t="s">
        <v>9</v>
      </c>
      <c r="H993" s="4" t="s">
        <v>13</v>
      </c>
      <c r="I993" s="4" t="s">
        <v>13</v>
      </c>
      <c r="J993" s="4" t="s">
        <v>13</v>
      </c>
    </row>
    <row r="994" spans="1:7">
      <c r="A994" t="n">
        <v>9499</v>
      </c>
      <c r="B994" s="47" t="n">
        <v>18</v>
      </c>
      <c r="C994" s="7" t="n">
        <v>0</v>
      </c>
      <c r="D994" s="7" t="n">
        <v>35</v>
      </c>
      <c r="E994" s="7" t="n">
        <v>0</v>
      </c>
      <c r="F994" s="7" t="n">
        <v>0</v>
      </c>
      <c r="G994" s="7" t="n">
        <v>1</v>
      </c>
      <c r="H994" s="7" t="n">
        <v>12</v>
      </c>
      <c r="I994" s="7" t="n">
        <v>19</v>
      </c>
      <c r="J994" s="7" t="n">
        <v>1</v>
      </c>
    </row>
    <row r="995" spans="1:7">
      <c r="A995" t="s">
        <v>4</v>
      </c>
      <c r="B995" s="4" t="s">
        <v>5</v>
      </c>
      <c r="C995" s="4" t="s">
        <v>10</v>
      </c>
      <c r="D995" s="4" t="s">
        <v>9</v>
      </c>
    </row>
    <row r="996" spans="1:7">
      <c r="A996" t="n">
        <v>9511</v>
      </c>
      <c r="B996" s="50" t="n">
        <v>43</v>
      </c>
      <c r="C996" s="7" t="n">
        <v>65534</v>
      </c>
      <c r="D996" s="7" t="n">
        <v>16</v>
      </c>
    </row>
    <row r="997" spans="1:7">
      <c r="A997" t="s">
        <v>4</v>
      </c>
      <c r="B997" s="4" t="s">
        <v>5</v>
      </c>
      <c r="C997" s="4" t="s">
        <v>10</v>
      </c>
      <c r="D997" s="4" t="s">
        <v>13</v>
      </c>
      <c r="E997" s="4" t="s">
        <v>13</v>
      </c>
      <c r="F997" s="4" t="s">
        <v>6</v>
      </c>
    </row>
    <row r="998" spans="1:7">
      <c r="A998" t="n">
        <v>9518</v>
      </c>
      <c r="B998" s="52" t="n">
        <v>47</v>
      </c>
      <c r="C998" s="7" t="n">
        <v>65534</v>
      </c>
      <c r="D998" s="7" t="n">
        <v>0</v>
      </c>
      <c r="E998" s="7" t="n">
        <v>0</v>
      </c>
      <c r="F998" s="7" t="s">
        <v>95</v>
      </c>
    </row>
    <row r="999" spans="1:7">
      <c r="A999" t="s">
        <v>4</v>
      </c>
      <c r="B999" s="4" t="s">
        <v>5</v>
      </c>
      <c r="C999" s="4" t="s">
        <v>10</v>
      </c>
    </row>
    <row r="1000" spans="1:7">
      <c r="A1000" t="n">
        <v>9540</v>
      </c>
      <c r="B1000" s="30" t="n">
        <v>16</v>
      </c>
      <c r="C1000" s="7" t="n">
        <v>0</v>
      </c>
    </row>
    <row r="1001" spans="1:7">
      <c r="A1001" t="s">
        <v>4</v>
      </c>
      <c r="B1001" s="4" t="s">
        <v>5</v>
      </c>
      <c r="C1001" s="4" t="s">
        <v>10</v>
      </c>
      <c r="D1001" s="4" t="s">
        <v>13</v>
      </c>
      <c r="E1001" s="4" t="s">
        <v>6</v>
      </c>
      <c r="F1001" s="4" t="s">
        <v>21</v>
      </c>
      <c r="G1001" s="4" t="s">
        <v>21</v>
      </c>
      <c r="H1001" s="4" t="s">
        <v>21</v>
      </c>
    </row>
    <row r="1002" spans="1:7">
      <c r="A1002" t="n">
        <v>9543</v>
      </c>
      <c r="B1002" s="54" t="n">
        <v>48</v>
      </c>
      <c r="C1002" s="7" t="n">
        <v>65534</v>
      </c>
      <c r="D1002" s="7" t="n">
        <v>0</v>
      </c>
      <c r="E1002" s="7" t="s">
        <v>108</v>
      </c>
      <c r="F1002" s="7" t="n">
        <v>0</v>
      </c>
      <c r="G1002" s="7" t="n">
        <v>1</v>
      </c>
      <c r="H1002" s="7" t="n">
        <v>0</v>
      </c>
    </row>
    <row r="1003" spans="1:7">
      <c r="A1003" t="s">
        <v>4</v>
      </c>
      <c r="B1003" s="4" t="s">
        <v>5</v>
      </c>
      <c r="C1003" s="4" t="s">
        <v>13</v>
      </c>
      <c r="D1003" s="4" t="s">
        <v>6</v>
      </c>
    </row>
    <row r="1004" spans="1:7">
      <c r="A1004" t="n">
        <v>9567</v>
      </c>
      <c r="B1004" s="8" t="n">
        <v>2</v>
      </c>
      <c r="C1004" s="7" t="n">
        <v>11</v>
      </c>
      <c r="D1004" s="7" t="s">
        <v>85</v>
      </c>
    </row>
    <row r="1005" spans="1:7">
      <c r="A1005" t="s">
        <v>4</v>
      </c>
      <c r="B1005" s="4" t="s">
        <v>5</v>
      </c>
      <c r="C1005" s="4" t="s">
        <v>20</v>
      </c>
    </row>
    <row r="1006" spans="1:7">
      <c r="A1006" t="n">
        <v>9584</v>
      </c>
      <c r="B1006" s="14" t="n">
        <v>3</v>
      </c>
      <c r="C1006" s="11" t="n">
        <f t="normal" ca="1">A1008</f>
        <v>0</v>
      </c>
    </row>
    <row r="1007" spans="1:7">
      <c r="A1007" t="s">
        <v>4</v>
      </c>
      <c r="B1007" s="4" t="s">
        <v>5</v>
      </c>
    </row>
    <row r="1008" spans="1:7">
      <c r="A1008" t="n">
        <v>9589</v>
      </c>
      <c r="B1008" s="5" t="n">
        <v>1</v>
      </c>
    </row>
    <row r="1009" spans="1:10" s="3" customFormat="1" customHeight="0">
      <c r="A1009" s="3" t="s">
        <v>2</v>
      </c>
      <c r="B1009" s="3" t="s">
        <v>114</v>
      </c>
    </row>
    <row r="1010" spans="1:10">
      <c r="A1010" t="s">
        <v>4</v>
      </c>
      <c r="B1010" s="4" t="s">
        <v>5</v>
      </c>
      <c r="C1010" s="4" t="s">
        <v>13</v>
      </c>
      <c r="D1010" s="55" t="s">
        <v>106</v>
      </c>
      <c r="E1010" s="4" t="s">
        <v>5</v>
      </c>
      <c r="F1010" s="4" t="s">
        <v>13</v>
      </c>
      <c r="G1010" s="4" t="s">
        <v>10</v>
      </c>
      <c r="H1010" s="55" t="s">
        <v>107</v>
      </c>
      <c r="I1010" s="4" t="s">
        <v>13</v>
      </c>
      <c r="J1010" s="4" t="s">
        <v>13</v>
      </c>
      <c r="K1010" s="4" t="s">
        <v>20</v>
      </c>
    </row>
    <row r="1011" spans="1:10">
      <c r="A1011" t="n">
        <v>9592</v>
      </c>
      <c r="B1011" s="10" t="n">
        <v>5</v>
      </c>
      <c r="C1011" s="7" t="n">
        <v>28</v>
      </c>
      <c r="D1011" s="55" t="s">
        <v>3</v>
      </c>
      <c r="E1011" s="33" t="n">
        <v>64</v>
      </c>
      <c r="F1011" s="7" t="n">
        <v>6</v>
      </c>
      <c r="G1011" s="7" t="n">
        <v>7</v>
      </c>
      <c r="H1011" s="55" t="s">
        <v>3</v>
      </c>
      <c r="I1011" s="7" t="n">
        <v>8</v>
      </c>
      <c r="J1011" s="7" t="n">
        <v>1</v>
      </c>
      <c r="K1011" s="11" t="n">
        <f t="normal" ca="1">A1057</f>
        <v>0</v>
      </c>
    </row>
    <row r="1012" spans="1:10">
      <c r="A1012" t="s">
        <v>4</v>
      </c>
      <c r="B1012" s="4" t="s">
        <v>5</v>
      </c>
      <c r="C1012" s="4" t="s">
        <v>13</v>
      </c>
      <c r="D1012" s="55" t="s">
        <v>106</v>
      </c>
      <c r="E1012" s="4" t="s">
        <v>5</v>
      </c>
      <c r="F1012" s="4" t="s">
        <v>13</v>
      </c>
      <c r="G1012" s="4" t="s">
        <v>10</v>
      </c>
      <c r="H1012" s="55" t="s">
        <v>107</v>
      </c>
      <c r="I1012" s="4" t="s">
        <v>13</v>
      </c>
      <c r="J1012" s="4" t="s">
        <v>20</v>
      </c>
    </row>
    <row r="1013" spans="1:10">
      <c r="A1013" t="n">
        <v>9604</v>
      </c>
      <c r="B1013" s="10" t="n">
        <v>5</v>
      </c>
      <c r="C1013" s="7" t="n">
        <v>28</v>
      </c>
      <c r="D1013" s="55" t="s">
        <v>3</v>
      </c>
      <c r="E1013" s="33" t="n">
        <v>64</v>
      </c>
      <c r="F1013" s="7" t="n">
        <v>5</v>
      </c>
      <c r="G1013" s="7" t="n">
        <v>7</v>
      </c>
      <c r="H1013" s="55" t="s">
        <v>3</v>
      </c>
      <c r="I1013" s="7" t="n">
        <v>1</v>
      </c>
      <c r="J1013" s="11" t="n">
        <f t="normal" ca="1">A1019</f>
        <v>0</v>
      </c>
    </row>
    <row r="1014" spans="1:10">
      <c r="A1014" t="s">
        <v>4</v>
      </c>
      <c r="B1014" s="4" t="s">
        <v>5</v>
      </c>
      <c r="C1014" s="4" t="s">
        <v>10</v>
      </c>
      <c r="D1014" s="4" t="s">
        <v>9</v>
      </c>
    </row>
    <row r="1015" spans="1:10">
      <c r="A1015" t="n">
        <v>9615</v>
      </c>
      <c r="B1015" s="50" t="n">
        <v>43</v>
      </c>
      <c r="C1015" s="7" t="n">
        <v>65534</v>
      </c>
      <c r="D1015" s="7" t="n">
        <v>1</v>
      </c>
    </row>
    <row r="1016" spans="1:10">
      <c r="A1016" t="s">
        <v>4</v>
      </c>
      <c r="B1016" s="4" t="s">
        <v>5</v>
      </c>
    </row>
    <row r="1017" spans="1:10">
      <c r="A1017" t="n">
        <v>9622</v>
      </c>
      <c r="B1017" s="5" t="n">
        <v>1</v>
      </c>
    </row>
    <row r="1018" spans="1:10">
      <c r="A1018" t="s">
        <v>4</v>
      </c>
      <c r="B1018" s="4" t="s">
        <v>5</v>
      </c>
      <c r="C1018" s="4" t="s">
        <v>13</v>
      </c>
      <c r="D1018" s="4" t="s">
        <v>10</v>
      </c>
      <c r="E1018" s="4" t="s">
        <v>13</v>
      </c>
      <c r="F1018" s="4" t="s">
        <v>13</v>
      </c>
      <c r="G1018" s="4" t="s">
        <v>13</v>
      </c>
      <c r="H1018" s="4" t="s">
        <v>10</v>
      </c>
      <c r="I1018" s="4" t="s">
        <v>20</v>
      </c>
      <c r="J1018" s="4" t="s">
        <v>20</v>
      </c>
    </row>
    <row r="1019" spans="1:10">
      <c r="A1019" t="n">
        <v>9623</v>
      </c>
      <c r="B1019" s="48" t="n">
        <v>6</v>
      </c>
      <c r="C1019" s="7" t="n">
        <v>33</v>
      </c>
      <c r="D1019" s="7" t="n">
        <v>65534</v>
      </c>
      <c r="E1019" s="7" t="n">
        <v>9</v>
      </c>
      <c r="F1019" s="7" t="n">
        <v>1</v>
      </c>
      <c r="G1019" s="7" t="n">
        <v>1</v>
      </c>
      <c r="H1019" s="7" t="n">
        <v>1</v>
      </c>
      <c r="I1019" s="11" t="n">
        <f t="normal" ca="1">A1021</f>
        <v>0</v>
      </c>
      <c r="J1019" s="11" t="n">
        <f t="normal" ca="1">A1057</f>
        <v>0</v>
      </c>
    </row>
    <row r="1020" spans="1:10">
      <c r="A1020" t="s">
        <v>4</v>
      </c>
      <c r="B1020" s="4" t="s">
        <v>5</v>
      </c>
      <c r="C1020" s="4" t="s">
        <v>13</v>
      </c>
      <c r="D1020" s="4" t="s">
        <v>13</v>
      </c>
      <c r="E1020" s="4" t="s">
        <v>13</v>
      </c>
      <c r="F1020" s="4" t="s">
        <v>13</v>
      </c>
      <c r="G1020" s="4" t="s">
        <v>10</v>
      </c>
      <c r="H1020" s="4" t="s">
        <v>20</v>
      </c>
      <c r="I1020" s="4" t="s">
        <v>10</v>
      </c>
      <c r="J1020" s="4" t="s">
        <v>20</v>
      </c>
      <c r="K1020" s="4" t="s">
        <v>10</v>
      </c>
      <c r="L1020" s="4" t="s">
        <v>20</v>
      </c>
      <c r="M1020" s="4" t="s">
        <v>10</v>
      </c>
      <c r="N1020" s="4" t="s">
        <v>20</v>
      </c>
      <c r="O1020" s="4" t="s">
        <v>10</v>
      </c>
      <c r="P1020" s="4" t="s">
        <v>20</v>
      </c>
      <c r="Q1020" s="4" t="s">
        <v>20</v>
      </c>
    </row>
    <row r="1021" spans="1:10">
      <c r="A1021" t="n">
        <v>9640</v>
      </c>
      <c r="B1021" s="48" t="n">
        <v>6</v>
      </c>
      <c r="C1021" s="7" t="n">
        <v>35</v>
      </c>
      <c r="D1021" s="7" t="n">
        <v>0</v>
      </c>
      <c r="E1021" s="7" t="n">
        <v>1</v>
      </c>
      <c r="F1021" s="7" t="n">
        <v>5</v>
      </c>
      <c r="G1021" s="7" t="n">
        <v>0</v>
      </c>
      <c r="H1021" s="11" t="n">
        <f t="normal" ca="1">A1023</f>
        <v>0</v>
      </c>
      <c r="I1021" s="7" t="n">
        <v>1</v>
      </c>
      <c r="J1021" s="11" t="n">
        <f t="normal" ca="1">A1027</f>
        <v>0</v>
      </c>
      <c r="K1021" s="7" t="n">
        <v>2</v>
      </c>
      <c r="L1021" s="11" t="n">
        <f t="normal" ca="1">A1031</f>
        <v>0</v>
      </c>
      <c r="M1021" s="7" t="n">
        <v>3</v>
      </c>
      <c r="N1021" s="11" t="n">
        <f t="normal" ca="1">A1035</f>
        <v>0</v>
      </c>
      <c r="O1021" s="7" t="n">
        <v>4</v>
      </c>
      <c r="P1021" s="11" t="n">
        <f t="normal" ca="1">A1039</f>
        <v>0</v>
      </c>
      <c r="Q1021" s="11" t="n">
        <f t="normal" ca="1">A1043</f>
        <v>0</v>
      </c>
    </row>
    <row r="1022" spans="1:10">
      <c r="A1022" t="s">
        <v>4</v>
      </c>
      <c r="B1022" s="4" t="s">
        <v>5</v>
      </c>
      <c r="C1022" s="4" t="s">
        <v>10</v>
      </c>
      <c r="D1022" s="4" t="s">
        <v>21</v>
      </c>
      <c r="E1022" s="4" t="s">
        <v>21</v>
      </c>
      <c r="F1022" s="4" t="s">
        <v>21</v>
      </c>
      <c r="G1022" s="4" t="s">
        <v>21</v>
      </c>
    </row>
    <row r="1023" spans="1:10">
      <c r="A1023" t="n">
        <v>9679</v>
      </c>
      <c r="B1023" s="49" t="n">
        <v>46</v>
      </c>
      <c r="C1023" s="7" t="n">
        <v>65534</v>
      </c>
      <c r="D1023" s="7" t="n">
        <v>25.4799995422363</v>
      </c>
      <c r="E1023" s="7" t="n">
        <v>0</v>
      </c>
      <c r="F1023" s="7" t="n">
        <v>2.73000001907349</v>
      </c>
      <c r="G1023" s="7" t="n">
        <v>322.799987792969</v>
      </c>
    </row>
    <row r="1024" spans="1:10">
      <c r="A1024" t="s">
        <v>4</v>
      </c>
      <c r="B1024" s="4" t="s">
        <v>5</v>
      </c>
      <c r="C1024" s="4" t="s">
        <v>20</v>
      </c>
    </row>
    <row r="1025" spans="1:17">
      <c r="A1025" t="n">
        <v>9698</v>
      </c>
      <c r="B1025" s="14" t="n">
        <v>3</v>
      </c>
      <c r="C1025" s="11" t="n">
        <f t="normal" ca="1">A1043</f>
        <v>0</v>
      </c>
    </row>
    <row r="1026" spans="1:17">
      <c r="A1026" t="s">
        <v>4</v>
      </c>
      <c r="B1026" s="4" t="s">
        <v>5</v>
      </c>
      <c r="C1026" s="4" t="s">
        <v>10</v>
      </c>
      <c r="D1026" s="4" t="s">
        <v>21</v>
      </c>
      <c r="E1026" s="4" t="s">
        <v>21</v>
      </c>
      <c r="F1026" s="4" t="s">
        <v>21</v>
      </c>
      <c r="G1026" s="4" t="s">
        <v>21</v>
      </c>
    </row>
    <row r="1027" spans="1:17">
      <c r="A1027" t="n">
        <v>9703</v>
      </c>
      <c r="B1027" s="49" t="n">
        <v>46</v>
      </c>
      <c r="C1027" s="7" t="n">
        <v>65534</v>
      </c>
      <c r="D1027" s="7" t="n">
        <v>23.8400001525879</v>
      </c>
      <c r="E1027" s="7" t="n">
        <v>0</v>
      </c>
      <c r="F1027" s="7" t="n">
        <v>2.32999992370605</v>
      </c>
      <c r="G1027" s="7" t="n">
        <v>328.5</v>
      </c>
    </row>
    <row r="1028" spans="1:17">
      <c r="A1028" t="s">
        <v>4</v>
      </c>
      <c r="B1028" s="4" t="s">
        <v>5</v>
      </c>
      <c r="C1028" s="4" t="s">
        <v>20</v>
      </c>
    </row>
    <row r="1029" spans="1:17">
      <c r="A1029" t="n">
        <v>9722</v>
      </c>
      <c r="B1029" s="14" t="n">
        <v>3</v>
      </c>
      <c r="C1029" s="11" t="n">
        <f t="normal" ca="1">A1043</f>
        <v>0</v>
      </c>
    </row>
    <row r="1030" spans="1:17">
      <c r="A1030" t="s">
        <v>4</v>
      </c>
      <c r="B1030" s="4" t="s">
        <v>5</v>
      </c>
      <c r="C1030" s="4" t="s">
        <v>10</v>
      </c>
      <c r="D1030" s="4" t="s">
        <v>21</v>
      </c>
      <c r="E1030" s="4" t="s">
        <v>21</v>
      </c>
      <c r="F1030" s="4" t="s">
        <v>21</v>
      </c>
      <c r="G1030" s="4" t="s">
        <v>21</v>
      </c>
    </row>
    <row r="1031" spans="1:17">
      <c r="A1031" t="n">
        <v>9727</v>
      </c>
      <c r="B1031" s="49" t="n">
        <v>46</v>
      </c>
      <c r="C1031" s="7" t="n">
        <v>65534</v>
      </c>
      <c r="D1031" s="7" t="n">
        <v>23.0699996948242</v>
      </c>
      <c r="E1031" s="7" t="n">
        <v>0</v>
      </c>
      <c r="F1031" s="7" t="n">
        <v>0.469999998807907</v>
      </c>
      <c r="G1031" s="7" t="n">
        <v>328.5</v>
      </c>
    </row>
    <row r="1032" spans="1:17">
      <c r="A1032" t="s">
        <v>4</v>
      </c>
      <c r="B1032" s="4" t="s">
        <v>5</v>
      </c>
      <c r="C1032" s="4" t="s">
        <v>20</v>
      </c>
    </row>
    <row r="1033" spans="1:17">
      <c r="A1033" t="n">
        <v>9746</v>
      </c>
      <c r="B1033" s="14" t="n">
        <v>3</v>
      </c>
      <c r="C1033" s="11" t="n">
        <f t="normal" ca="1">A1043</f>
        <v>0</v>
      </c>
    </row>
    <row r="1034" spans="1:17">
      <c r="A1034" t="s">
        <v>4</v>
      </c>
      <c r="B1034" s="4" t="s">
        <v>5</v>
      </c>
      <c r="C1034" s="4" t="s">
        <v>10</v>
      </c>
      <c r="D1034" s="4" t="s">
        <v>21</v>
      </c>
      <c r="E1034" s="4" t="s">
        <v>21</v>
      </c>
      <c r="F1034" s="4" t="s">
        <v>21</v>
      </c>
      <c r="G1034" s="4" t="s">
        <v>21</v>
      </c>
    </row>
    <row r="1035" spans="1:17">
      <c r="A1035" t="n">
        <v>9751</v>
      </c>
      <c r="B1035" s="49" t="n">
        <v>46</v>
      </c>
      <c r="C1035" s="7" t="n">
        <v>65534</v>
      </c>
      <c r="D1035" s="7" t="n">
        <v>21.5499992370605</v>
      </c>
      <c r="E1035" s="7" t="n">
        <v>0</v>
      </c>
      <c r="F1035" s="7" t="n">
        <v>1.86000001430511</v>
      </c>
      <c r="G1035" s="7" t="n">
        <v>331.399993896484</v>
      </c>
    </row>
    <row r="1036" spans="1:17">
      <c r="A1036" t="s">
        <v>4</v>
      </c>
      <c r="B1036" s="4" t="s">
        <v>5</v>
      </c>
      <c r="C1036" s="4" t="s">
        <v>20</v>
      </c>
    </row>
    <row r="1037" spans="1:17">
      <c r="A1037" t="n">
        <v>9770</v>
      </c>
      <c r="B1037" s="14" t="n">
        <v>3</v>
      </c>
      <c r="C1037" s="11" t="n">
        <f t="normal" ca="1">A1043</f>
        <v>0</v>
      </c>
    </row>
    <row r="1038" spans="1:17">
      <c r="A1038" t="s">
        <v>4</v>
      </c>
      <c r="B1038" s="4" t="s">
        <v>5</v>
      </c>
      <c r="C1038" s="4" t="s">
        <v>10</v>
      </c>
      <c r="D1038" s="4" t="s">
        <v>21</v>
      </c>
      <c r="E1038" s="4" t="s">
        <v>21</v>
      </c>
      <c r="F1038" s="4" t="s">
        <v>21</v>
      </c>
      <c r="G1038" s="4" t="s">
        <v>21</v>
      </c>
    </row>
    <row r="1039" spans="1:17">
      <c r="A1039" t="n">
        <v>9775</v>
      </c>
      <c r="B1039" s="49" t="n">
        <v>46</v>
      </c>
      <c r="C1039" s="7" t="n">
        <v>65534</v>
      </c>
      <c r="D1039" s="7" t="n">
        <v>21.2600002288818</v>
      </c>
      <c r="E1039" s="7" t="n">
        <v>0</v>
      </c>
      <c r="F1039" s="7" t="n">
        <v>0.109999999403954</v>
      </c>
      <c r="G1039" s="7" t="n">
        <v>342.799987792969</v>
      </c>
    </row>
    <row r="1040" spans="1:17">
      <c r="A1040" t="s">
        <v>4</v>
      </c>
      <c r="B1040" s="4" t="s">
        <v>5</v>
      </c>
      <c r="C1040" s="4" t="s">
        <v>20</v>
      </c>
    </row>
    <row r="1041" spans="1:7">
      <c r="A1041" t="n">
        <v>9794</v>
      </c>
      <c r="B1041" s="14" t="n">
        <v>3</v>
      </c>
      <c r="C1041" s="11" t="n">
        <f t="normal" ca="1">A1043</f>
        <v>0</v>
      </c>
    </row>
    <row r="1042" spans="1:7">
      <c r="A1042" t="s">
        <v>4</v>
      </c>
      <c r="B1042" s="4" t="s">
        <v>5</v>
      </c>
      <c r="C1042" s="4" t="s">
        <v>13</v>
      </c>
      <c r="D1042" s="4" t="s">
        <v>13</v>
      </c>
      <c r="E1042" s="4" t="s">
        <v>13</v>
      </c>
      <c r="F1042" s="4" t="s">
        <v>13</v>
      </c>
      <c r="G1042" s="4" t="s">
        <v>9</v>
      </c>
      <c r="H1042" s="4" t="s">
        <v>13</v>
      </c>
      <c r="I1042" s="4" t="s">
        <v>13</v>
      </c>
      <c r="J1042" s="4" t="s">
        <v>13</v>
      </c>
    </row>
    <row r="1043" spans="1:7">
      <c r="A1043" t="n">
        <v>9799</v>
      </c>
      <c r="B1043" s="47" t="n">
        <v>18</v>
      </c>
      <c r="C1043" s="7" t="n">
        <v>0</v>
      </c>
      <c r="D1043" s="7" t="n">
        <v>35</v>
      </c>
      <c r="E1043" s="7" t="n">
        <v>0</v>
      </c>
      <c r="F1043" s="7" t="n">
        <v>0</v>
      </c>
      <c r="G1043" s="7" t="n">
        <v>1</v>
      </c>
      <c r="H1043" s="7" t="n">
        <v>12</v>
      </c>
      <c r="I1043" s="7" t="n">
        <v>19</v>
      </c>
      <c r="J1043" s="7" t="n">
        <v>1</v>
      </c>
    </row>
    <row r="1044" spans="1:7">
      <c r="A1044" t="s">
        <v>4</v>
      </c>
      <c r="B1044" s="4" t="s">
        <v>5</v>
      </c>
      <c r="C1044" s="4" t="s">
        <v>10</v>
      </c>
      <c r="D1044" s="4" t="s">
        <v>9</v>
      </c>
    </row>
    <row r="1045" spans="1:7">
      <c r="A1045" t="n">
        <v>9811</v>
      </c>
      <c r="B1045" s="50" t="n">
        <v>43</v>
      </c>
      <c r="C1045" s="7" t="n">
        <v>65534</v>
      </c>
      <c r="D1045" s="7" t="n">
        <v>16</v>
      </c>
    </row>
    <row r="1046" spans="1:7">
      <c r="A1046" t="s">
        <v>4</v>
      </c>
      <c r="B1046" s="4" t="s">
        <v>5</v>
      </c>
      <c r="C1046" s="4" t="s">
        <v>10</v>
      </c>
      <c r="D1046" s="4" t="s">
        <v>13</v>
      </c>
      <c r="E1046" s="4" t="s">
        <v>13</v>
      </c>
      <c r="F1046" s="4" t="s">
        <v>6</v>
      </c>
    </row>
    <row r="1047" spans="1:7">
      <c r="A1047" t="n">
        <v>9818</v>
      </c>
      <c r="B1047" s="52" t="n">
        <v>47</v>
      </c>
      <c r="C1047" s="7" t="n">
        <v>65534</v>
      </c>
      <c r="D1047" s="7" t="n">
        <v>0</v>
      </c>
      <c r="E1047" s="7" t="n">
        <v>0</v>
      </c>
      <c r="F1047" s="7" t="s">
        <v>95</v>
      </c>
    </row>
    <row r="1048" spans="1:7">
      <c r="A1048" t="s">
        <v>4</v>
      </c>
      <c r="B1048" s="4" t="s">
        <v>5</v>
      </c>
      <c r="C1048" s="4" t="s">
        <v>10</v>
      </c>
    </row>
    <row r="1049" spans="1:7">
      <c r="A1049" t="n">
        <v>9840</v>
      </c>
      <c r="B1049" s="30" t="n">
        <v>16</v>
      </c>
      <c r="C1049" s="7" t="n">
        <v>0</v>
      </c>
    </row>
    <row r="1050" spans="1:7">
      <c r="A1050" t="s">
        <v>4</v>
      </c>
      <c r="B1050" s="4" t="s">
        <v>5</v>
      </c>
      <c r="C1050" s="4" t="s">
        <v>10</v>
      </c>
      <c r="D1050" s="4" t="s">
        <v>13</v>
      </c>
      <c r="E1050" s="4" t="s">
        <v>6</v>
      </c>
      <c r="F1050" s="4" t="s">
        <v>21</v>
      </c>
      <c r="G1050" s="4" t="s">
        <v>21</v>
      </c>
      <c r="H1050" s="4" t="s">
        <v>21</v>
      </c>
    </row>
    <row r="1051" spans="1:7">
      <c r="A1051" t="n">
        <v>9843</v>
      </c>
      <c r="B1051" s="54" t="n">
        <v>48</v>
      </c>
      <c r="C1051" s="7" t="n">
        <v>65534</v>
      </c>
      <c r="D1051" s="7" t="n">
        <v>0</v>
      </c>
      <c r="E1051" s="7" t="s">
        <v>108</v>
      </c>
      <c r="F1051" s="7" t="n">
        <v>0</v>
      </c>
      <c r="G1051" s="7" t="n">
        <v>1</v>
      </c>
      <c r="H1051" s="7" t="n">
        <v>0</v>
      </c>
    </row>
    <row r="1052" spans="1:7">
      <c r="A1052" t="s">
        <v>4</v>
      </c>
      <c r="B1052" s="4" t="s">
        <v>5</v>
      </c>
      <c r="C1052" s="4" t="s">
        <v>13</v>
      </c>
      <c r="D1052" s="4" t="s">
        <v>6</v>
      </c>
    </row>
    <row r="1053" spans="1:7">
      <c r="A1053" t="n">
        <v>9867</v>
      </c>
      <c r="B1053" s="8" t="n">
        <v>2</v>
      </c>
      <c r="C1053" s="7" t="n">
        <v>11</v>
      </c>
      <c r="D1053" s="7" t="s">
        <v>85</v>
      </c>
    </row>
    <row r="1054" spans="1:7">
      <c r="A1054" t="s">
        <v>4</v>
      </c>
      <c r="B1054" s="4" t="s">
        <v>5</v>
      </c>
      <c r="C1054" s="4" t="s">
        <v>20</v>
      </c>
    </row>
    <row r="1055" spans="1:7">
      <c r="A1055" t="n">
        <v>9884</v>
      </c>
      <c r="B1055" s="14" t="n">
        <v>3</v>
      </c>
      <c r="C1055" s="11" t="n">
        <f t="normal" ca="1">A1057</f>
        <v>0</v>
      </c>
    </row>
    <row r="1056" spans="1:7">
      <c r="A1056" t="s">
        <v>4</v>
      </c>
      <c r="B1056" s="4" t="s">
        <v>5</v>
      </c>
    </row>
    <row r="1057" spans="1:10">
      <c r="A1057" t="n">
        <v>9889</v>
      </c>
      <c r="B1057" s="5" t="n">
        <v>1</v>
      </c>
    </row>
    <row r="1058" spans="1:10" s="3" customFormat="1" customHeight="0">
      <c r="A1058" s="3" t="s">
        <v>2</v>
      </c>
      <c r="B1058" s="3" t="s">
        <v>115</v>
      </c>
    </row>
    <row r="1059" spans="1:10">
      <c r="A1059" t="s">
        <v>4</v>
      </c>
      <c r="B1059" s="4" t="s">
        <v>5</v>
      </c>
      <c r="C1059" s="4" t="s">
        <v>13</v>
      </c>
      <c r="D1059" s="55" t="s">
        <v>106</v>
      </c>
      <c r="E1059" s="4" t="s">
        <v>5</v>
      </c>
      <c r="F1059" s="4" t="s">
        <v>13</v>
      </c>
      <c r="G1059" s="4" t="s">
        <v>10</v>
      </c>
      <c r="H1059" s="55" t="s">
        <v>107</v>
      </c>
      <c r="I1059" s="4" t="s">
        <v>13</v>
      </c>
      <c r="J1059" s="4" t="s">
        <v>13</v>
      </c>
      <c r="K1059" s="4" t="s">
        <v>20</v>
      </c>
    </row>
    <row r="1060" spans="1:10">
      <c r="A1060" t="n">
        <v>9892</v>
      </c>
      <c r="B1060" s="10" t="n">
        <v>5</v>
      </c>
      <c r="C1060" s="7" t="n">
        <v>28</v>
      </c>
      <c r="D1060" s="55" t="s">
        <v>3</v>
      </c>
      <c r="E1060" s="33" t="n">
        <v>64</v>
      </c>
      <c r="F1060" s="7" t="n">
        <v>6</v>
      </c>
      <c r="G1060" s="7" t="n">
        <v>8</v>
      </c>
      <c r="H1060" s="55" t="s">
        <v>3</v>
      </c>
      <c r="I1060" s="7" t="n">
        <v>8</v>
      </c>
      <c r="J1060" s="7" t="n">
        <v>1</v>
      </c>
      <c r="K1060" s="11" t="n">
        <f t="normal" ca="1">A1106</f>
        <v>0</v>
      </c>
    </row>
    <row r="1061" spans="1:10">
      <c r="A1061" t="s">
        <v>4</v>
      </c>
      <c r="B1061" s="4" t="s">
        <v>5</v>
      </c>
      <c r="C1061" s="4" t="s">
        <v>13</v>
      </c>
      <c r="D1061" s="55" t="s">
        <v>106</v>
      </c>
      <c r="E1061" s="4" t="s">
        <v>5</v>
      </c>
      <c r="F1061" s="4" t="s">
        <v>13</v>
      </c>
      <c r="G1061" s="4" t="s">
        <v>10</v>
      </c>
      <c r="H1061" s="55" t="s">
        <v>107</v>
      </c>
      <c r="I1061" s="4" t="s">
        <v>13</v>
      </c>
      <c r="J1061" s="4" t="s">
        <v>20</v>
      </c>
    </row>
    <row r="1062" spans="1:10">
      <c r="A1062" t="n">
        <v>9904</v>
      </c>
      <c r="B1062" s="10" t="n">
        <v>5</v>
      </c>
      <c r="C1062" s="7" t="n">
        <v>28</v>
      </c>
      <c r="D1062" s="55" t="s">
        <v>3</v>
      </c>
      <c r="E1062" s="33" t="n">
        <v>64</v>
      </c>
      <c r="F1062" s="7" t="n">
        <v>5</v>
      </c>
      <c r="G1062" s="7" t="n">
        <v>8</v>
      </c>
      <c r="H1062" s="55" t="s">
        <v>3</v>
      </c>
      <c r="I1062" s="7" t="n">
        <v>1</v>
      </c>
      <c r="J1062" s="11" t="n">
        <f t="normal" ca="1">A1068</f>
        <v>0</v>
      </c>
    </row>
    <row r="1063" spans="1:10">
      <c r="A1063" t="s">
        <v>4</v>
      </c>
      <c r="B1063" s="4" t="s">
        <v>5</v>
      </c>
      <c r="C1063" s="4" t="s">
        <v>10</v>
      </c>
      <c r="D1063" s="4" t="s">
        <v>9</v>
      </c>
    </row>
    <row r="1064" spans="1:10">
      <c r="A1064" t="n">
        <v>9915</v>
      </c>
      <c r="B1064" s="50" t="n">
        <v>43</v>
      </c>
      <c r="C1064" s="7" t="n">
        <v>65534</v>
      </c>
      <c r="D1064" s="7" t="n">
        <v>1</v>
      </c>
    </row>
    <row r="1065" spans="1:10">
      <c r="A1065" t="s">
        <v>4</v>
      </c>
      <c r="B1065" s="4" t="s">
        <v>5</v>
      </c>
    </row>
    <row r="1066" spans="1:10">
      <c r="A1066" t="n">
        <v>9922</v>
      </c>
      <c r="B1066" s="5" t="n">
        <v>1</v>
      </c>
    </row>
    <row r="1067" spans="1:10">
      <c r="A1067" t="s">
        <v>4</v>
      </c>
      <c r="B1067" s="4" t="s">
        <v>5</v>
      </c>
      <c r="C1067" s="4" t="s">
        <v>13</v>
      </c>
      <c r="D1067" s="4" t="s">
        <v>10</v>
      </c>
      <c r="E1067" s="4" t="s">
        <v>13</v>
      </c>
      <c r="F1067" s="4" t="s">
        <v>13</v>
      </c>
      <c r="G1067" s="4" t="s">
        <v>13</v>
      </c>
      <c r="H1067" s="4" t="s">
        <v>10</v>
      </c>
      <c r="I1067" s="4" t="s">
        <v>20</v>
      </c>
      <c r="J1067" s="4" t="s">
        <v>20</v>
      </c>
    </row>
    <row r="1068" spans="1:10">
      <c r="A1068" t="n">
        <v>9923</v>
      </c>
      <c r="B1068" s="48" t="n">
        <v>6</v>
      </c>
      <c r="C1068" s="7" t="n">
        <v>33</v>
      </c>
      <c r="D1068" s="7" t="n">
        <v>65534</v>
      </c>
      <c r="E1068" s="7" t="n">
        <v>9</v>
      </c>
      <c r="F1068" s="7" t="n">
        <v>1</v>
      </c>
      <c r="G1068" s="7" t="n">
        <v>1</v>
      </c>
      <c r="H1068" s="7" t="n">
        <v>1</v>
      </c>
      <c r="I1068" s="11" t="n">
        <f t="normal" ca="1">A1070</f>
        <v>0</v>
      </c>
      <c r="J1068" s="11" t="n">
        <f t="normal" ca="1">A1106</f>
        <v>0</v>
      </c>
    </row>
    <row r="1069" spans="1:10">
      <c r="A1069" t="s">
        <v>4</v>
      </c>
      <c r="B1069" s="4" t="s">
        <v>5</v>
      </c>
      <c r="C1069" s="4" t="s">
        <v>13</v>
      </c>
      <c r="D1069" s="4" t="s">
        <v>13</v>
      </c>
      <c r="E1069" s="4" t="s">
        <v>13</v>
      </c>
      <c r="F1069" s="4" t="s">
        <v>13</v>
      </c>
      <c r="G1069" s="4" t="s">
        <v>10</v>
      </c>
      <c r="H1069" s="4" t="s">
        <v>20</v>
      </c>
      <c r="I1069" s="4" t="s">
        <v>10</v>
      </c>
      <c r="J1069" s="4" t="s">
        <v>20</v>
      </c>
      <c r="K1069" s="4" t="s">
        <v>10</v>
      </c>
      <c r="L1069" s="4" t="s">
        <v>20</v>
      </c>
      <c r="M1069" s="4" t="s">
        <v>10</v>
      </c>
      <c r="N1069" s="4" t="s">
        <v>20</v>
      </c>
      <c r="O1069" s="4" t="s">
        <v>10</v>
      </c>
      <c r="P1069" s="4" t="s">
        <v>20</v>
      </c>
      <c r="Q1069" s="4" t="s">
        <v>20</v>
      </c>
    </row>
    <row r="1070" spans="1:10">
      <c r="A1070" t="n">
        <v>9940</v>
      </c>
      <c r="B1070" s="48" t="n">
        <v>6</v>
      </c>
      <c r="C1070" s="7" t="n">
        <v>35</v>
      </c>
      <c r="D1070" s="7" t="n">
        <v>0</v>
      </c>
      <c r="E1070" s="7" t="n">
        <v>1</v>
      </c>
      <c r="F1070" s="7" t="n">
        <v>5</v>
      </c>
      <c r="G1070" s="7" t="n">
        <v>0</v>
      </c>
      <c r="H1070" s="11" t="n">
        <f t="normal" ca="1">A1072</f>
        <v>0</v>
      </c>
      <c r="I1070" s="7" t="n">
        <v>1</v>
      </c>
      <c r="J1070" s="11" t="n">
        <f t="normal" ca="1">A1076</f>
        <v>0</v>
      </c>
      <c r="K1070" s="7" t="n">
        <v>2</v>
      </c>
      <c r="L1070" s="11" t="n">
        <f t="normal" ca="1">A1080</f>
        <v>0</v>
      </c>
      <c r="M1070" s="7" t="n">
        <v>3</v>
      </c>
      <c r="N1070" s="11" t="n">
        <f t="normal" ca="1">A1084</f>
        <v>0</v>
      </c>
      <c r="O1070" s="7" t="n">
        <v>4</v>
      </c>
      <c r="P1070" s="11" t="n">
        <f t="normal" ca="1">A1088</f>
        <v>0</v>
      </c>
      <c r="Q1070" s="11" t="n">
        <f t="normal" ca="1">A1092</f>
        <v>0</v>
      </c>
    </row>
    <row r="1071" spans="1:10">
      <c r="A1071" t="s">
        <v>4</v>
      </c>
      <c r="B1071" s="4" t="s">
        <v>5</v>
      </c>
      <c r="C1071" s="4" t="s">
        <v>10</v>
      </c>
      <c r="D1071" s="4" t="s">
        <v>21</v>
      </c>
      <c r="E1071" s="4" t="s">
        <v>21</v>
      </c>
      <c r="F1071" s="4" t="s">
        <v>21</v>
      </c>
      <c r="G1071" s="4" t="s">
        <v>21</v>
      </c>
    </row>
    <row r="1072" spans="1:10">
      <c r="A1072" t="n">
        <v>9979</v>
      </c>
      <c r="B1072" s="49" t="n">
        <v>46</v>
      </c>
      <c r="C1072" s="7" t="n">
        <v>65534</v>
      </c>
      <c r="D1072" s="7" t="n">
        <v>25.4799995422363</v>
      </c>
      <c r="E1072" s="7" t="n">
        <v>0</v>
      </c>
      <c r="F1072" s="7" t="n">
        <v>2.73000001907349</v>
      </c>
      <c r="G1072" s="7" t="n">
        <v>322.799987792969</v>
      </c>
    </row>
    <row r="1073" spans="1:17">
      <c r="A1073" t="s">
        <v>4</v>
      </c>
      <c r="B1073" s="4" t="s">
        <v>5</v>
      </c>
      <c r="C1073" s="4" t="s">
        <v>20</v>
      </c>
    </row>
    <row r="1074" spans="1:17">
      <c r="A1074" t="n">
        <v>9998</v>
      </c>
      <c r="B1074" s="14" t="n">
        <v>3</v>
      </c>
      <c r="C1074" s="11" t="n">
        <f t="normal" ca="1">A1092</f>
        <v>0</v>
      </c>
    </row>
    <row r="1075" spans="1:17">
      <c r="A1075" t="s">
        <v>4</v>
      </c>
      <c r="B1075" s="4" t="s">
        <v>5</v>
      </c>
      <c r="C1075" s="4" t="s">
        <v>10</v>
      </c>
      <c r="D1075" s="4" t="s">
        <v>21</v>
      </c>
      <c r="E1075" s="4" t="s">
        <v>21</v>
      </c>
      <c r="F1075" s="4" t="s">
        <v>21</v>
      </c>
      <c r="G1075" s="4" t="s">
        <v>21</v>
      </c>
    </row>
    <row r="1076" spans="1:17">
      <c r="A1076" t="n">
        <v>10003</v>
      </c>
      <c r="B1076" s="49" t="n">
        <v>46</v>
      </c>
      <c r="C1076" s="7" t="n">
        <v>65534</v>
      </c>
      <c r="D1076" s="7" t="n">
        <v>23.8400001525879</v>
      </c>
      <c r="E1076" s="7" t="n">
        <v>0</v>
      </c>
      <c r="F1076" s="7" t="n">
        <v>2.32999992370605</v>
      </c>
      <c r="G1076" s="7" t="n">
        <v>328.5</v>
      </c>
    </row>
    <row r="1077" spans="1:17">
      <c r="A1077" t="s">
        <v>4</v>
      </c>
      <c r="B1077" s="4" t="s">
        <v>5</v>
      </c>
      <c r="C1077" s="4" t="s">
        <v>20</v>
      </c>
    </row>
    <row r="1078" spans="1:17">
      <c r="A1078" t="n">
        <v>10022</v>
      </c>
      <c r="B1078" s="14" t="n">
        <v>3</v>
      </c>
      <c r="C1078" s="11" t="n">
        <f t="normal" ca="1">A1092</f>
        <v>0</v>
      </c>
    </row>
    <row r="1079" spans="1:17">
      <c r="A1079" t="s">
        <v>4</v>
      </c>
      <c r="B1079" s="4" t="s">
        <v>5</v>
      </c>
      <c r="C1079" s="4" t="s">
        <v>10</v>
      </c>
      <c r="D1079" s="4" t="s">
        <v>21</v>
      </c>
      <c r="E1079" s="4" t="s">
        <v>21</v>
      </c>
      <c r="F1079" s="4" t="s">
        <v>21</v>
      </c>
      <c r="G1079" s="4" t="s">
        <v>21</v>
      </c>
    </row>
    <row r="1080" spans="1:17">
      <c r="A1080" t="n">
        <v>10027</v>
      </c>
      <c r="B1080" s="49" t="n">
        <v>46</v>
      </c>
      <c r="C1080" s="7" t="n">
        <v>65534</v>
      </c>
      <c r="D1080" s="7" t="n">
        <v>23.0699996948242</v>
      </c>
      <c r="E1080" s="7" t="n">
        <v>0</v>
      </c>
      <c r="F1080" s="7" t="n">
        <v>0.469999998807907</v>
      </c>
      <c r="G1080" s="7" t="n">
        <v>328.5</v>
      </c>
    </row>
    <row r="1081" spans="1:17">
      <c r="A1081" t="s">
        <v>4</v>
      </c>
      <c r="B1081" s="4" t="s">
        <v>5</v>
      </c>
      <c r="C1081" s="4" t="s">
        <v>20</v>
      </c>
    </row>
    <row r="1082" spans="1:17">
      <c r="A1082" t="n">
        <v>10046</v>
      </c>
      <c r="B1082" s="14" t="n">
        <v>3</v>
      </c>
      <c r="C1082" s="11" t="n">
        <f t="normal" ca="1">A1092</f>
        <v>0</v>
      </c>
    </row>
    <row r="1083" spans="1:17">
      <c r="A1083" t="s">
        <v>4</v>
      </c>
      <c r="B1083" s="4" t="s">
        <v>5</v>
      </c>
      <c r="C1083" s="4" t="s">
        <v>10</v>
      </c>
      <c r="D1083" s="4" t="s">
        <v>21</v>
      </c>
      <c r="E1083" s="4" t="s">
        <v>21</v>
      </c>
      <c r="F1083" s="4" t="s">
        <v>21</v>
      </c>
      <c r="G1083" s="4" t="s">
        <v>21</v>
      </c>
    </row>
    <row r="1084" spans="1:17">
      <c r="A1084" t="n">
        <v>10051</v>
      </c>
      <c r="B1084" s="49" t="n">
        <v>46</v>
      </c>
      <c r="C1084" s="7" t="n">
        <v>65534</v>
      </c>
      <c r="D1084" s="7" t="n">
        <v>21.5499992370605</v>
      </c>
      <c r="E1084" s="7" t="n">
        <v>0</v>
      </c>
      <c r="F1084" s="7" t="n">
        <v>1.86000001430511</v>
      </c>
      <c r="G1084" s="7" t="n">
        <v>331.399993896484</v>
      </c>
    </row>
    <row r="1085" spans="1:17">
      <c r="A1085" t="s">
        <v>4</v>
      </c>
      <c r="B1085" s="4" t="s">
        <v>5</v>
      </c>
      <c r="C1085" s="4" t="s">
        <v>20</v>
      </c>
    </row>
    <row r="1086" spans="1:17">
      <c r="A1086" t="n">
        <v>10070</v>
      </c>
      <c r="B1086" s="14" t="n">
        <v>3</v>
      </c>
      <c r="C1086" s="11" t="n">
        <f t="normal" ca="1">A1092</f>
        <v>0</v>
      </c>
    </row>
    <row r="1087" spans="1:17">
      <c r="A1087" t="s">
        <v>4</v>
      </c>
      <c r="B1087" s="4" t="s">
        <v>5</v>
      </c>
      <c r="C1087" s="4" t="s">
        <v>10</v>
      </c>
      <c r="D1087" s="4" t="s">
        <v>21</v>
      </c>
      <c r="E1087" s="4" t="s">
        <v>21</v>
      </c>
      <c r="F1087" s="4" t="s">
        <v>21</v>
      </c>
      <c r="G1087" s="4" t="s">
        <v>21</v>
      </c>
    </row>
    <row r="1088" spans="1:17">
      <c r="A1088" t="n">
        <v>10075</v>
      </c>
      <c r="B1088" s="49" t="n">
        <v>46</v>
      </c>
      <c r="C1088" s="7" t="n">
        <v>65534</v>
      </c>
      <c r="D1088" s="7" t="n">
        <v>21.2600002288818</v>
      </c>
      <c r="E1088" s="7" t="n">
        <v>0</v>
      </c>
      <c r="F1088" s="7" t="n">
        <v>0.109999999403954</v>
      </c>
      <c r="G1088" s="7" t="n">
        <v>342.799987792969</v>
      </c>
    </row>
    <row r="1089" spans="1:7">
      <c r="A1089" t="s">
        <v>4</v>
      </c>
      <c r="B1089" s="4" t="s">
        <v>5</v>
      </c>
      <c r="C1089" s="4" t="s">
        <v>20</v>
      </c>
    </row>
    <row r="1090" spans="1:7">
      <c r="A1090" t="n">
        <v>10094</v>
      </c>
      <c r="B1090" s="14" t="n">
        <v>3</v>
      </c>
      <c r="C1090" s="11" t="n">
        <f t="normal" ca="1">A1092</f>
        <v>0</v>
      </c>
    </row>
    <row r="1091" spans="1:7">
      <c r="A1091" t="s">
        <v>4</v>
      </c>
      <c r="B1091" s="4" t="s">
        <v>5</v>
      </c>
      <c r="C1091" s="4" t="s">
        <v>13</v>
      </c>
      <c r="D1091" s="4" t="s">
        <v>13</v>
      </c>
      <c r="E1091" s="4" t="s">
        <v>13</v>
      </c>
      <c r="F1091" s="4" t="s">
        <v>13</v>
      </c>
      <c r="G1091" s="4" t="s">
        <v>9</v>
      </c>
      <c r="H1091" s="4" t="s">
        <v>13</v>
      </c>
      <c r="I1091" s="4" t="s">
        <v>13</v>
      </c>
      <c r="J1091" s="4" t="s">
        <v>13</v>
      </c>
    </row>
    <row r="1092" spans="1:7">
      <c r="A1092" t="n">
        <v>10099</v>
      </c>
      <c r="B1092" s="47" t="n">
        <v>18</v>
      </c>
      <c r="C1092" s="7" t="n">
        <v>0</v>
      </c>
      <c r="D1092" s="7" t="n">
        <v>35</v>
      </c>
      <c r="E1092" s="7" t="n">
        <v>0</v>
      </c>
      <c r="F1092" s="7" t="n">
        <v>0</v>
      </c>
      <c r="G1092" s="7" t="n">
        <v>1</v>
      </c>
      <c r="H1092" s="7" t="n">
        <v>12</v>
      </c>
      <c r="I1092" s="7" t="n">
        <v>19</v>
      </c>
      <c r="J1092" s="7" t="n">
        <v>1</v>
      </c>
    </row>
    <row r="1093" spans="1:7">
      <c r="A1093" t="s">
        <v>4</v>
      </c>
      <c r="B1093" s="4" t="s">
        <v>5</v>
      </c>
      <c r="C1093" s="4" t="s">
        <v>10</v>
      </c>
      <c r="D1093" s="4" t="s">
        <v>9</v>
      </c>
    </row>
    <row r="1094" spans="1:7">
      <c r="A1094" t="n">
        <v>10111</v>
      </c>
      <c r="B1094" s="50" t="n">
        <v>43</v>
      </c>
      <c r="C1094" s="7" t="n">
        <v>65534</v>
      </c>
      <c r="D1094" s="7" t="n">
        <v>16</v>
      </c>
    </row>
    <row r="1095" spans="1:7">
      <c r="A1095" t="s">
        <v>4</v>
      </c>
      <c r="B1095" s="4" t="s">
        <v>5</v>
      </c>
      <c r="C1095" s="4" t="s">
        <v>10</v>
      </c>
      <c r="D1095" s="4" t="s">
        <v>13</v>
      </c>
      <c r="E1095" s="4" t="s">
        <v>13</v>
      </c>
      <c r="F1095" s="4" t="s">
        <v>6</v>
      </c>
    </row>
    <row r="1096" spans="1:7">
      <c r="A1096" t="n">
        <v>10118</v>
      </c>
      <c r="B1096" s="52" t="n">
        <v>47</v>
      </c>
      <c r="C1096" s="7" t="n">
        <v>65534</v>
      </c>
      <c r="D1096" s="7" t="n">
        <v>0</v>
      </c>
      <c r="E1096" s="7" t="n">
        <v>0</v>
      </c>
      <c r="F1096" s="7" t="s">
        <v>95</v>
      </c>
    </row>
    <row r="1097" spans="1:7">
      <c r="A1097" t="s">
        <v>4</v>
      </c>
      <c r="B1097" s="4" t="s">
        <v>5</v>
      </c>
      <c r="C1097" s="4" t="s">
        <v>10</v>
      </c>
    </row>
    <row r="1098" spans="1:7">
      <c r="A1098" t="n">
        <v>10140</v>
      </c>
      <c r="B1098" s="30" t="n">
        <v>16</v>
      </c>
      <c r="C1098" s="7" t="n">
        <v>0</v>
      </c>
    </row>
    <row r="1099" spans="1:7">
      <c r="A1099" t="s">
        <v>4</v>
      </c>
      <c r="B1099" s="4" t="s">
        <v>5</v>
      </c>
      <c r="C1099" s="4" t="s">
        <v>10</v>
      </c>
      <c r="D1099" s="4" t="s">
        <v>13</v>
      </c>
      <c r="E1099" s="4" t="s">
        <v>6</v>
      </c>
      <c r="F1099" s="4" t="s">
        <v>21</v>
      </c>
      <c r="G1099" s="4" t="s">
        <v>21</v>
      </c>
      <c r="H1099" s="4" t="s">
        <v>21</v>
      </c>
    </row>
    <row r="1100" spans="1:7">
      <c r="A1100" t="n">
        <v>10143</v>
      </c>
      <c r="B1100" s="54" t="n">
        <v>48</v>
      </c>
      <c r="C1100" s="7" t="n">
        <v>65534</v>
      </c>
      <c r="D1100" s="7" t="n">
        <v>0</v>
      </c>
      <c r="E1100" s="7" t="s">
        <v>108</v>
      </c>
      <c r="F1100" s="7" t="n">
        <v>0</v>
      </c>
      <c r="G1100" s="7" t="n">
        <v>1</v>
      </c>
      <c r="H1100" s="7" t="n">
        <v>0</v>
      </c>
    </row>
    <row r="1101" spans="1:7">
      <c r="A1101" t="s">
        <v>4</v>
      </c>
      <c r="B1101" s="4" t="s">
        <v>5</v>
      </c>
      <c r="C1101" s="4" t="s">
        <v>13</v>
      </c>
      <c r="D1101" s="4" t="s">
        <v>6</v>
      </c>
    </row>
    <row r="1102" spans="1:7">
      <c r="A1102" t="n">
        <v>10167</v>
      </c>
      <c r="B1102" s="8" t="n">
        <v>2</v>
      </c>
      <c r="C1102" s="7" t="n">
        <v>11</v>
      </c>
      <c r="D1102" s="7" t="s">
        <v>85</v>
      </c>
    </row>
    <row r="1103" spans="1:7">
      <c r="A1103" t="s">
        <v>4</v>
      </c>
      <c r="B1103" s="4" t="s">
        <v>5</v>
      </c>
      <c r="C1103" s="4" t="s">
        <v>20</v>
      </c>
    </row>
    <row r="1104" spans="1:7">
      <c r="A1104" t="n">
        <v>10184</v>
      </c>
      <c r="B1104" s="14" t="n">
        <v>3</v>
      </c>
      <c r="C1104" s="11" t="n">
        <f t="normal" ca="1">A1106</f>
        <v>0</v>
      </c>
    </row>
    <row r="1105" spans="1:10">
      <c r="A1105" t="s">
        <v>4</v>
      </c>
      <c r="B1105" s="4" t="s">
        <v>5</v>
      </c>
    </row>
    <row r="1106" spans="1:10">
      <c r="A1106" t="n">
        <v>10189</v>
      </c>
      <c r="B1106" s="5" t="n">
        <v>1</v>
      </c>
    </row>
    <row r="1107" spans="1:10" s="3" customFormat="1" customHeight="0">
      <c r="A1107" s="3" t="s">
        <v>2</v>
      </c>
      <c r="B1107" s="3" t="s">
        <v>116</v>
      </c>
    </row>
    <row r="1108" spans="1:10">
      <c r="A1108" t="s">
        <v>4</v>
      </c>
      <c r="B1108" s="4" t="s">
        <v>5</v>
      </c>
      <c r="C1108" s="4" t="s">
        <v>13</v>
      </c>
      <c r="D1108" s="55" t="s">
        <v>106</v>
      </c>
      <c r="E1108" s="4" t="s">
        <v>5</v>
      </c>
      <c r="F1108" s="4" t="s">
        <v>13</v>
      </c>
      <c r="G1108" s="4" t="s">
        <v>10</v>
      </c>
      <c r="H1108" s="55" t="s">
        <v>107</v>
      </c>
      <c r="I1108" s="4" t="s">
        <v>13</v>
      </c>
      <c r="J1108" s="4" t="s">
        <v>13</v>
      </c>
      <c r="K1108" s="4" t="s">
        <v>20</v>
      </c>
    </row>
    <row r="1109" spans="1:10">
      <c r="A1109" t="n">
        <v>10192</v>
      </c>
      <c r="B1109" s="10" t="n">
        <v>5</v>
      </c>
      <c r="C1109" s="7" t="n">
        <v>28</v>
      </c>
      <c r="D1109" s="55" t="s">
        <v>3</v>
      </c>
      <c r="E1109" s="33" t="n">
        <v>64</v>
      </c>
      <c r="F1109" s="7" t="n">
        <v>6</v>
      </c>
      <c r="G1109" s="7" t="n">
        <v>9</v>
      </c>
      <c r="H1109" s="55" t="s">
        <v>3</v>
      </c>
      <c r="I1109" s="7" t="n">
        <v>8</v>
      </c>
      <c r="J1109" s="7" t="n">
        <v>1</v>
      </c>
      <c r="K1109" s="11" t="n">
        <f t="normal" ca="1">A1165</f>
        <v>0</v>
      </c>
    </row>
    <row r="1110" spans="1:10">
      <c r="A1110" t="s">
        <v>4</v>
      </c>
      <c r="B1110" s="4" t="s">
        <v>5</v>
      </c>
      <c r="C1110" s="4" t="s">
        <v>13</v>
      </c>
      <c r="D1110" s="55" t="s">
        <v>106</v>
      </c>
      <c r="E1110" s="4" t="s">
        <v>5</v>
      </c>
      <c r="F1110" s="4" t="s">
        <v>13</v>
      </c>
      <c r="G1110" s="4" t="s">
        <v>10</v>
      </c>
      <c r="H1110" s="55" t="s">
        <v>107</v>
      </c>
      <c r="I1110" s="4" t="s">
        <v>13</v>
      </c>
      <c r="J1110" s="4" t="s">
        <v>20</v>
      </c>
    </row>
    <row r="1111" spans="1:10">
      <c r="A1111" t="n">
        <v>10204</v>
      </c>
      <c r="B1111" s="10" t="n">
        <v>5</v>
      </c>
      <c r="C1111" s="7" t="n">
        <v>28</v>
      </c>
      <c r="D1111" s="55" t="s">
        <v>3</v>
      </c>
      <c r="E1111" s="33" t="n">
        <v>64</v>
      </c>
      <c r="F1111" s="7" t="n">
        <v>5</v>
      </c>
      <c r="G1111" s="7" t="n">
        <v>9</v>
      </c>
      <c r="H1111" s="55" t="s">
        <v>3</v>
      </c>
      <c r="I1111" s="7" t="n">
        <v>1</v>
      </c>
      <c r="J1111" s="11" t="n">
        <f t="normal" ca="1">A1117</f>
        <v>0</v>
      </c>
    </row>
    <row r="1112" spans="1:10">
      <c r="A1112" t="s">
        <v>4</v>
      </c>
      <c r="B1112" s="4" t="s">
        <v>5</v>
      </c>
      <c r="C1112" s="4" t="s">
        <v>10</v>
      </c>
      <c r="D1112" s="4" t="s">
        <v>9</v>
      </c>
    </row>
    <row r="1113" spans="1:10">
      <c r="A1113" t="n">
        <v>10215</v>
      </c>
      <c r="B1113" s="50" t="n">
        <v>43</v>
      </c>
      <c r="C1113" s="7" t="n">
        <v>65534</v>
      </c>
      <c r="D1113" s="7" t="n">
        <v>1</v>
      </c>
    </row>
    <row r="1114" spans="1:10">
      <c r="A1114" t="s">
        <v>4</v>
      </c>
      <c r="B1114" s="4" t="s">
        <v>5</v>
      </c>
    </row>
    <row r="1115" spans="1:10">
      <c r="A1115" t="n">
        <v>10222</v>
      </c>
      <c r="B1115" s="5" t="n">
        <v>1</v>
      </c>
    </row>
    <row r="1116" spans="1:10">
      <c r="A1116" t="s">
        <v>4</v>
      </c>
      <c r="B1116" s="4" t="s">
        <v>5</v>
      </c>
      <c r="C1116" s="4" t="s">
        <v>13</v>
      </c>
      <c r="D1116" s="4" t="s">
        <v>10</v>
      </c>
      <c r="E1116" s="4" t="s">
        <v>13</v>
      </c>
      <c r="F1116" s="4" t="s">
        <v>13</v>
      </c>
      <c r="G1116" s="4" t="s">
        <v>13</v>
      </c>
      <c r="H1116" s="4" t="s">
        <v>10</v>
      </c>
      <c r="I1116" s="4" t="s">
        <v>20</v>
      </c>
      <c r="J1116" s="4" t="s">
        <v>20</v>
      </c>
    </row>
    <row r="1117" spans="1:10">
      <c r="A1117" t="n">
        <v>10223</v>
      </c>
      <c r="B1117" s="48" t="n">
        <v>6</v>
      </c>
      <c r="C1117" s="7" t="n">
        <v>33</v>
      </c>
      <c r="D1117" s="7" t="n">
        <v>65534</v>
      </c>
      <c r="E1117" s="7" t="n">
        <v>9</v>
      </c>
      <c r="F1117" s="7" t="n">
        <v>1</v>
      </c>
      <c r="G1117" s="7" t="n">
        <v>1</v>
      </c>
      <c r="H1117" s="7" t="n">
        <v>1</v>
      </c>
      <c r="I1117" s="11" t="n">
        <f t="normal" ca="1">A1119</f>
        <v>0</v>
      </c>
      <c r="J1117" s="11" t="n">
        <f t="normal" ca="1">A1165</f>
        <v>0</v>
      </c>
    </row>
    <row r="1118" spans="1:10">
      <c r="A1118" t="s">
        <v>4</v>
      </c>
      <c r="B1118" s="4" t="s">
        <v>5</v>
      </c>
      <c r="C1118" s="4" t="s">
        <v>13</v>
      </c>
      <c r="D1118" s="4" t="s">
        <v>13</v>
      </c>
      <c r="E1118" s="4" t="s">
        <v>13</v>
      </c>
      <c r="F1118" s="4" t="s">
        <v>13</v>
      </c>
      <c r="G1118" s="4" t="s">
        <v>10</v>
      </c>
      <c r="H1118" s="4" t="s">
        <v>20</v>
      </c>
      <c r="I1118" s="4" t="s">
        <v>10</v>
      </c>
      <c r="J1118" s="4" t="s">
        <v>20</v>
      </c>
      <c r="K1118" s="4" t="s">
        <v>10</v>
      </c>
      <c r="L1118" s="4" t="s">
        <v>20</v>
      </c>
      <c r="M1118" s="4" t="s">
        <v>10</v>
      </c>
      <c r="N1118" s="4" t="s">
        <v>20</v>
      </c>
      <c r="O1118" s="4" t="s">
        <v>10</v>
      </c>
      <c r="P1118" s="4" t="s">
        <v>20</v>
      </c>
      <c r="Q1118" s="4" t="s">
        <v>20</v>
      </c>
    </row>
    <row r="1119" spans="1:10">
      <c r="A1119" t="n">
        <v>10240</v>
      </c>
      <c r="B1119" s="48" t="n">
        <v>6</v>
      </c>
      <c r="C1119" s="7" t="n">
        <v>35</v>
      </c>
      <c r="D1119" s="7" t="n">
        <v>0</v>
      </c>
      <c r="E1119" s="7" t="n">
        <v>1</v>
      </c>
      <c r="F1119" s="7" t="n">
        <v>5</v>
      </c>
      <c r="G1119" s="7" t="n">
        <v>0</v>
      </c>
      <c r="H1119" s="11" t="n">
        <f t="normal" ca="1">A1121</f>
        <v>0</v>
      </c>
      <c r="I1119" s="7" t="n">
        <v>1</v>
      </c>
      <c r="J1119" s="11" t="n">
        <f t="normal" ca="1">A1127</f>
        <v>0</v>
      </c>
      <c r="K1119" s="7" t="n">
        <v>2</v>
      </c>
      <c r="L1119" s="11" t="n">
        <f t="normal" ca="1">A1133</f>
        <v>0</v>
      </c>
      <c r="M1119" s="7" t="n">
        <v>3</v>
      </c>
      <c r="N1119" s="11" t="n">
        <f t="normal" ca="1">A1139</f>
        <v>0</v>
      </c>
      <c r="O1119" s="7" t="n">
        <v>4</v>
      </c>
      <c r="P1119" s="11" t="n">
        <f t="normal" ca="1">A1145</f>
        <v>0</v>
      </c>
      <c r="Q1119" s="11" t="n">
        <f t="normal" ca="1">A1151</f>
        <v>0</v>
      </c>
    </row>
    <row r="1120" spans="1:10">
      <c r="A1120" t="s">
        <v>4</v>
      </c>
      <c r="B1120" s="4" t="s">
        <v>5</v>
      </c>
      <c r="C1120" s="4" t="s">
        <v>10</v>
      </c>
      <c r="D1120" s="4" t="s">
        <v>21</v>
      </c>
      <c r="E1120" s="4" t="s">
        <v>21</v>
      </c>
      <c r="F1120" s="4" t="s">
        <v>21</v>
      </c>
      <c r="G1120" s="4" t="s">
        <v>21</v>
      </c>
    </row>
    <row r="1121" spans="1:17">
      <c r="A1121" t="n">
        <v>10279</v>
      </c>
      <c r="B1121" s="49" t="n">
        <v>46</v>
      </c>
      <c r="C1121" s="7" t="n">
        <v>65534</v>
      </c>
      <c r="D1121" s="7" t="n">
        <v>25.4799995422363</v>
      </c>
      <c r="E1121" s="7" t="n">
        <v>0</v>
      </c>
      <c r="F1121" s="7" t="n">
        <v>2.73000001907349</v>
      </c>
      <c r="G1121" s="7" t="n">
        <v>322.799987792969</v>
      </c>
    </row>
    <row r="1122" spans="1:17">
      <c r="A1122" t="s">
        <v>4</v>
      </c>
      <c r="B1122" s="4" t="s">
        <v>5</v>
      </c>
      <c r="C1122" s="4" t="s">
        <v>13</v>
      </c>
      <c r="D1122" s="4" t="s">
        <v>13</v>
      </c>
      <c r="E1122" s="4" t="s">
        <v>9</v>
      </c>
      <c r="F1122" s="4" t="s">
        <v>13</v>
      </c>
      <c r="G1122" s="4" t="s">
        <v>13</v>
      </c>
    </row>
    <row r="1123" spans="1:17">
      <c r="A1123" t="n">
        <v>10298</v>
      </c>
      <c r="B1123" s="47" t="n">
        <v>18</v>
      </c>
      <c r="C1123" s="7" t="n">
        <v>1</v>
      </c>
      <c r="D1123" s="7" t="n">
        <v>0</v>
      </c>
      <c r="E1123" s="7" t="n">
        <v>0</v>
      </c>
      <c r="F1123" s="7" t="n">
        <v>19</v>
      </c>
      <c r="G1123" s="7" t="n">
        <v>1</v>
      </c>
    </row>
    <row r="1124" spans="1:17">
      <c r="A1124" t="s">
        <v>4</v>
      </c>
      <c r="B1124" s="4" t="s">
        <v>5</v>
      </c>
      <c r="C1124" s="4" t="s">
        <v>20</v>
      </c>
    </row>
    <row r="1125" spans="1:17">
      <c r="A1125" t="n">
        <v>10307</v>
      </c>
      <c r="B1125" s="14" t="n">
        <v>3</v>
      </c>
      <c r="C1125" s="11" t="n">
        <f t="normal" ca="1">A1151</f>
        <v>0</v>
      </c>
    </row>
    <row r="1126" spans="1:17">
      <c r="A1126" t="s">
        <v>4</v>
      </c>
      <c r="B1126" s="4" t="s">
        <v>5</v>
      </c>
      <c r="C1126" s="4" t="s">
        <v>10</v>
      </c>
      <c r="D1126" s="4" t="s">
        <v>21</v>
      </c>
      <c r="E1126" s="4" t="s">
        <v>21</v>
      </c>
      <c r="F1126" s="4" t="s">
        <v>21</v>
      </c>
      <c r="G1126" s="4" t="s">
        <v>21</v>
      </c>
    </row>
    <row r="1127" spans="1:17">
      <c r="A1127" t="n">
        <v>10312</v>
      </c>
      <c r="B1127" s="49" t="n">
        <v>46</v>
      </c>
      <c r="C1127" s="7" t="n">
        <v>65534</v>
      </c>
      <c r="D1127" s="7" t="n">
        <v>23.8400001525879</v>
      </c>
      <c r="E1127" s="7" t="n">
        <v>0</v>
      </c>
      <c r="F1127" s="7" t="n">
        <v>2.32999992370605</v>
      </c>
      <c r="G1127" s="7" t="n">
        <v>328.5</v>
      </c>
    </row>
    <row r="1128" spans="1:17">
      <c r="A1128" t="s">
        <v>4</v>
      </c>
      <c r="B1128" s="4" t="s">
        <v>5</v>
      </c>
      <c r="C1128" s="4" t="s">
        <v>13</v>
      </c>
      <c r="D1128" s="4" t="s">
        <v>13</v>
      </c>
      <c r="E1128" s="4" t="s">
        <v>9</v>
      </c>
      <c r="F1128" s="4" t="s">
        <v>13</v>
      </c>
      <c r="G1128" s="4" t="s">
        <v>13</v>
      </c>
    </row>
    <row r="1129" spans="1:17">
      <c r="A1129" t="n">
        <v>10331</v>
      </c>
      <c r="B1129" s="47" t="n">
        <v>18</v>
      </c>
      <c r="C1129" s="7" t="n">
        <v>1</v>
      </c>
      <c r="D1129" s="7" t="n">
        <v>0</v>
      </c>
      <c r="E1129" s="7" t="n">
        <v>1</v>
      </c>
      <c r="F1129" s="7" t="n">
        <v>19</v>
      </c>
      <c r="G1129" s="7" t="n">
        <v>1</v>
      </c>
    </row>
    <row r="1130" spans="1:17">
      <c r="A1130" t="s">
        <v>4</v>
      </c>
      <c r="B1130" s="4" t="s">
        <v>5</v>
      </c>
      <c r="C1130" s="4" t="s">
        <v>20</v>
      </c>
    </row>
    <row r="1131" spans="1:17">
      <c r="A1131" t="n">
        <v>10340</v>
      </c>
      <c r="B1131" s="14" t="n">
        <v>3</v>
      </c>
      <c r="C1131" s="11" t="n">
        <f t="normal" ca="1">A1151</f>
        <v>0</v>
      </c>
    </row>
    <row r="1132" spans="1:17">
      <c r="A1132" t="s">
        <v>4</v>
      </c>
      <c r="B1132" s="4" t="s">
        <v>5</v>
      </c>
      <c r="C1132" s="4" t="s">
        <v>10</v>
      </c>
      <c r="D1132" s="4" t="s">
        <v>21</v>
      </c>
      <c r="E1132" s="4" t="s">
        <v>21</v>
      </c>
      <c r="F1132" s="4" t="s">
        <v>21</v>
      </c>
      <c r="G1132" s="4" t="s">
        <v>21</v>
      </c>
    </row>
    <row r="1133" spans="1:17">
      <c r="A1133" t="n">
        <v>10345</v>
      </c>
      <c r="B1133" s="49" t="n">
        <v>46</v>
      </c>
      <c r="C1133" s="7" t="n">
        <v>65534</v>
      </c>
      <c r="D1133" s="7" t="n">
        <v>23.0699996948242</v>
      </c>
      <c r="E1133" s="7" t="n">
        <v>0</v>
      </c>
      <c r="F1133" s="7" t="n">
        <v>0.469999998807907</v>
      </c>
      <c r="G1133" s="7" t="n">
        <v>328.5</v>
      </c>
    </row>
    <row r="1134" spans="1:17">
      <c r="A1134" t="s">
        <v>4</v>
      </c>
      <c r="B1134" s="4" t="s">
        <v>5</v>
      </c>
      <c r="C1134" s="4" t="s">
        <v>13</v>
      </c>
      <c r="D1134" s="4" t="s">
        <v>13</v>
      </c>
      <c r="E1134" s="4" t="s">
        <v>9</v>
      </c>
      <c r="F1134" s="4" t="s">
        <v>13</v>
      </c>
      <c r="G1134" s="4" t="s">
        <v>13</v>
      </c>
    </row>
    <row r="1135" spans="1:17">
      <c r="A1135" t="n">
        <v>10364</v>
      </c>
      <c r="B1135" s="47" t="n">
        <v>18</v>
      </c>
      <c r="C1135" s="7" t="n">
        <v>1</v>
      </c>
      <c r="D1135" s="7" t="n">
        <v>0</v>
      </c>
      <c r="E1135" s="7" t="n">
        <v>2</v>
      </c>
      <c r="F1135" s="7" t="n">
        <v>19</v>
      </c>
      <c r="G1135" s="7" t="n">
        <v>1</v>
      </c>
    </row>
    <row r="1136" spans="1:17">
      <c r="A1136" t="s">
        <v>4</v>
      </c>
      <c r="B1136" s="4" t="s">
        <v>5</v>
      </c>
      <c r="C1136" s="4" t="s">
        <v>20</v>
      </c>
    </row>
    <row r="1137" spans="1:7">
      <c r="A1137" t="n">
        <v>10373</v>
      </c>
      <c r="B1137" s="14" t="n">
        <v>3</v>
      </c>
      <c r="C1137" s="11" t="n">
        <f t="normal" ca="1">A1151</f>
        <v>0</v>
      </c>
    </row>
    <row r="1138" spans="1:7">
      <c r="A1138" t="s">
        <v>4</v>
      </c>
      <c r="B1138" s="4" t="s">
        <v>5</v>
      </c>
      <c r="C1138" s="4" t="s">
        <v>10</v>
      </c>
      <c r="D1138" s="4" t="s">
        <v>21</v>
      </c>
      <c r="E1138" s="4" t="s">
        <v>21</v>
      </c>
      <c r="F1138" s="4" t="s">
        <v>21</v>
      </c>
      <c r="G1138" s="4" t="s">
        <v>21</v>
      </c>
    </row>
    <row r="1139" spans="1:7">
      <c r="A1139" t="n">
        <v>10378</v>
      </c>
      <c r="B1139" s="49" t="n">
        <v>46</v>
      </c>
      <c r="C1139" s="7" t="n">
        <v>65534</v>
      </c>
      <c r="D1139" s="7" t="n">
        <v>21.5499992370605</v>
      </c>
      <c r="E1139" s="7" t="n">
        <v>0</v>
      </c>
      <c r="F1139" s="7" t="n">
        <v>1.86000001430511</v>
      </c>
      <c r="G1139" s="7" t="n">
        <v>331.399993896484</v>
      </c>
    </row>
    <row r="1140" spans="1:7">
      <c r="A1140" t="s">
        <v>4</v>
      </c>
      <c r="B1140" s="4" t="s">
        <v>5</v>
      </c>
      <c r="C1140" s="4" t="s">
        <v>13</v>
      </c>
      <c r="D1140" s="4" t="s">
        <v>13</v>
      </c>
      <c r="E1140" s="4" t="s">
        <v>9</v>
      </c>
      <c r="F1140" s="4" t="s">
        <v>13</v>
      </c>
      <c r="G1140" s="4" t="s">
        <v>13</v>
      </c>
    </row>
    <row r="1141" spans="1:7">
      <c r="A1141" t="n">
        <v>10397</v>
      </c>
      <c r="B1141" s="47" t="n">
        <v>18</v>
      </c>
      <c r="C1141" s="7" t="n">
        <v>1</v>
      </c>
      <c r="D1141" s="7" t="n">
        <v>0</v>
      </c>
      <c r="E1141" s="7" t="n">
        <v>3</v>
      </c>
      <c r="F1141" s="7" t="n">
        <v>19</v>
      </c>
      <c r="G1141" s="7" t="n">
        <v>1</v>
      </c>
    </row>
    <row r="1142" spans="1:7">
      <c r="A1142" t="s">
        <v>4</v>
      </c>
      <c r="B1142" s="4" t="s">
        <v>5</v>
      </c>
      <c r="C1142" s="4" t="s">
        <v>20</v>
      </c>
    </row>
    <row r="1143" spans="1:7">
      <c r="A1143" t="n">
        <v>10406</v>
      </c>
      <c r="B1143" s="14" t="n">
        <v>3</v>
      </c>
      <c r="C1143" s="11" t="n">
        <f t="normal" ca="1">A1151</f>
        <v>0</v>
      </c>
    </row>
    <row r="1144" spans="1:7">
      <c r="A1144" t="s">
        <v>4</v>
      </c>
      <c r="B1144" s="4" t="s">
        <v>5</v>
      </c>
      <c r="C1144" s="4" t="s">
        <v>10</v>
      </c>
      <c r="D1144" s="4" t="s">
        <v>21</v>
      </c>
      <c r="E1144" s="4" t="s">
        <v>21</v>
      </c>
      <c r="F1144" s="4" t="s">
        <v>21</v>
      </c>
      <c r="G1144" s="4" t="s">
        <v>21</v>
      </c>
    </row>
    <row r="1145" spans="1:7">
      <c r="A1145" t="n">
        <v>10411</v>
      </c>
      <c r="B1145" s="49" t="n">
        <v>46</v>
      </c>
      <c r="C1145" s="7" t="n">
        <v>65534</v>
      </c>
      <c r="D1145" s="7" t="n">
        <v>21.2600002288818</v>
      </c>
      <c r="E1145" s="7" t="n">
        <v>0</v>
      </c>
      <c r="F1145" s="7" t="n">
        <v>0.109999999403954</v>
      </c>
      <c r="G1145" s="7" t="n">
        <v>342.799987792969</v>
      </c>
    </row>
    <row r="1146" spans="1:7">
      <c r="A1146" t="s">
        <v>4</v>
      </c>
      <c r="B1146" s="4" t="s">
        <v>5</v>
      </c>
      <c r="C1146" s="4" t="s">
        <v>13</v>
      </c>
      <c r="D1146" s="4" t="s">
        <v>13</v>
      </c>
      <c r="E1146" s="4" t="s">
        <v>9</v>
      </c>
      <c r="F1146" s="4" t="s">
        <v>13</v>
      </c>
      <c r="G1146" s="4" t="s">
        <v>13</v>
      </c>
    </row>
    <row r="1147" spans="1:7">
      <c r="A1147" t="n">
        <v>10430</v>
      </c>
      <c r="B1147" s="47" t="n">
        <v>18</v>
      </c>
      <c r="C1147" s="7" t="n">
        <v>1</v>
      </c>
      <c r="D1147" s="7" t="n">
        <v>0</v>
      </c>
      <c r="E1147" s="7" t="n">
        <v>4</v>
      </c>
      <c r="F1147" s="7" t="n">
        <v>19</v>
      </c>
      <c r="G1147" s="7" t="n">
        <v>1</v>
      </c>
    </row>
    <row r="1148" spans="1:7">
      <c r="A1148" t="s">
        <v>4</v>
      </c>
      <c r="B1148" s="4" t="s">
        <v>5</v>
      </c>
      <c r="C1148" s="4" t="s">
        <v>20</v>
      </c>
    </row>
    <row r="1149" spans="1:7">
      <c r="A1149" t="n">
        <v>10439</v>
      </c>
      <c r="B1149" s="14" t="n">
        <v>3</v>
      </c>
      <c r="C1149" s="11" t="n">
        <f t="normal" ca="1">A1151</f>
        <v>0</v>
      </c>
    </row>
    <row r="1150" spans="1:7">
      <c r="A1150" t="s">
        <v>4</v>
      </c>
      <c r="B1150" s="4" t="s">
        <v>5</v>
      </c>
      <c r="C1150" s="4" t="s">
        <v>13</v>
      </c>
      <c r="D1150" s="4" t="s">
        <v>13</v>
      </c>
      <c r="E1150" s="4" t="s">
        <v>13</v>
      </c>
      <c r="F1150" s="4" t="s">
        <v>13</v>
      </c>
      <c r="G1150" s="4" t="s">
        <v>9</v>
      </c>
      <c r="H1150" s="4" t="s">
        <v>13</v>
      </c>
      <c r="I1150" s="4" t="s">
        <v>13</v>
      </c>
      <c r="J1150" s="4" t="s">
        <v>13</v>
      </c>
    </row>
    <row r="1151" spans="1:7">
      <c r="A1151" t="n">
        <v>10444</v>
      </c>
      <c r="B1151" s="47" t="n">
        <v>18</v>
      </c>
      <c r="C1151" s="7" t="n">
        <v>0</v>
      </c>
      <c r="D1151" s="7" t="n">
        <v>35</v>
      </c>
      <c r="E1151" s="7" t="n">
        <v>0</v>
      </c>
      <c r="F1151" s="7" t="n">
        <v>0</v>
      </c>
      <c r="G1151" s="7" t="n">
        <v>1</v>
      </c>
      <c r="H1151" s="7" t="n">
        <v>12</v>
      </c>
      <c r="I1151" s="7" t="n">
        <v>19</v>
      </c>
      <c r="J1151" s="7" t="n">
        <v>1</v>
      </c>
    </row>
    <row r="1152" spans="1:7">
      <c r="A1152" t="s">
        <v>4</v>
      </c>
      <c r="B1152" s="4" t="s">
        <v>5</v>
      </c>
      <c r="C1152" s="4" t="s">
        <v>10</v>
      </c>
      <c r="D1152" s="4" t="s">
        <v>9</v>
      </c>
    </row>
    <row r="1153" spans="1:10">
      <c r="A1153" t="n">
        <v>10456</v>
      </c>
      <c r="B1153" s="50" t="n">
        <v>43</v>
      </c>
      <c r="C1153" s="7" t="n">
        <v>65534</v>
      </c>
      <c r="D1153" s="7" t="n">
        <v>16</v>
      </c>
    </row>
    <row r="1154" spans="1:10">
      <c r="A1154" t="s">
        <v>4</v>
      </c>
      <c r="B1154" s="4" t="s">
        <v>5</v>
      </c>
      <c r="C1154" s="4" t="s">
        <v>10</v>
      </c>
      <c r="D1154" s="4" t="s">
        <v>13</v>
      </c>
      <c r="E1154" s="4" t="s">
        <v>13</v>
      </c>
      <c r="F1154" s="4" t="s">
        <v>6</v>
      </c>
    </row>
    <row r="1155" spans="1:10">
      <c r="A1155" t="n">
        <v>10463</v>
      </c>
      <c r="B1155" s="52" t="n">
        <v>47</v>
      </c>
      <c r="C1155" s="7" t="n">
        <v>65534</v>
      </c>
      <c r="D1155" s="7" t="n">
        <v>0</v>
      </c>
      <c r="E1155" s="7" t="n">
        <v>0</v>
      </c>
      <c r="F1155" s="7" t="s">
        <v>95</v>
      </c>
    </row>
    <row r="1156" spans="1:10">
      <c r="A1156" t="s">
        <v>4</v>
      </c>
      <c r="B1156" s="4" t="s">
        <v>5</v>
      </c>
      <c r="C1156" s="4" t="s">
        <v>10</v>
      </c>
    </row>
    <row r="1157" spans="1:10">
      <c r="A1157" t="n">
        <v>10485</v>
      </c>
      <c r="B1157" s="30" t="n">
        <v>16</v>
      </c>
      <c r="C1157" s="7" t="n">
        <v>0</v>
      </c>
    </row>
    <row r="1158" spans="1:10">
      <c r="A1158" t="s">
        <v>4</v>
      </c>
      <c r="B1158" s="4" t="s">
        <v>5</v>
      </c>
      <c r="C1158" s="4" t="s">
        <v>10</v>
      </c>
      <c r="D1158" s="4" t="s">
        <v>13</v>
      </c>
      <c r="E1158" s="4" t="s">
        <v>6</v>
      </c>
      <c r="F1158" s="4" t="s">
        <v>21</v>
      </c>
      <c r="G1158" s="4" t="s">
        <v>21</v>
      </c>
      <c r="H1158" s="4" t="s">
        <v>21</v>
      </c>
    </row>
    <row r="1159" spans="1:10">
      <c r="A1159" t="n">
        <v>10488</v>
      </c>
      <c r="B1159" s="54" t="n">
        <v>48</v>
      </c>
      <c r="C1159" s="7" t="n">
        <v>65534</v>
      </c>
      <c r="D1159" s="7" t="n">
        <v>0</v>
      </c>
      <c r="E1159" s="7" t="s">
        <v>108</v>
      </c>
      <c r="F1159" s="7" t="n">
        <v>0</v>
      </c>
      <c r="G1159" s="7" t="n">
        <v>1</v>
      </c>
      <c r="H1159" s="7" t="n">
        <v>0</v>
      </c>
    </row>
    <row r="1160" spans="1:10">
      <c r="A1160" t="s">
        <v>4</v>
      </c>
      <c r="B1160" s="4" t="s">
        <v>5</v>
      </c>
      <c r="C1160" s="4" t="s">
        <v>13</v>
      </c>
      <c r="D1160" s="4" t="s">
        <v>6</v>
      </c>
    </row>
    <row r="1161" spans="1:10">
      <c r="A1161" t="n">
        <v>10512</v>
      </c>
      <c r="B1161" s="8" t="n">
        <v>2</v>
      </c>
      <c r="C1161" s="7" t="n">
        <v>11</v>
      </c>
      <c r="D1161" s="7" t="s">
        <v>85</v>
      </c>
    </row>
    <row r="1162" spans="1:10">
      <c r="A1162" t="s">
        <v>4</v>
      </c>
      <c r="B1162" s="4" t="s">
        <v>5</v>
      </c>
      <c r="C1162" s="4" t="s">
        <v>20</v>
      </c>
    </row>
    <row r="1163" spans="1:10">
      <c r="A1163" t="n">
        <v>10529</v>
      </c>
      <c r="B1163" s="14" t="n">
        <v>3</v>
      </c>
      <c r="C1163" s="11" t="n">
        <f t="normal" ca="1">A1165</f>
        <v>0</v>
      </c>
    </row>
    <row r="1164" spans="1:10">
      <c r="A1164" t="s">
        <v>4</v>
      </c>
      <c r="B1164" s="4" t="s">
        <v>5</v>
      </c>
    </row>
    <row r="1165" spans="1:10">
      <c r="A1165" t="n">
        <v>10534</v>
      </c>
      <c r="B1165" s="5" t="n">
        <v>1</v>
      </c>
    </row>
    <row r="1166" spans="1:10" s="3" customFormat="1" customHeight="0">
      <c r="A1166" s="3" t="s">
        <v>2</v>
      </c>
      <c r="B1166" s="3" t="s">
        <v>117</v>
      </c>
    </row>
    <row r="1167" spans="1:10">
      <c r="A1167" t="s">
        <v>4</v>
      </c>
      <c r="B1167" s="4" t="s">
        <v>5</v>
      </c>
      <c r="C1167" s="4" t="s">
        <v>13</v>
      </c>
      <c r="D1167" s="55" t="s">
        <v>106</v>
      </c>
      <c r="E1167" s="4" t="s">
        <v>5</v>
      </c>
      <c r="F1167" s="4" t="s">
        <v>13</v>
      </c>
      <c r="G1167" s="4" t="s">
        <v>10</v>
      </c>
      <c r="H1167" s="55" t="s">
        <v>107</v>
      </c>
      <c r="I1167" s="4" t="s">
        <v>13</v>
      </c>
      <c r="J1167" s="4" t="s">
        <v>13</v>
      </c>
      <c r="K1167" s="4" t="s">
        <v>20</v>
      </c>
    </row>
    <row r="1168" spans="1:10">
      <c r="A1168" t="n">
        <v>10536</v>
      </c>
      <c r="B1168" s="10" t="n">
        <v>5</v>
      </c>
      <c r="C1168" s="7" t="n">
        <v>28</v>
      </c>
      <c r="D1168" s="55" t="s">
        <v>3</v>
      </c>
      <c r="E1168" s="33" t="n">
        <v>64</v>
      </c>
      <c r="F1168" s="7" t="n">
        <v>6</v>
      </c>
      <c r="G1168" s="7" t="n">
        <v>9</v>
      </c>
      <c r="H1168" s="55" t="s">
        <v>3</v>
      </c>
      <c r="I1168" s="7" t="n">
        <v>8</v>
      </c>
      <c r="J1168" s="7" t="n">
        <v>1</v>
      </c>
      <c r="K1168" s="11" t="n">
        <f t="normal" ca="1">A1224</f>
        <v>0</v>
      </c>
    </row>
    <row r="1169" spans="1:11">
      <c r="A1169" t="s">
        <v>4</v>
      </c>
      <c r="B1169" s="4" t="s">
        <v>5</v>
      </c>
      <c r="C1169" s="4" t="s">
        <v>13</v>
      </c>
      <c r="D1169" s="55" t="s">
        <v>106</v>
      </c>
      <c r="E1169" s="4" t="s">
        <v>5</v>
      </c>
      <c r="F1169" s="4" t="s">
        <v>13</v>
      </c>
      <c r="G1169" s="4" t="s">
        <v>10</v>
      </c>
      <c r="H1169" s="55" t="s">
        <v>107</v>
      </c>
      <c r="I1169" s="4" t="s">
        <v>13</v>
      </c>
      <c r="J1169" s="4" t="s">
        <v>20</v>
      </c>
    </row>
    <row r="1170" spans="1:11">
      <c r="A1170" t="n">
        <v>10548</v>
      </c>
      <c r="B1170" s="10" t="n">
        <v>5</v>
      </c>
      <c r="C1170" s="7" t="n">
        <v>28</v>
      </c>
      <c r="D1170" s="55" t="s">
        <v>3</v>
      </c>
      <c r="E1170" s="33" t="n">
        <v>64</v>
      </c>
      <c r="F1170" s="7" t="n">
        <v>5</v>
      </c>
      <c r="G1170" s="7" t="n">
        <v>9</v>
      </c>
      <c r="H1170" s="55" t="s">
        <v>3</v>
      </c>
      <c r="I1170" s="7" t="n">
        <v>1</v>
      </c>
      <c r="J1170" s="11" t="n">
        <f t="normal" ca="1">A1176</f>
        <v>0</v>
      </c>
    </row>
    <row r="1171" spans="1:11">
      <c r="A1171" t="s">
        <v>4</v>
      </c>
      <c r="B1171" s="4" t="s">
        <v>5</v>
      </c>
      <c r="C1171" s="4" t="s">
        <v>10</v>
      </c>
      <c r="D1171" s="4" t="s">
        <v>9</v>
      </c>
    </row>
    <row r="1172" spans="1:11">
      <c r="A1172" t="n">
        <v>10559</v>
      </c>
      <c r="B1172" s="50" t="n">
        <v>43</v>
      </c>
      <c r="C1172" s="7" t="n">
        <v>65534</v>
      </c>
      <c r="D1172" s="7" t="n">
        <v>1</v>
      </c>
    </row>
    <row r="1173" spans="1:11">
      <c r="A1173" t="s">
        <v>4</v>
      </c>
      <c r="B1173" s="4" t="s">
        <v>5</v>
      </c>
    </row>
    <row r="1174" spans="1:11">
      <c r="A1174" t="n">
        <v>10566</v>
      </c>
      <c r="B1174" s="5" t="n">
        <v>1</v>
      </c>
    </row>
    <row r="1175" spans="1:11">
      <c r="A1175" t="s">
        <v>4</v>
      </c>
      <c r="B1175" s="4" t="s">
        <v>5</v>
      </c>
      <c r="C1175" s="4" t="s">
        <v>13</v>
      </c>
      <c r="D1175" s="4" t="s">
        <v>10</v>
      </c>
      <c r="E1175" s="4" t="s">
        <v>13</v>
      </c>
      <c r="F1175" s="4" t="s">
        <v>13</v>
      </c>
      <c r="G1175" s="4" t="s">
        <v>13</v>
      </c>
      <c r="H1175" s="4" t="s">
        <v>10</v>
      </c>
      <c r="I1175" s="4" t="s">
        <v>20</v>
      </c>
      <c r="J1175" s="4" t="s">
        <v>20</v>
      </c>
    </row>
    <row r="1176" spans="1:11">
      <c r="A1176" t="n">
        <v>10567</v>
      </c>
      <c r="B1176" s="48" t="n">
        <v>6</v>
      </c>
      <c r="C1176" s="7" t="n">
        <v>33</v>
      </c>
      <c r="D1176" s="7" t="n">
        <v>65534</v>
      </c>
      <c r="E1176" s="7" t="n">
        <v>9</v>
      </c>
      <c r="F1176" s="7" t="n">
        <v>1</v>
      </c>
      <c r="G1176" s="7" t="n">
        <v>1</v>
      </c>
      <c r="H1176" s="7" t="n">
        <v>1</v>
      </c>
      <c r="I1176" s="11" t="n">
        <f t="normal" ca="1">A1178</f>
        <v>0</v>
      </c>
      <c r="J1176" s="11" t="n">
        <f t="normal" ca="1">A1224</f>
        <v>0</v>
      </c>
    </row>
    <row r="1177" spans="1:11">
      <c r="A1177" t="s">
        <v>4</v>
      </c>
      <c r="B1177" s="4" t="s">
        <v>5</v>
      </c>
      <c r="C1177" s="4" t="s">
        <v>13</v>
      </c>
      <c r="D1177" s="4" t="s">
        <v>13</v>
      </c>
      <c r="E1177" s="4" t="s">
        <v>13</v>
      </c>
      <c r="F1177" s="4" t="s">
        <v>13</v>
      </c>
      <c r="G1177" s="4" t="s">
        <v>10</v>
      </c>
      <c r="H1177" s="4" t="s">
        <v>20</v>
      </c>
      <c r="I1177" s="4" t="s">
        <v>10</v>
      </c>
      <c r="J1177" s="4" t="s">
        <v>20</v>
      </c>
      <c r="K1177" s="4" t="s">
        <v>10</v>
      </c>
      <c r="L1177" s="4" t="s">
        <v>20</v>
      </c>
      <c r="M1177" s="4" t="s">
        <v>10</v>
      </c>
      <c r="N1177" s="4" t="s">
        <v>20</v>
      </c>
      <c r="O1177" s="4" t="s">
        <v>10</v>
      </c>
      <c r="P1177" s="4" t="s">
        <v>20</v>
      </c>
      <c r="Q1177" s="4" t="s">
        <v>20</v>
      </c>
    </row>
    <row r="1178" spans="1:11">
      <c r="A1178" t="n">
        <v>10584</v>
      </c>
      <c r="B1178" s="48" t="n">
        <v>6</v>
      </c>
      <c r="C1178" s="7" t="n">
        <v>35</v>
      </c>
      <c r="D1178" s="7" t="n">
        <v>1</v>
      </c>
      <c r="E1178" s="7" t="n">
        <v>1</v>
      </c>
      <c r="F1178" s="7" t="n">
        <v>5</v>
      </c>
      <c r="G1178" s="7" t="n">
        <v>0</v>
      </c>
      <c r="H1178" s="11" t="n">
        <f t="normal" ca="1">A1180</f>
        <v>0</v>
      </c>
      <c r="I1178" s="7" t="n">
        <v>1</v>
      </c>
      <c r="J1178" s="11" t="n">
        <f t="normal" ca="1">A1184</f>
        <v>0</v>
      </c>
      <c r="K1178" s="7" t="n">
        <v>2</v>
      </c>
      <c r="L1178" s="11" t="n">
        <f t="normal" ca="1">A1188</f>
        <v>0</v>
      </c>
      <c r="M1178" s="7" t="n">
        <v>3</v>
      </c>
      <c r="N1178" s="11" t="n">
        <f t="normal" ca="1">A1192</f>
        <v>0</v>
      </c>
      <c r="O1178" s="7" t="n">
        <v>4</v>
      </c>
      <c r="P1178" s="11" t="n">
        <f t="normal" ca="1">A1196</f>
        <v>0</v>
      </c>
      <c r="Q1178" s="11" t="n">
        <f t="normal" ca="1">A1200</f>
        <v>0</v>
      </c>
    </row>
    <row r="1179" spans="1:11">
      <c r="A1179" t="s">
        <v>4</v>
      </c>
      <c r="B1179" s="4" t="s">
        <v>5</v>
      </c>
      <c r="C1179" s="4" t="s">
        <v>10</v>
      </c>
      <c r="D1179" s="4" t="s">
        <v>21</v>
      </c>
      <c r="E1179" s="4" t="s">
        <v>21</v>
      </c>
      <c r="F1179" s="4" t="s">
        <v>21</v>
      </c>
      <c r="G1179" s="4" t="s">
        <v>21</v>
      </c>
    </row>
    <row r="1180" spans="1:11">
      <c r="A1180" t="n">
        <v>10623</v>
      </c>
      <c r="B1180" s="49" t="n">
        <v>46</v>
      </c>
      <c r="C1180" s="7" t="n">
        <v>65534</v>
      </c>
      <c r="D1180" s="7" t="n">
        <v>26.0300006866455</v>
      </c>
      <c r="E1180" s="7" t="n">
        <v>0</v>
      </c>
      <c r="F1180" s="7" t="n">
        <v>2</v>
      </c>
      <c r="G1180" s="7" t="n">
        <v>322.799987792969</v>
      </c>
    </row>
    <row r="1181" spans="1:11">
      <c r="A1181" t="s">
        <v>4</v>
      </c>
      <c r="B1181" s="4" t="s">
        <v>5</v>
      </c>
      <c r="C1181" s="4" t="s">
        <v>20</v>
      </c>
    </row>
    <row r="1182" spans="1:11">
      <c r="A1182" t="n">
        <v>10642</v>
      </c>
      <c r="B1182" s="14" t="n">
        <v>3</v>
      </c>
      <c r="C1182" s="11" t="n">
        <f t="normal" ca="1">A1200</f>
        <v>0</v>
      </c>
    </row>
    <row r="1183" spans="1:11">
      <c r="A1183" t="s">
        <v>4</v>
      </c>
      <c r="B1183" s="4" t="s">
        <v>5</v>
      </c>
      <c r="C1183" s="4" t="s">
        <v>10</v>
      </c>
      <c r="D1183" s="4" t="s">
        <v>21</v>
      </c>
      <c r="E1183" s="4" t="s">
        <v>21</v>
      </c>
      <c r="F1183" s="4" t="s">
        <v>21</v>
      </c>
      <c r="G1183" s="4" t="s">
        <v>21</v>
      </c>
    </row>
    <row r="1184" spans="1:11">
      <c r="A1184" t="n">
        <v>10647</v>
      </c>
      <c r="B1184" s="49" t="n">
        <v>46</v>
      </c>
      <c r="C1184" s="7" t="n">
        <v>65534</v>
      </c>
      <c r="D1184" s="7" t="n">
        <v>24.4099998474121</v>
      </c>
      <c r="E1184" s="7" t="n">
        <v>0</v>
      </c>
      <c r="F1184" s="7" t="n">
        <v>1.39999997615814</v>
      </c>
      <c r="G1184" s="7" t="n">
        <v>328.5</v>
      </c>
    </row>
    <row r="1185" spans="1:17">
      <c r="A1185" t="s">
        <v>4</v>
      </c>
      <c r="B1185" s="4" t="s">
        <v>5</v>
      </c>
      <c r="C1185" s="4" t="s">
        <v>20</v>
      </c>
    </row>
    <row r="1186" spans="1:17">
      <c r="A1186" t="n">
        <v>10666</v>
      </c>
      <c r="B1186" s="14" t="n">
        <v>3</v>
      </c>
      <c r="C1186" s="11" t="n">
        <f t="normal" ca="1">A1200</f>
        <v>0</v>
      </c>
    </row>
    <row r="1187" spans="1:17">
      <c r="A1187" t="s">
        <v>4</v>
      </c>
      <c r="B1187" s="4" t="s">
        <v>5</v>
      </c>
      <c r="C1187" s="4" t="s">
        <v>10</v>
      </c>
      <c r="D1187" s="4" t="s">
        <v>21</v>
      </c>
      <c r="E1187" s="4" t="s">
        <v>21</v>
      </c>
      <c r="F1187" s="4" t="s">
        <v>21</v>
      </c>
      <c r="G1187" s="4" t="s">
        <v>21</v>
      </c>
    </row>
    <row r="1188" spans="1:17">
      <c r="A1188" t="n">
        <v>10671</v>
      </c>
      <c r="B1188" s="49" t="n">
        <v>46</v>
      </c>
      <c r="C1188" s="7" t="n">
        <v>65534</v>
      </c>
      <c r="D1188" s="7" t="n">
        <v>23.4400005340576</v>
      </c>
      <c r="E1188" s="7" t="n">
        <v>0</v>
      </c>
      <c r="F1188" s="7" t="n">
        <v>-0.140000000596046</v>
      </c>
      <c r="G1188" s="7" t="n">
        <v>328.5</v>
      </c>
    </row>
    <row r="1189" spans="1:17">
      <c r="A1189" t="s">
        <v>4</v>
      </c>
      <c r="B1189" s="4" t="s">
        <v>5</v>
      </c>
      <c r="C1189" s="4" t="s">
        <v>20</v>
      </c>
    </row>
    <row r="1190" spans="1:17">
      <c r="A1190" t="n">
        <v>10690</v>
      </c>
      <c r="B1190" s="14" t="n">
        <v>3</v>
      </c>
      <c r="C1190" s="11" t="n">
        <f t="normal" ca="1">A1200</f>
        <v>0</v>
      </c>
    </row>
    <row r="1191" spans="1:17">
      <c r="A1191" t="s">
        <v>4</v>
      </c>
      <c r="B1191" s="4" t="s">
        <v>5</v>
      </c>
      <c r="C1191" s="4" t="s">
        <v>10</v>
      </c>
      <c r="D1191" s="4" t="s">
        <v>21</v>
      </c>
      <c r="E1191" s="4" t="s">
        <v>21</v>
      </c>
      <c r="F1191" s="4" t="s">
        <v>21</v>
      </c>
      <c r="G1191" s="4" t="s">
        <v>21</v>
      </c>
    </row>
    <row r="1192" spans="1:17">
      <c r="A1192" t="n">
        <v>10695</v>
      </c>
      <c r="B1192" s="49" t="n">
        <v>46</v>
      </c>
      <c r="C1192" s="7" t="n">
        <v>65534</v>
      </c>
      <c r="D1192" s="7" t="n">
        <v>20.0900001525879</v>
      </c>
      <c r="E1192" s="7" t="n">
        <v>0</v>
      </c>
      <c r="F1192" s="7" t="n">
        <v>1.54999995231628</v>
      </c>
      <c r="G1192" s="7" t="n">
        <v>0</v>
      </c>
    </row>
    <row r="1193" spans="1:17">
      <c r="A1193" t="s">
        <v>4</v>
      </c>
      <c r="B1193" s="4" t="s">
        <v>5</v>
      </c>
      <c r="C1193" s="4" t="s">
        <v>20</v>
      </c>
    </row>
    <row r="1194" spans="1:17">
      <c r="A1194" t="n">
        <v>10714</v>
      </c>
      <c r="B1194" s="14" t="n">
        <v>3</v>
      </c>
      <c r="C1194" s="11" t="n">
        <f t="normal" ca="1">A1200</f>
        <v>0</v>
      </c>
    </row>
    <row r="1195" spans="1:17">
      <c r="A1195" t="s">
        <v>4</v>
      </c>
      <c r="B1195" s="4" t="s">
        <v>5</v>
      </c>
      <c r="C1195" s="4" t="s">
        <v>10</v>
      </c>
      <c r="D1195" s="4" t="s">
        <v>21</v>
      </c>
      <c r="E1195" s="4" t="s">
        <v>21</v>
      </c>
      <c r="F1195" s="4" t="s">
        <v>21</v>
      </c>
      <c r="G1195" s="4" t="s">
        <v>21</v>
      </c>
    </row>
    <row r="1196" spans="1:17">
      <c r="A1196" t="n">
        <v>10719</v>
      </c>
      <c r="B1196" s="49" t="n">
        <v>46</v>
      </c>
      <c r="C1196" s="7" t="n">
        <v>65534</v>
      </c>
      <c r="D1196" s="7" t="n">
        <v>21.4899997711182</v>
      </c>
      <c r="E1196" s="7" t="n">
        <v>0</v>
      </c>
      <c r="F1196" s="7" t="n">
        <v>-0.639999985694885</v>
      </c>
      <c r="G1196" s="7" t="n">
        <v>342.799987792969</v>
      </c>
    </row>
    <row r="1197" spans="1:17">
      <c r="A1197" t="s">
        <v>4</v>
      </c>
      <c r="B1197" s="4" t="s">
        <v>5</v>
      </c>
      <c r="C1197" s="4" t="s">
        <v>20</v>
      </c>
    </row>
    <row r="1198" spans="1:17">
      <c r="A1198" t="n">
        <v>10738</v>
      </c>
      <c r="B1198" s="14" t="n">
        <v>3</v>
      </c>
      <c r="C1198" s="11" t="n">
        <f t="normal" ca="1">A1200</f>
        <v>0</v>
      </c>
    </row>
    <row r="1199" spans="1:17">
      <c r="A1199" t="s">
        <v>4</v>
      </c>
      <c r="B1199" s="4" t="s">
        <v>5</v>
      </c>
      <c r="C1199" s="4" t="s">
        <v>10</v>
      </c>
      <c r="D1199" s="4" t="s">
        <v>9</v>
      </c>
    </row>
    <row r="1200" spans="1:17">
      <c r="A1200" t="n">
        <v>10743</v>
      </c>
      <c r="B1200" s="50" t="n">
        <v>43</v>
      </c>
      <c r="C1200" s="7" t="n">
        <v>65534</v>
      </c>
      <c r="D1200" s="7" t="n">
        <v>32</v>
      </c>
    </row>
    <row r="1201" spans="1:7">
      <c r="A1201" t="s">
        <v>4</v>
      </c>
      <c r="B1201" s="4" t="s">
        <v>5</v>
      </c>
      <c r="C1201" s="4" t="s">
        <v>13</v>
      </c>
      <c r="D1201" s="4" t="s">
        <v>10</v>
      </c>
      <c r="E1201" s="4" t="s">
        <v>13</v>
      </c>
      <c r="F1201" s="4" t="s">
        <v>6</v>
      </c>
      <c r="G1201" s="4" t="s">
        <v>6</v>
      </c>
      <c r="H1201" s="4" t="s">
        <v>6</v>
      </c>
      <c r="I1201" s="4" t="s">
        <v>6</v>
      </c>
      <c r="J1201" s="4" t="s">
        <v>6</v>
      </c>
      <c r="K1201" s="4" t="s">
        <v>6</v>
      </c>
      <c r="L1201" s="4" t="s">
        <v>6</v>
      </c>
      <c r="M1201" s="4" t="s">
        <v>6</v>
      </c>
      <c r="N1201" s="4" t="s">
        <v>6</v>
      </c>
      <c r="O1201" s="4" t="s">
        <v>6</v>
      </c>
      <c r="P1201" s="4" t="s">
        <v>6</v>
      </c>
      <c r="Q1201" s="4" t="s">
        <v>6</v>
      </c>
      <c r="R1201" s="4" t="s">
        <v>6</v>
      </c>
      <c r="S1201" s="4" t="s">
        <v>6</v>
      </c>
      <c r="T1201" s="4" t="s">
        <v>6</v>
      </c>
      <c r="U1201" s="4" t="s">
        <v>6</v>
      </c>
    </row>
    <row r="1202" spans="1:7">
      <c r="A1202" t="n">
        <v>10750</v>
      </c>
      <c r="B1202" s="51" t="n">
        <v>36</v>
      </c>
      <c r="C1202" s="7" t="n">
        <v>8</v>
      </c>
      <c r="D1202" s="7" t="n">
        <v>65534</v>
      </c>
      <c r="E1202" s="7" t="n">
        <v>0</v>
      </c>
      <c r="F1202" s="7" t="s">
        <v>108</v>
      </c>
      <c r="G1202" s="7" t="s">
        <v>118</v>
      </c>
      <c r="H1202" s="7" t="s">
        <v>12</v>
      </c>
      <c r="I1202" s="7" t="s">
        <v>12</v>
      </c>
      <c r="J1202" s="7" t="s">
        <v>12</v>
      </c>
      <c r="K1202" s="7" t="s">
        <v>12</v>
      </c>
      <c r="L1202" s="7" t="s">
        <v>12</v>
      </c>
      <c r="M1202" s="7" t="s">
        <v>12</v>
      </c>
      <c r="N1202" s="7" t="s">
        <v>12</v>
      </c>
      <c r="O1202" s="7" t="s">
        <v>12</v>
      </c>
      <c r="P1202" s="7" t="s">
        <v>12</v>
      </c>
      <c r="Q1202" s="7" t="s">
        <v>12</v>
      </c>
      <c r="R1202" s="7" t="s">
        <v>12</v>
      </c>
      <c r="S1202" s="7" t="s">
        <v>12</v>
      </c>
      <c r="T1202" s="7" t="s">
        <v>12</v>
      </c>
      <c r="U1202" s="7" t="s">
        <v>12</v>
      </c>
    </row>
    <row r="1203" spans="1:7">
      <c r="A1203" t="s">
        <v>4</v>
      </c>
      <c r="B1203" s="4" t="s">
        <v>5</v>
      </c>
      <c r="C1203" s="4" t="s">
        <v>10</v>
      </c>
      <c r="D1203" s="4" t="s">
        <v>13</v>
      </c>
      <c r="E1203" s="4" t="s">
        <v>13</v>
      </c>
      <c r="F1203" s="4" t="s">
        <v>6</v>
      </c>
    </row>
    <row r="1204" spans="1:7">
      <c r="A1204" t="n">
        <v>10790</v>
      </c>
      <c r="B1204" s="52" t="n">
        <v>47</v>
      </c>
      <c r="C1204" s="7" t="n">
        <v>65534</v>
      </c>
      <c r="D1204" s="7" t="n">
        <v>0</v>
      </c>
      <c r="E1204" s="7" t="n">
        <v>0</v>
      </c>
      <c r="F1204" s="7" t="s">
        <v>108</v>
      </c>
    </row>
    <row r="1205" spans="1:7">
      <c r="A1205" t="s">
        <v>4</v>
      </c>
      <c r="B1205" s="4" t="s">
        <v>5</v>
      </c>
      <c r="C1205" s="4" t="s">
        <v>13</v>
      </c>
      <c r="D1205" s="4" t="s">
        <v>9</v>
      </c>
      <c r="E1205" s="4" t="s">
        <v>13</v>
      </c>
      <c r="F1205" s="4" t="s">
        <v>20</v>
      </c>
    </row>
    <row r="1206" spans="1:7">
      <c r="A1206" t="n">
        <v>10803</v>
      </c>
      <c r="B1206" s="10" t="n">
        <v>5</v>
      </c>
      <c r="C1206" s="7" t="n">
        <v>0</v>
      </c>
      <c r="D1206" s="7" t="n">
        <v>1</v>
      </c>
      <c r="E1206" s="7" t="n">
        <v>1</v>
      </c>
      <c r="F1206" s="11" t="n">
        <f t="normal" ca="1">A1222</f>
        <v>0</v>
      </c>
    </row>
    <row r="1207" spans="1:7">
      <c r="A1207" t="s">
        <v>4</v>
      </c>
      <c r="B1207" s="4" t="s">
        <v>5</v>
      </c>
      <c r="C1207" s="4" t="s">
        <v>10</v>
      </c>
      <c r="D1207" s="4" t="s">
        <v>10</v>
      </c>
    </row>
    <row r="1208" spans="1:7">
      <c r="A1208" t="n">
        <v>10814</v>
      </c>
      <c r="B1208" s="53" t="n">
        <v>17</v>
      </c>
      <c r="C1208" s="7" t="n">
        <v>2000</v>
      </c>
      <c r="D1208" s="7" t="n">
        <v>6000</v>
      </c>
    </row>
    <row r="1209" spans="1:7">
      <c r="A1209" t="s">
        <v>4</v>
      </c>
      <c r="B1209" s="4" t="s">
        <v>5</v>
      </c>
      <c r="C1209" s="4" t="s">
        <v>10</v>
      </c>
      <c r="D1209" s="4" t="s">
        <v>13</v>
      </c>
      <c r="E1209" s="4" t="s">
        <v>13</v>
      </c>
      <c r="F1209" s="4" t="s">
        <v>6</v>
      </c>
    </row>
    <row r="1210" spans="1:7">
      <c r="A1210" t="n">
        <v>10819</v>
      </c>
      <c r="B1210" s="52" t="n">
        <v>47</v>
      </c>
      <c r="C1210" s="7" t="n">
        <v>65534</v>
      </c>
      <c r="D1210" s="7" t="n">
        <v>1</v>
      </c>
      <c r="E1210" s="7" t="n">
        <v>0</v>
      </c>
      <c r="F1210" s="7" t="s">
        <v>12</v>
      </c>
    </row>
    <row r="1211" spans="1:7">
      <c r="A1211" t="s">
        <v>4</v>
      </c>
      <c r="B1211" s="4" t="s">
        <v>5</v>
      </c>
      <c r="C1211" s="4" t="s">
        <v>10</v>
      </c>
      <c r="D1211" s="4" t="s">
        <v>13</v>
      </c>
      <c r="E1211" s="4" t="s">
        <v>13</v>
      </c>
      <c r="F1211" s="4" t="s">
        <v>6</v>
      </c>
    </row>
    <row r="1212" spans="1:7">
      <c r="A1212" t="n">
        <v>10825</v>
      </c>
      <c r="B1212" s="52" t="n">
        <v>47</v>
      </c>
      <c r="C1212" s="7" t="n">
        <v>65534</v>
      </c>
      <c r="D1212" s="7" t="n">
        <v>0</v>
      </c>
      <c r="E1212" s="7" t="n">
        <v>0</v>
      </c>
      <c r="F1212" s="7" t="s">
        <v>118</v>
      </c>
    </row>
    <row r="1213" spans="1:7">
      <c r="A1213" t="s">
        <v>4</v>
      </c>
      <c r="B1213" s="4" t="s">
        <v>5</v>
      </c>
      <c r="C1213" s="4" t="s">
        <v>13</v>
      </c>
      <c r="D1213" s="4" t="s">
        <v>10</v>
      </c>
      <c r="E1213" s="4" t="s">
        <v>21</v>
      </c>
      <c r="F1213" s="4" t="s">
        <v>10</v>
      </c>
      <c r="G1213" s="4" t="s">
        <v>9</v>
      </c>
      <c r="H1213" s="4" t="s">
        <v>9</v>
      </c>
      <c r="I1213" s="4" t="s">
        <v>10</v>
      </c>
      <c r="J1213" s="4" t="s">
        <v>10</v>
      </c>
      <c r="K1213" s="4" t="s">
        <v>9</v>
      </c>
      <c r="L1213" s="4" t="s">
        <v>9</v>
      </c>
      <c r="M1213" s="4" t="s">
        <v>9</v>
      </c>
      <c r="N1213" s="4" t="s">
        <v>9</v>
      </c>
      <c r="O1213" s="4" t="s">
        <v>6</v>
      </c>
    </row>
    <row r="1214" spans="1:7">
      <c r="A1214" t="n">
        <v>10843</v>
      </c>
      <c r="B1214" s="15" t="n">
        <v>50</v>
      </c>
      <c r="C1214" s="7" t="n">
        <v>0</v>
      </c>
      <c r="D1214" s="7" t="n">
        <v>4069</v>
      </c>
      <c r="E1214" s="7" t="n">
        <v>1</v>
      </c>
      <c r="F1214" s="7" t="n">
        <v>0</v>
      </c>
      <c r="G1214" s="7" t="n">
        <v>0</v>
      </c>
      <c r="H1214" s="7" t="n">
        <v>-1073741824</v>
      </c>
      <c r="I1214" s="7" t="n">
        <v>1</v>
      </c>
      <c r="J1214" s="7" t="n">
        <v>65534</v>
      </c>
      <c r="K1214" s="7" t="n">
        <v>0</v>
      </c>
      <c r="L1214" s="7" t="n">
        <v>0</v>
      </c>
      <c r="M1214" s="7" t="n">
        <v>0</v>
      </c>
      <c r="N1214" s="7" t="n">
        <v>1112014848</v>
      </c>
      <c r="O1214" s="7" t="s">
        <v>12</v>
      </c>
    </row>
    <row r="1215" spans="1:7">
      <c r="A1215" t="s">
        <v>4</v>
      </c>
      <c r="B1215" s="4" t="s">
        <v>5</v>
      </c>
      <c r="C1215" s="4" t="s">
        <v>10</v>
      </c>
      <c r="D1215" s="4" t="s">
        <v>10</v>
      </c>
    </row>
    <row r="1216" spans="1:7">
      <c r="A1216" t="n">
        <v>10882</v>
      </c>
      <c r="B1216" s="53" t="n">
        <v>17</v>
      </c>
      <c r="C1216" s="7" t="n">
        <v>2000</v>
      </c>
      <c r="D1216" s="7" t="n">
        <v>6000</v>
      </c>
    </row>
    <row r="1217" spans="1:21">
      <c r="A1217" t="s">
        <v>4</v>
      </c>
      <c r="B1217" s="4" t="s">
        <v>5</v>
      </c>
      <c r="C1217" s="4" t="s">
        <v>10</v>
      </c>
      <c r="D1217" s="4" t="s">
        <v>13</v>
      </c>
      <c r="E1217" s="4" t="s">
        <v>13</v>
      </c>
      <c r="F1217" s="4" t="s">
        <v>6</v>
      </c>
    </row>
    <row r="1218" spans="1:21">
      <c r="A1218" t="n">
        <v>10887</v>
      </c>
      <c r="B1218" s="52" t="n">
        <v>47</v>
      </c>
      <c r="C1218" s="7" t="n">
        <v>65534</v>
      </c>
      <c r="D1218" s="7" t="n">
        <v>1</v>
      </c>
      <c r="E1218" s="7" t="n">
        <v>0</v>
      </c>
      <c r="F1218" s="7" t="s">
        <v>12</v>
      </c>
    </row>
    <row r="1219" spans="1:21">
      <c r="A1219" t="s">
        <v>4</v>
      </c>
      <c r="B1219" s="4" t="s">
        <v>5</v>
      </c>
      <c r="C1219" s="4" t="s">
        <v>20</v>
      </c>
    </row>
    <row r="1220" spans="1:21">
      <c r="A1220" t="n">
        <v>10893</v>
      </c>
      <c r="B1220" s="14" t="n">
        <v>3</v>
      </c>
      <c r="C1220" s="11" t="n">
        <f t="normal" ca="1">A1206</f>
        <v>0</v>
      </c>
    </row>
    <row r="1221" spans="1:21">
      <c r="A1221" t="s">
        <v>4</v>
      </c>
      <c r="B1221" s="4" t="s">
        <v>5</v>
      </c>
      <c r="C1221" s="4" t="s">
        <v>20</v>
      </c>
    </row>
    <row r="1222" spans="1:21">
      <c r="A1222" t="n">
        <v>10898</v>
      </c>
      <c r="B1222" s="14" t="n">
        <v>3</v>
      </c>
      <c r="C1222" s="11" t="n">
        <f t="normal" ca="1">A1224</f>
        <v>0</v>
      </c>
    </row>
    <row r="1223" spans="1:21">
      <c r="A1223" t="s">
        <v>4</v>
      </c>
      <c r="B1223" s="4" t="s">
        <v>5</v>
      </c>
    </row>
    <row r="1224" spans="1:21">
      <c r="A1224" t="n">
        <v>10903</v>
      </c>
      <c r="B1224" s="5" t="n">
        <v>1</v>
      </c>
    </row>
    <row r="1225" spans="1:21" s="3" customFormat="1" customHeight="0">
      <c r="A1225" s="3" t="s">
        <v>2</v>
      </c>
      <c r="B1225" s="3" t="s">
        <v>119</v>
      </c>
    </row>
    <row r="1226" spans="1:21">
      <c r="A1226" t="s">
        <v>4</v>
      </c>
      <c r="B1226" s="4" t="s">
        <v>5</v>
      </c>
      <c r="C1226" s="4" t="s">
        <v>13</v>
      </c>
      <c r="D1226" s="55" t="s">
        <v>106</v>
      </c>
      <c r="E1226" s="4" t="s">
        <v>5</v>
      </c>
      <c r="F1226" s="4" t="s">
        <v>13</v>
      </c>
      <c r="G1226" s="4" t="s">
        <v>10</v>
      </c>
      <c r="H1226" s="55" t="s">
        <v>107</v>
      </c>
      <c r="I1226" s="4" t="s">
        <v>13</v>
      </c>
      <c r="J1226" s="4" t="s">
        <v>13</v>
      </c>
      <c r="K1226" s="4" t="s">
        <v>20</v>
      </c>
    </row>
    <row r="1227" spans="1:21">
      <c r="A1227" t="n">
        <v>10904</v>
      </c>
      <c r="B1227" s="10" t="n">
        <v>5</v>
      </c>
      <c r="C1227" s="7" t="n">
        <v>28</v>
      </c>
      <c r="D1227" s="55" t="s">
        <v>3</v>
      </c>
      <c r="E1227" s="33" t="n">
        <v>64</v>
      </c>
      <c r="F1227" s="7" t="n">
        <v>6</v>
      </c>
      <c r="G1227" s="7" t="n">
        <v>11</v>
      </c>
      <c r="H1227" s="55" t="s">
        <v>3</v>
      </c>
      <c r="I1227" s="7" t="n">
        <v>8</v>
      </c>
      <c r="J1227" s="7" t="n">
        <v>1</v>
      </c>
      <c r="K1227" s="11" t="n">
        <f t="normal" ca="1">A1273</f>
        <v>0</v>
      </c>
    </row>
    <row r="1228" spans="1:21">
      <c r="A1228" t="s">
        <v>4</v>
      </c>
      <c r="B1228" s="4" t="s">
        <v>5</v>
      </c>
      <c r="C1228" s="4" t="s">
        <v>13</v>
      </c>
      <c r="D1228" s="55" t="s">
        <v>106</v>
      </c>
      <c r="E1228" s="4" t="s">
        <v>5</v>
      </c>
      <c r="F1228" s="4" t="s">
        <v>13</v>
      </c>
      <c r="G1228" s="4" t="s">
        <v>10</v>
      </c>
      <c r="H1228" s="55" t="s">
        <v>107</v>
      </c>
      <c r="I1228" s="4" t="s">
        <v>13</v>
      </c>
      <c r="J1228" s="4" t="s">
        <v>20</v>
      </c>
    </row>
    <row r="1229" spans="1:21">
      <c r="A1229" t="n">
        <v>10916</v>
      </c>
      <c r="B1229" s="10" t="n">
        <v>5</v>
      </c>
      <c r="C1229" s="7" t="n">
        <v>28</v>
      </c>
      <c r="D1229" s="55" t="s">
        <v>3</v>
      </c>
      <c r="E1229" s="33" t="n">
        <v>64</v>
      </c>
      <c r="F1229" s="7" t="n">
        <v>5</v>
      </c>
      <c r="G1229" s="7" t="n">
        <v>11</v>
      </c>
      <c r="H1229" s="55" t="s">
        <v>3</v>
      </c>
      <c r="I1229" s="7" t="n">
        <v>1</v>
      </c>
      <c r="J1229" s="11" t="n">
        <f t="normal" ca="1">A1235</f>
        <v>0</v>
      </c>
    </row>
    <row r="1230" spans="1:21">
      <c r="A1230" t="s">
        <v>4</v>
      </c>
      <c r="B1230" s="4" t="s">
        <v>5</v>
      </c>
      <c r="C1230" s="4" t="s">
        <v>10</v>
      </c>
      <c r="D1230" s="4" t="s">
        <v>9</v>
      </c>
    </row>
    <row r="1231" spans="1:21">
      <c r="A1231" t="n">
        <v>10927</v>
      </c>
      <c r="B1231" s="50" t="n">
        <v>43</v>
      </c>
      <c r="C1231" s="7" t="n">
        <v>65534</v>
      </c>
      <c r="D1231" s="7" t="n">
        <v>1</v>
      </c>
    </row>
    <row r="1232" spans="1:21">
      <c r="A1232" t="s">
        <v>4</v>
      </c>
      <c r="B1232" s="4" t="s">
        <v>5</v>
      </c>
    </row>
    <row r="1233" spans="1:11">
      <c r="A1233" t="n">
        <v>10934</v>
      </c>
      <c r="B1233" s="5" t="n">
        <v>1</v>
      </c>
    </row>
    <row r="1234" spans="1:11">
      <c r="A1234" t="s">
        <v>4</v>
      </c>
      <c r="B1234" s="4" t="s">
        <v>5</v>
      </c>
      <c r="C1234" s="4" t="s">
        <v>13</v>
      </c>
      <c r="D1234" s="4" t="s">
        <v>10</v>
      </c>
      <c r="E1234" s="4" t="s">
        <v>13</v>
      </c>
      <c r="F1234" s="4" t="s">
        <v>13</v>
      </c>
      <c r="G1234" s="4" t="s">
        <v>13</v>
      </c>
      <c r="H1234" s="4" t="s">
        <v>10</v>
      </c>
      <c r="I1234" s="4" t="s">
        <v>20</v>
      </c>
      <c r="J1234" s="4" t="s">
        <v>20</v>
      </c>
    </row>
    <row r="1235" spans="1:11">
      <c r="A1235" t="n">
        <v>10935</v>
      </c>
      <c r="B1235" s="48" t="n">
        <v>6</v>
      </c>
      <c r="C1235" s="7" t="n">
        <v>33</v>
      </c>
      <c r="D1235" s="7" t="n">
        <v>65534</v>
      </c>
      <c r="E1235" s="7" t="n">
        <v>9</v>
      </c>
      <c r="F1235" s="7" t="n">
        <v>1</v>
      </c>
      <c r="G1235" s="7" t="n">
        <v>1</v>
      </c>
      <c r="H1235" s="7" t="n">
        <v>1</v>
      </c>
      <c r="I1235" s="11" t="n">
        <f t="normal" ca="1">A1237</f>
        <v>0</v>
      </c>
      <c r="J1235" s="11" t="n">
        <f t="normal" ca="1">A1273</f>
        <v>0</v>
      </c>
    </row>
    <row r="1236" spans="1:11">
      <c r="A1236" t="s">
        <v>4</v>
      </c>
      <c r="B1236" s="4" t="s">
        <v>5</v>
      </c>
      <c r="C1236" s="4" t="s">
        <v>13</v>
      </c>
      <c r="D1236" s="4" t="s">
        <v>13</v>
      </c>
      <c r="E1236" s="4" t="s">
        <v>13</v>
      </c>
      <c r="F1236" s="4" t="s">
        <v>13</v>
      </c>
      <c r="G1236" s="4" t="s">
        <v>10</v>
      </c>
      <c r="H1236" s="4" t="s">
        <v>20</v>
      </c>
      <c r="I1236" s="4" t="s">
        <v>10</v>
      </c>
      <c r="J1236" s="4" t="s">
        <v>20</v>
      </c>
      <c r="K1236" s="4" t="s">
        <v>10</v>
      </c>
      <c r="L1236" s="4" t="s">
        <v>20</v>
      </c>
      <c r="M1236" s="4" t="s">
        <v>10</v>
      </c>
      <c r="N1236" s="4" t="s">
        <v>20</v>
      </c>
      <c r="O1236" s="4" t="s">
        <v>10</v>
      </c>
      <c r="P1236" s="4" t="s">
        <v>20</v>
      </c>
      <c r="Q1236" s="4" t="s">
        <v>20</v>
      </c>
    </row>
    <row r="1237" spans="1:11">
      <c r="A1237" t="n">
        <v>10952</v>
      </c>
      <c r="B1237" s="48" t="n">
        <v>6</v>
      </c>
      <c r="C1237" s="7" t="n">
        <v>35</v>
      </c>
      <c r="D1237" s="7" t="n">
        <v>0</v>
      </c>
      <c r="E1237" s="7" t="n">
        <v>1</v>
      </c>
      <c r="F1237" s="7" t="n">
        <v>5</v>
      </c>
      <c r="G1237" s="7" t="n">
        <v>0</v>
      </c>
      <c r="H1237" s="11" t="n">
        <f t="normal" ca="1">A1239</f>
        <v>0</v>
      </c>
      <c r="I1237" s="7" t="n">
        <v>1</v>
      </c>
      <c r="J1237" s="11" t="n">
        <f t="normal" ca="1">A1243</f>
        <v>0</v>
      </c>
      <c r="K1237" s="7" t="n">
        <v>2</v>
      </c>
      <c r="L1237" s="11" t="n">
        <f t="normal" ca="1">A1247</f>
        <v>0</v>
      </c>
      <c r="M1237" s="7" t="n">
        <v>3</v>
      </c>
      <c r="N1237" s="11" t="n">
        <f t="normal" ca="1">A1251</f>
        <v>0</v>
      </c>
      <c r="O1237" s="7" t="n">
        <v>4</v>
      </c>
      <c r="P1237" s="11" t="n">
        <f t="normal" ca="1">A1255</f>
        <v>0</v>
      </c>
      <c r="Q1237" s="11" t="n">
        <f t="normal" ca="1">A1259</f>
        <v>0</v>
      </c>
    </row>
    <row r="1238" spans="1:11">
      <c r="A1238" t="s">
        <v>4</v>
      </c>
      <c r="B1238" s="4" t="s">
        <v>5</v>
      </c>
      <c r="C1238" s="4" t="s">
        <v>10</v>
      </c>
      <c r="D1238" s="4" t="s">
        <v>21</v>
      </c>
      <c r="E1238" s="4" t="s">
        <v>21</v>
      </c>
      <c r="F1238" s="4" t="s">
        <v>21</v>
      </c>
      <c r="G1238" s="4" t="s">
        <v>21</v>
      </c>
    </row>
    <row r="1239" spans="1:11">
      <c r="A1239" t="n">
        <v>10991</v>
      </c>
      <c r="B1239" s="49" t="n">
        <v>46</v>
      </c>
      <c r="C1239" s="7" t="n">
        <v>65534</v>
      </c>
      <c r="D1239" s="7" t="n">
        <v>25.4799995422363</v>
      </c>
      <c r="E1239" s="7" t="n">
        <v>0</v>
      </c>
      <c r="F1239" s="7" t="n">
        <v>2.73000001907349</v>
      </c>
      <c r="G1239" s="7" t="n">
        <v>322.799987792969</v>
      </c>
    </row>
    <row r="1240" spans="1:11">
      <c r="A1240" t="s">
        <v>4</v>
      </c>
      <c r="B1240" s="4" t="s">
        <v>5</v>
      </c>
      <c r="C1240" s="4" t="s">
        <v>20</v>
      </c>
    </row>
    <row r="1241" spans="1:11">
      <c r="A1241" t="n">
        <v>11010</v>
      </c>
      <c r="B1241" s="14" t="n">
        <v>3</v>
      </c>
      <c r="C1241" s="11" t="n">
        <f t="normal" ca="1">A1259</f>
        <v>0</v>
      </c>
    </row>
    <row r="1242" spans="1:11">
      <c r="A1242" t="s">
        <v>4</v>
      </c>
      <c r="B1242" s="4" t="s">
        <v>5</v>
      </c>
      <c r="C1242" s="4" t="s">
        <v>10</v>
      </c>
      <c r="D1242" s="4" t="s">
        <v>21</v>
      </c>
      <c r="E1242" s="4" t="s">
        <v>21</v>
      </c>
      <c r="F1242" s="4" t="s">
        <v>21</v>
      </c>
      <c r="G1242" s="4" t="s">
        <v>21</v>
      </c>
    </row>
    <row r="1243" spans="1:11">
      <c r="A1243" t="n">
        <v>11015</v>
      </c>
      <c r="B1243" s="49" t="n">
        <v>46</v>
      </c>
      <c r="C1243" s="7" t="n">
        <v>65534</v>
      </c>
      <c r="D1243" s="7" t="n">
        <v>23.8400001525879</v>
      </c>
      <c r="E1243" s="7" t="n">
        <v>0</v>
      </c>
      <c r="F1243" s="7" t="n">
        <v>2.32999992370605</v>
      </c>
      <c r="G1243" s="7" t="n">
        <v>328.5</v>
      </c>
    </row>
    <row r="1244" spans="1:11">
      <c r="A1244" t="s">
        <v>4</v>
      </c>
      <c r="B1244" s="4" t="s">
        <v>5</v>
      </c>
      <c r="C1244" s="4" t="s">
        <v>20</v>
      </c>
    </row>
    <row r="1245" spans="1:11">
      <c r="A1245" t="n">
        <v>11034</v>
      </c>
      <c r="B1245" s="14" t="n">
        <v>3</v>
      </c>
      <c r="C1245" s="11" t="n">
        <f t="normal" ca="1">A1259</f>
        <v>0</v>
      </c>
    </row>
    <row r="1246" spans="1:11">
      <c r="A1246" t="s">
        <v>4</v>
      </c>
      <c r="B1246" s="4" t="s">
        <v>5</v>
      </c>
      <c r="C1246" s="4" t="s">
        <v>10</v>
      </c>
      <c r="D1246" s="4" t="s">
        <v>21</v>
      </c>
      <c r="E1246" s="4" t="s">
        <v>21</v>
      </c>
      <c r="F1246" s="4" t="s">
        <v>21</v>
      </c>
      <c r="G1246" s="4" t="s">
        <v>21</v>
      </c>
    </row>
    <row r="1247" spans="1:11">
      <c r="A1247" t="n">
        <v>11039</v>
      </c>
      <c r="B1247" s="49" t="n">
        <v>46</v>
      </c>
      <c r="C1247" s="7" t="n">
        <v>65534</v>
      </c>
      <c r="D1247" s="7" t="n">
        <v>23.0699996948242</v>
      </c>
      <c r="E1247" s="7" t="n">
        <v>0</v>
      </c>
      <c r="F1247" s="7" t="n">
        <v>0.469999998807907</v>
      </c>
      <c r="G1247" s="7" t="n">
        <v>328.5</v>
      </c>
    </row>
    <row r="1248" spans="1:11">
      <c r="A1248" t="s">
        <v>4</v>
      </c>
      <c r="B1248" s="4" t="s">
        <v>5</v>
      </c>
      <c r="C1248" s="4" t="s">
        <v>20</v>
      </c>
    </row>
    <row r="1249" spans="1:17">
      <c r="A1249" t="n">
        <v>11058</v>
      </c>
      <c r="B1249" s="14" t="n">
        <v>3</v>
      </c>
      <c r="C1249" s="11" t="n">
        <f t="normal" ca="1">A1259</f>
        <v>0</v>
      </c>
    </row>
    <row r="1250" spans="1:17">
      <c r="A1250" t="s">
        <v>4</v>
      </c>
      <c r="B1250" s="4" t="s">
        <v>5</v>
      </c>
      <c r="C1250" s="4" t="s">
        <v>10</v>
      </c>
      <c r="D1250" s="4" t="s">
        <v>21</v>
      </c>
      <c r="E1250" s="4" t="s">
        <v>21</v>
      </c>
      <c r="F1250" s="4" t="s">
        <v>21</v>
      </c>
      <c r="G1250" s="4" t="s">
        <v>21</v>
      </c>
    </row>
    <row r="1251" spans="1:17">
      <c r="A1251" t="n">
        <v>11063</v>
      </c>
      <c r="B1251" s="49" t="n">
        <v>46</v>
      </c>
      <c r="C1251" s="7" t="n">
        <v>65534</v>
      </c>
      <c r="D1251" s="7" t="n">
        <v>21.5499992370605</v>
      </c>
      <c r="E1251" s="7" t="n">
        <v>0</v>
      </c>
      <c r="F1251" s="7" t="n">
        <v>1.86000001430511</v>
      </c>
      <c r="G1251" s="7" t="n">
        <v>331.399993896484</v>
      </c>
    </row>
    <row r="1252" spans="1:17">
      <c r="A1252" t="s">
        <v>4</v>
      </c>
      <c r="B1252" s="4" t="s">
        <v>5</v>
      </c>
      <c r="C1252" s="4" t="s">
        <v>20</v>
      </c>
    </row>
    <row r="1253" spans="1:17">
      <c r="A1253" t="n">
        <v>11082</v>
      </c>
      <c r="B1253" s="14" t="n">
        <v>3</v>
      </c>
      <c r="C1253" s="11" t="n">
        <f t="normal" ca="1">A1259</f>
        <v>0</v>
      </c>
    </row>
    <row r="1254" spans="1:17">
      <c r="A1254" t="s">
        <v>4</v>
      </c>
      <c r="B1254" s="4" t="s">
        <v>5</v>
      </c>
      <c r="C1254" s="4" t="s">
        <v>10</v>
      </c>
      <c r="D1254" s="4" t="s">
        <v>21</v>
      </c>
      <c r="E1254" s="4" t="s">
        <v>21</v>
      </c>
      <c r="F1254" s="4" t="s">
        <v>21</v>
      </c>
      <c r="G1254" s="4" t="s">
        <v>21</v>
      </c>
    </row>
    <row r="1255" spans="1:17">
      <c r="A1255" t="n">
        <v>11087</v>
      </c>
      <c r="B1255" s="49" t="n">
        <v>46</v>
      </c>
      <c r="C1255" s="7" t="n">
        <v>65534</v>
      </c>
      <c r="D1255" s="7" t="n">
        <v>21.2600002288818</v>
      </c>
      <c r="E1255" s="7" t="n">
        <v>0</v>
      </c>
      <c r="F1255" s="7" t="n">
        <v>0.109999999403954</v>
      </c>
      <c r="G1255" s="7" t="n">
        <v>342.799987792969</v>
      </c>
    </row>
    <row r="1256" spans="1:17">
      <c r="A1256" t="s">
        <v>4</v>
      </c>
      <c r="B1256" s="4" t="s">
        <v>5</v>
      </c>
      <c r="C1256" s="4" t="s">
        <v>20</v>
      </c>
    </row>
    <row r="1257" spans="1:17">
      <c r="A1257" t="n">
        <v>11106</v>
      </c>
      <c r="B1257" s="14" t="n">
        <v>3</v>
      </c>
      <c r="C1257" s="11" t="n">
        <f t="normal" ca="1">A1259</f>
        <v>0</v>
      </c>
    </row>
    <row r="1258" spans="1:17">
      <c r="A1258" t="s">
        <v>4</v>
      </c>
      <c r="B1258" s="4" t="s">
        <v>5</v>
      </c>
      <c r="C1258" s="4" t="s">
        <v>13</v>
      </c>
      <c r="D1258" s="4" t="s">
        <v>13</v>
      </c>
      <c r="E1258" s="4" t="s">
        <v>13</v>
      </c>
      <c r="F1258" s="4" t="s">
        <v>13</v>
      </c>
      <c r="G1258" s="4" t="s">
        <v>9</v>
      </c>
      <c r="H1258" s="4" t="s">
        <v>13</v>
      </c>
      <c r="I1258" s="4" t="s">
        <v>13</v>
      </c>
      <c r="J1258" s="4" t="s">
        <v>13</v>
      </c>
    </row>
    <row r="1259" spans="1:17">
      <c r="A1259" t="n">
        <v>11111</v>
      </c>
      <c r="B1259" s="47" t="n">
        <v>18</v>
      </c>
      <c r="C1259" s="7" t="n">
        <v>0</v>
      </c>
      <c r="D1259" s="7" t="n">
        <v>35</v>
      </c>
      <c r="E1259" s="7" t="n">
        <v>0</v>
      </c>
      <c r="F1259" s="7" t="n">
        <v>0</v>
      </c>
      <c r="G1259" s="7" t="n">
        <v>1</v>
      </c>
      <c r="H1259" s="7" t="n">
        <v>12</v>
      </c>
      <c r="I1259" s="7" t="n">
        <v>19</v>
      </c>
      <c r="J1259" s="7" t="n">
        <v>1</v>
      </c>
    </row>
    <row r="1260" spans="1:17">
      <c r="A1260" t="s">
        <v>4</v>
      </c>
      <c r="B1260" s="4" t="s">
        <v>5</v>
      </c>
      <c r="C1260" s="4" t="s">
        <v>10</v>
      </c>
      <c r="D1260" s="4" t="s">
        <v>9</v>
      </c>
    </row>
    <row r="1261" spans="1:17">
      <c r="A1261" t="n">
        <v>11123</v>
      </c>
      <c r="B1261" s="50" t="n">
        <v>43</v>
      </c>
      <c r="C1261" s="7" t="n">
        <v>65534</v>
      </c>
      <c r="D1261" s="7" t="n">
        <v>16</v>
      </c>
    </row>
    <row r="1262" spans="1:17">
      <c r="A1262" t="s">
        <v>4</v>
      </c>
      <c r="B1262" s="4" t="s">
        <v>5</v>
      </c>
      <c r="C1262" s="4" t="s">
        <v>10</v>
      </c>
      <c r="D1262" s="4" t="s">
        <v>13</v>
      </c>
      <c r="E1262" s="4" t="s">
        <v>13</v>
      </c>
      <c r="F1262" s="4" t="s">
        <v>6</v>
      </c>
    </row>
    <row r="1263" spans="1:17">
      <c r="A1263" t="n">
        <v>11130</v>
      </c>
      <c r="B1263" s="52" t="n">
        <v>47</v>
      </c>
      <c r="C1263" s="7" t="n">
        <v>65534</v>
      </c>
      <c r="D1263" s="7" t="n">
        <v>0</v>
      </c>
      <c r="E1263" s="7" t="n">
        <v>0</v>
      </c>
      <c r="F1263" s="7" t="s">
        <v>95</v>
      </c>
    </row>
    <row r="1264" spans="1:17">
      <c r="A1264" t="s">
        <v>4</v>
      </c>
      <c r="B1264" s="4" t="s">
        <v>5</v>
      </c>
      <c r="C1264" s="4" t="s">
        <v>10</v>
      </c>
    </row>
    <row r="1265" spans="1:10">
      <c r="A1265" t="n">
        <v>11152</v>
      </c>
      <c r="B1265" s="30" t="n">
        <v>16</v>
      </c>
      <c r="C1265" s="7" t="n">
        <v>0</v>
      </c>
    </row>
    <row r="1266" spans="1:10">
      <c r="A1266" t="s">
        <v>4</v>
      </c>
      <c r="B1266" s="4" t="s">
        <v>5</v>
      </c>
      <c r="C1266" s="4" t="s">
        <v>10</v>
      </c>
      <c r="D1266" s="4" t="s">
        <v>13</v>
      </c>
      <c r="E1266" s="4" t="s">
        <v>6</v>
      </c>
      <c r="F1266" s="4" t="s">
        <v>21</v>
      </c>
      <c r="G1266" s="4" t="s">
        <v>21</v>
      </c>
      <c r="H1266" s="4" t="s">
        <v>21</v>
      </c>
    </row>
    <row r="1267" spans="1:10">
      <c r="A1267" t="n">
        <v>11155</v>
      </c>
      <c r="B1267" s="54" t="n">
        <v>48</v>
      </c>
      <c r="C1267" s="7" t="n">
        <v>65534</v>
      </c>
      <c r="D1267" s="7" t="n">
        <v>0</v>
      </c>
      <c r="E1267" s="7" t="s">
        <v>108</v>
      </c>
      <c r="F1267" s="7" t="n">
        <v>0</v>
      </c>
      <c r="G1267" s="7" t="n">
        <v>1</v>
      </c>
      <c r="H1267" s="7" t="n">
        <v>0</v>
      </c>
    </row>
    <row r="1268" spans="1:10">
      <c r="A1268" t="s">
        <v>4</v>
      </c>
      <c r="B1268" s="4" t="s">
        <v>5</v>
      </c>
      <c r="C1268" s="4" t="s">
        <v>13</v>
      </c>
      <c r="D1268" s="4" t="s">
        <v>6</v>
      </c>
    </row>
    <row r="1269" spans="1:10">
      <c r="A1269" t="n">
        <v>11179</v>
      </c>
      <c r="B1269" s="8" t="n">
        <v>2</v>
      </c>
      <c r="C1269" s="7" t="n">
        <v>11</v>
      </c>
      <c r="D1269" s="7" t="s">
        <v>85</v>
      </c>
    </row>
    <row r="1270" spans="1:10">
      <c r="A1270" t="s">
        <v>4</v>
      </c>
      <c r="B1270" s="4" t="s">
        <v>5</v>
      </c>
      <c r="C1270" s="4" t="s">
        <v>20</v>
      </c>
    </row>
    <row r="1271" spans="1:10">
      <c r="A1271" t="n">
        <v>11196</v>
      </c>
      <c r="B1271" s="14" t="n">
        <v>3</v>
      </c>
      <c r="C1271" s="11" t="n">
        <f t="normal" ca="1">A1273</f>
        <v>0</v>
      </c>
    </row>
    <row r="1272" spans="1:10">
      <c r="A1272" t="s">
        <v>4</v>
      </c>
      <c r="B1272" s="4" t="s">
        <v>5</v>
      </c>
    </row>
    <row r="1273" spans="1:10">
      <c r="A1273" t="n">
        <v>11201</v>
      </c>
      <c r="B1273" s="5" t="n">
        <v>1</v>
      </c>
    </row>
    <row r="1274" spans="1:10" s="3" customFormat="1" customHeight="0">
      <c r="A1274" s="3" t="s">
        <v>2</v>
      </c>
      <c r="B1274" s="3" t="s">
        <v>120</v>
      </c>
    </row>
    <row r="1275" spans="1:10">
      <c r="A1275" t="s">
        <v>4</v>
      </c>
      <c r="B1275" s="4" t="s">
        <v>5</v>
      </c>
      <c r="C1275" s="4" t="s">
        <v>10</v>
      </c>
      <c r="D1275" s="4" t="s">
        <v>9</v>
      </c>
    </row>
    <row r="1276" spans="1:10">
      <c r="A1276" t="n">
        <v>11204</v>
      </c>
      <c r="B1276" s="50" t="n">
        <v>43</v>
      </c>
      <c r="C1276" s="7" t="n">
        <v>65534</v>
      </c>
      <c r="D1276" s="7" t="n">
        <v>32</v>
      </c>
    </row>
    <row r="1277" spans="1:10">
      <c r="A1277" t="s">
        <v>4</v>
      </c>
      <c r="B1277" s="4" t="s">
        <v>5</v>
      </c>
      <c r="C1277" s="4" t="s">
        <v>13</v>
      </c>
      <c r="D1277" s="4" t="s">
        <v>10</v>
      </c>
      <c r="E1277" s="4" t="s">
        <v>13</v>
      </c>
      <c r="F1277" s="4" t="s">
        <v>6</v>
      </c>
      <c r="G1277" s="4" t="s">
        <v>6</v>
      </c>
      <c r="H1277" s="4" t="s">
        <v>6</v>
      </c>
      <c r="I1277" s="4" t="s">
        <v>6</v>
      </c>
      <c r="J1277" s="4" t="s">
        <v>6</v>
      </c>
      <c r="K1277" s="4" t="s">
        <v>6</v>
      </c>
      <c r="L1277" s="4" t="s">
        <v>6</v>
      </c>
      <c r="M1277" s="4" t="s">
        <v>6</v>
      </c>
      <c r="N1277" s="4" t="s">
        <v>6</v>
      </c>
      <c r="O1277" s="4" t="s">
        <v>6</v>
      </c>
      <c r="P1277" s="4" t="s">
        <v>6</v>
      </c>
      <c r="Q1277" s="4" t="s">
        <v>6</v>
      </c>
      <c r="R1277" s="4" t="s">
        <v>6</v>
      </c>
      <c r="S1277" s="4" t="s">
        <v>6</v>
      </c>
      <c r="T1277" s="4" t="s">
        <v>6</v>
      </c>
      <c r="U1277" s="4" t="s">
        <v>6</v>
      </c>
    </row>
    <row r="1278" spans="1:10">
      <c r="A1278" t="n">
        <v>11211</v>
      </c>
      <c r="B1278" s="51" t="n">
        <v>36</v>
      </c>
      <c r="C1278" s="7" t="n">
        <v>8</v>
      </c>
      <c r="D1278" s="7" t="n">
        <v>65534</v>
      </c>
      <c r="E1278" s="7" t="n">
        <v>0</v>
      </c>
      <c r="F1278" s="7" t="s">
        <v>93</v>
      </c>
      <c r="G1278" s="7" t="s">
        <v>94</v>
      </c>
      <c r="H1278" s="7" t="s">
        <v>109</v>
      </c>
      <c r="I1278" s="7" t="s">
        <v>12</v>
      </c>
      <c r="J1278" s="7" t="s">
        <v>12</v>
      </c>
      <c r="K1278" s="7" t="s">
        <v>12</v>
      </c>
      <c r="L1278" s="7" t="s">
        <v>12</v>
      </c>
      <c r="M1278" s="7" t="s">
        <v>12</v>
      </c>
      <c r="N1278" s="7" t="s">
        <v>12</v>
      </c>
      <c r="O1278" s="7" t="s">
        <v>12</v>
      </c>
      <c r="P1278" s="7" t="s">
        <v>12</v>
      </c>
      <c r="Q1278" s="7" t="s">
        <v>12</v>
      </c>
      <c r="R1278" s="7" t="s">
        <v>12</v>
      </c>
      <c r="S1278" s="7" t="s">
        <v>12</v>
      </c>
      <c r="T1278" s="7" t="s">
        <v>12</v>
      </c>
      <c r="U1278" s="7" t="s">
        <v>12</v>
      </c>
    </row>
    <row r="1279" spans="1:10">
      <c r="A1279" t="s">
        <v>4</v>
      </c>
      <c r="B1279" s="4" t="s">
        <v>5</v>
      </c>
      <c r="C1279" s="4" t="s">
        <v>10</v>
      </c>
      <c r="D1279" s="4" t="s">
        <v>13</v>
      </c>
      <c r="E1279" s="4" t="s">
        <v>13</v>
      </c>
      <c r="F1279" s="4" t="s">
        <v>6</v>
      </c>
    </row>
    <row r="1280" spans="1:10">
      <c r="A1280" t="n">
        <v>11266</v>
      </c>
      <c r="B1280" s="52" t="n">
        <v>47</v>
      </c>
      <c r="C1280" s="7" t="n">
        <v>65534</v>
      </c>
      <c r="D1280" s="7" t="n">
        <v>0</v>
      </c>
      <c r="E1280" s="7" t="n">
        <v>0</v>
      </c>
      <c r="F1280" s="7" t="s">
        <v>95</v>
      </c>
    </row>
    <row r="1281" spans="1:21">
      <c r="A1281" t="s">
        <v>4</v>
      </c>
      <c r="B1281" s="4" t="s">
        <v>5</v>
      </c>
      <c r="C1281" s="4" t="s">
        <v>10</v>
      </c>
      <c r="D1281" s="4" t="s">
        <v>13</v>
      </c>
      <c r="E1281" s="4" t="s">
        <v>13</v>
      </c>
      <c r="F1281" s="4" t="s">
        <v>6</v>
      </c>
    </row>
    <row r="1282" spans="1:21">
      <c r="A1282" t="n">
        <v>11288</v>
      </c>
      <c r="B1282" s="52" t="n">
        <v>47</v>
      </c>
      <c r="C1282" s="7" t="n">
        <v>65534</v>
      </c>
      <c r="D1282" s="7" t="n">
        <v>0</v>
      </c>
      <c r="E1282" s="7" t="n">
        <v>0</v>
      </c>
      <c r="F1282" s="7" t="s">
        <v>93</v>
      </c>
    </row>
    <row r="1283" spans="1:21">
      <c r="A1283" t="s">
        <v>4</v>
      </c>
      <c r="B1283" s="4" t="s">
        <v>5</v>
      </c>
      <c r="C1283" s="4" t="s">
        <v>13</v>
      </c>
      <c r="D1283" s="4" t="s">
        <v>9</v>
      </c>
      <c r="E1283" s="4" t="s">
        <v>13</v>
      </c>
      <c r="F1283" s="4" t="s">
        <v>20</v>
      </c>
    </row>
    <row r="1284" spans="1:21">
      <c r="A1284" t="n">
        <v>11306</v>
      </c>
      <c r="B1284" s="10" t="n">
        <v>5</v>
      </c>
      <c r="C1284" s="7" t="n">
        <v>0</v>
      </c>
      <c r="D1284" s="7" t="n">
        <v>1</v>
      </c>
      <c r="E1284" s="7" t="n">
        <v>1</v>
      </c>
      <c r="F1284" s="11" t="n">
        <f t="normal" ca="1">A1302</f>
        <v>0</v>
      </c>
    </row>
    <row r="1285" spans="1:21">
      <c r="A1285" t="s">
        <v>4</v>
      </c>
      <c r="B1285" s="4" t="s">
        <v>5</v>
      </c>
      <c r="C1285" s="4" t="s">
        <v>10</v>
      </c>
      <c r="D1285" s="4" t="s">
        <v>10</v>
      </c>
    </row>
    <row r="1286" spans="1:21">
      <c r="A1286" t="n">
        <v>11317</v>
      </c>
      <c r="B1286" s="53" t="n">
        <v>17</v>
      </c>
      <c r="C1286" s="7" t="n">
        <v>2000</v>
      </c>
      <c r="D1286" s="7" t="n">
        <v>6000</v>
      </c>
    </row>
    <row r="1287" spans="1:21">
      <c r="A1287" t="s">
        <v>4</v>
      </c>
      <c r="B1287" s="4" t="s">
        <v>5</v>
      </c>
      <c r="C1287" s="4" t="s">
        <v>10</v>
      </c>
      <c r="D1287" s="4" t="s">
        <v>13</v>
      </c>
      <c r="E1287" s="4" t="s">
        <v>13</v>
      </c>
      <c r="F1287" s="4" t="s">
        <v>6</v>
      </c>
    </row>
    <row r="1288" spans="1:21">
      <c r="A1288" t="n">
        <v>11322</v>
      </c>
      <c r="B1288" s="52" t="n">
        <v>47</v>
      </c>
      <c r="C1288" s="7" t="n">
        <v>65534</v>
      </c>
      <c r="D1288" s="7" t="n">
        <v>1</v>
      </c>
      <c r="E1288" s="7" t="n">
        <v>0</v>
      </c>
      <c r="F1288" s="7" t="s">
        <v>12</v>
      </c>
    </row>
    <row r="1289" spans="1:21">
      <c r="A1289" t="s">
        <v>4</v>
      </c>
      <c r="B1289" s="4" t="s">
        <v>5</v>
      </c>
      <c r="C1289" s="4" t="s">
        <v>10</v>
      </c>
      <c r="D1289" s="4" t="s">
        <v>13</v>
      </c>
      <c r="E1289" s="4" t="s">
        <v>13</v>
      </c>
      <c r="F1289" s="4" t="s">
        <v>6</v>
      </c>
    </row>
    <row r="1290" spans="1:21">
      <c r="A1290" t="n">
        <v>11328</v>
      </c>
      <c r="B1290" s="52" t="n">
        <v>47</v>
      </c>
      <c r="C1290" s="7" t="n">
        <v>65534</v>
      </c>
      <c r="D1290" s="7" t="n">
        <v>0</v>
      </c>
      <c r="E1290" s="7" t="n">
        <v>0</v>
      </c>
      <c r="F1290" s="7" t="s">
        <v>94</v>
      </c>
    </row>
    <row r="1291" spans="1:21">
      <c r="A1291" t="s">
        <v>4</v>
      </c>
      <c r="B1291" s="4" t="s">
        <v>5</v>
      </c>
      <c r="C1291" s="4" t="s">
        <v>13</v>
      </c>
      <c r="D1291" s="4" t="s">
        <v>10</v>
      </c>
      <c r="E1291" s="4" t="s">
        <v>21</v>
      </c>
      <c r="F1291" s="4" t="s">
        <v>10</v>
      </c>
      <c r="G1291" s="4" t="s">
        <v>9</v>
      </c>
      <c r="H1291" s="4" t="s">
        <v>9</v>
      </c>
      <c r="I1291" s="4" t="s">
        <v>10</v>
      </c>
      <c r="J1291" s="4" t="s">
        <v>10</v>
      </c>
      <c r="K1291" s="4" t="s">
        <v>9</v>
      </c>
      <c r="L1291" s="4" t="s">
        <v>9</v>
      </c>
      <c r="M1291" s="4" t="s">
        <v>9</v>
      </c>
      <c r="N1291" s="4" t="s">
        <v>9</v>
      </c>
      <c r="O1291" s="4" t="s">
        <v>6</v>
      </c>
    </row>
    <row r="1292" spans="1:21">
      <c r="A1292" t="n">
        <v>11345</v>
      </c>
      <c r="B1292" s="15" t="n">
        <v>50</v>
      </c>
      <c r="C1292" s="7" t="n">
        <v>0</v>
      </c>
      <c r="D1292" s="7" t="n">
        <v>4020</v>
      </c>
      <c r="E1292" s="7" t="n">
        <v>1</v>
      </c>
      <c r="F1292" s="7" t="n">
        <v>0</v>
      </c>
      <c r="G1292" s="7" t="n">
        <v>0</v>
      </c>
      <c r="H1292" s="7" t="n">
        <v>-1073741824</v>
      </c>
      <c r="I1292" s="7" t="n">
        <v>1</v>
      </c>
      <c r="J1292" s="7" t="n">
        <v>65534</v>
      </c>
      <c r="K1292" s="7" t="n">
        <v>0</v>
      </c>
      <c r="L1292" s="7" t="n">
        <v>0</v>
      </c>
      <c r="M1292" s="7" t="n">
        <v>0</v>
      </c>
      <c r="N1292" s="7" t="n">
        <v>1112014848</v>
      </c>
      <c r="O1292" s="7" t="s">
        <v>12</v>
      </c>
    </row>
    <row r="1293" spans="1:21">
      <c r="A1293" t="s">
        <v>4</v>
      </c>
      <c r="B1293" s="4" t="s">
        <v>5</v>
      </c>
      <c r="C1293" s="4" t="s">
        <v>10</v>
      </c>
      <c r="D1293" s="4" t="s">
        <v>10</v>
      </c>
    </row>
    <row r="1294" spans="1:21">
      <c r="A1294" t="n">
        <v>11384</v>
      </c>
      <c r="B1294" s="53" t="n">
        <v>17</v>
      </c>
      <c r="C1294" s="7" t="n">
        <v>2000</v>
      </c>
      <c r="D1294" s="7" t="n">
        <v>6000</v>
      </c>
    </row>
    <row r="1295" spans="1:21">
      <c r="A1295" t="s">
        <v>4</v>
      </c>
      <c r="B1295" s="4" t="s">
        <v>5</v>
      </c>
      <c r="C1295" s="4" t="s">
        <v>10</v>
      </c>
      <c r="D1295" s="4" t="s">
        <v>13</v>
      </c>
      <c r="E1295" s="4" t="s">
        <v>13</v>
      </c>
      <c r="F1295" s="4" t="s">
        <v>6</v>
      </c>
    </row>
    <row r="1296" spans="1:21">
      <c r="A1296" t="n">
        <v>11389</v>
      </c>
      <c r="B1296" s="52" t="n">
        <v>47</v>
      </c>
      <c r="C1296" s="7" t="n">
        <v>65534</v>
      </c>
      <c r="D1296" s="7" t="n">
        <v>1</v>
      </c>
      <c r="E1296" s="7" t="n">
        <v>0</v>
      </c>
      <c r="F1296" s="7" t="s">
        <v>12</v>
      </c>
    </row>
    <row r="1297" spans="1:15">
      <c r="A1297" t="s">
        <v>4</v>
      </c>
      <c r="B1297" s="4" t="s">
        <v>5</v>
      </c>
      <c r="C1297" s="4" t="s">
        <v>10</v>
      </c>
      <c r="D1297" s="4" t="s">
        <v>13</v>
      </c>
      <c r="E1297" s="4" t="s">
        <v>13</v>
      </c>
      <c r="F1297" s="4" t="s">
        <v>6</v>
      </c>
    </row>
    <row r="1298" spans="1:15">
      <c r="A1298" t="n">
        <v>11395</v>
      </c>
      <c r="B1298" s="52" t="n">
        <v>47</v>
      </c>
      <c r="C1298" s="7" t="n">
        <v>65534</v>
      </c>
      <c r="D1298" s="7" t="n">
        <v>0</v>
      </c>
      <c r="E1298" s="7" t="n">
        <v>0</v>
      </c>
      <c r="F1298" s="7" t="s">
        <v>109</v>
      </c>
    </row>
    <row r="1299" spans="1:15">
      <c r="A1299" t="s">
        <v>4</v>
      </c>
      <c r="B1299" s="4" t="s">
        <v>5</v>
      </c>
      <c r="C1299" s="4" t="s">
        <v>20</v>
      </c>
    </row>
    <row r="1300" spans="1:15">
      <c r="A1300" t="n">
        <v>11412</v>
      </c>
      <c r="B1300" s="14" t="n">
        <v>3</v>
      </c>
      <c r="C1300" s="11" t="n">
        <f t="normal" ca="1">A1284</f>
        <v>0</v>
      </c>
    </row>
    <row r="1301" spans="1:15">
      <c r="A1301" t="s">
        <v>4</v>
      </c>
      <c r="B1301" s="4" t="s">
        <v>5</v>
      </c>
    </row>
    <row r="1302" spans="1:15">
      <c r="A1302" t="n">
        <v>11417</v>
      </c>
      <c r="B1302" s="5" t="n">
        <v>1</v>
      </c>
    </row>
    <row r="1303" spans="1:15" s="3" customFormat="1" customHeight="0">
      <c r="A1303" s="3" t="s">
        <v>2</v>
      </c>
      <c r="B1303" s="3" t="s">
        <v>121</v>
      </c>
    </row>
    <row r="1304" spans="1:15">
      <c r="A1304" t="s">
        <v>4</v>
      </c>
      <c r="B1304" s="4" t="s">
        <v>5</v>
      </c>
      <c r="C1304" s="4" t="s">
        <v>10</v>
      </c>
      <c r="D1304" s="4" t="s">
        <v>9</v>
      </c>
    </row>
    <row r="1305" spans="1:15">
      <c r="A1305" t="n">
        <v>11420</v>
      </c>
      <c r="B1305" s="50" t="n">
        <v>43</v>
      </c>
      <c r="C1305" s="7" t="n">
        <v>65534</v>
      </c>
      <c r="D1305" s="7" t="n">
        <v>32</v>
      </c>
    </row>
    <row r="1306" spans="1:15">
      <c r="A1306" t="s">
        <v>4</v>
      </c>
      <c r="B1306" s="4" t="s">
        <v>5</v>
      </c>
      <c r="C1306" s="4" t="s">
        <v>13</v>
      </c>
      <c r="D1306" s="4" t="s">
        <v>10</v>
      </c>
      <c r="E1306" s="4" t="s">
        <v>13</v>
      </c>
      <c r="F1306" s="4" t="s">
        <v>6</v>
      </c>
      <c r="G1306" s="4" t="s">
        <v>6</v>
      </c>
      <c r="H1306" s="4" t="s">
        <v>6</v>
      </c>
      <c r="I1306" s="4" t="s">
        <v>6</v>
      </c>
      <c r="J1306" s="4" t="s">
        <v>6</v>
      </c>
      <c r="K1306" s="4" t="s">
        <v>6</v>
      </c>
      <c r="L1306" s="4" t="s">
        <v>6</v>
      </c>
      <c r="M1306" s="4" t="s">
        <v>6</v>
      </c>
      <c r="N1306" s="4" t="s">
        <v>6</v>
      </c>
      <c r="O1306" s="4" t="s">
        <v>6</v>
      </c>
      <c r="P1306" s="4" t="s">
        <v>6</v>
      </c>
      <c r="Q1306" s="4" t="s">
        <v>6</v>
      </c>
      <c r="R1306" s="4" t="s">
        <v>6</v>
      </c>
      <c r="S1306" s="4" t="s">
        <v>6</v>
      </c>
      <c r="T1306" s="4" t="s">
        <v>6</v>
      </c>
      <c r="U1306" s="4" t="s">
        <v>6</v>
      </c>
    </row>
    <row r="1307" spans="1:15">
      <c r="A1307" t="n">
        <v>11427</v>
      </c>
      <c r="B1307" s="51" t="n">
        <v>36</v>
      </c>
      <c r="C1307" s="7" t="n">
        <v>8</v>
      </c>
      <c r="D1307" s="7" t="n">
        <v>65534</v>
      </c>
      <c r="E1307" s="7" t="n">
        <v>0</v>
      </c>
      <c r="F1307" s="7" t="s">
        <v>93</v>
      </c>
      <c r="G1307" s="7" t="s">
        <v>94</v>
      </c>
      <c r="H1307" s="7" t="s">
        <v>12</v>
      </c>
      <c r="I1307" s="7" t="s">
        <v>12</v>
      </c>
      <c r="J1307" s="7" t="s">
        <v>12</v>
      </c>
      <c r="K1307" s="7" t="s">
        <v>12</v>
      </c>
      <c r="L1307" s="7" t="s">
        <v>12</v>
      </c>
      <c r="M1307" s="7" t="s">
        <v>12</v>
      </c>
      <c r="N1307" s="7" t="s">
        <v>12</v>
      </c>
      <c r="O1307" s="7" t="s">
        <v>12</v>
      </c>
      <c r="P1307" s="7" t="s">
        <v>12</v>
      </c>
      <c r="Q1307" s="7" t="s">
        <v>12</v>
      </c>
      <c r="R1307" s="7" t="s">
        <v>12</v>
      </c>
      <c r="S1307" s="7" t="s">
        <v>12</v>
      </c>
      <c r="T1307" s="7" t="s">
        <v>12</v>
      </c>
      <c r="U1307" s="7" t="s">
        <v>12</v>
      </c>
    </row>
    <row r="1308" spans="1:15">
      <c r="A1308" t="s">
        <v>4</v>
      </c>
      <c r="B1308" s="4" t="s">
        <v>5</v>
      </c>
      <c r="C1308" s="4" t="s">
        <v>10</v>
      </c>
      <c r="D1308" s="4" t="s">
        <v>13</v>
      </c>
      <c r="E1308" s="4" t="s">
        <v>13</v>
      </c>
      <c r="F1308" s="4" t="s">
        <v>6</v>
      </c>
    </row>
    <row r="1309" spans="1:15">
      <c r="A1309" t="n">
        <v>11471</v>
      </c>
      <c r="B1309" s="52" t="n">
        <v>47</v>
      </c>
      <c r="C1309" s="7" t="n">
        <v>65534</v>
      </c>
      <c r="D1309" s="7" t="n">
        <v>0</v>
      </c>
      <c r="E1309" s="7" t="n">
        <v>0</v>
      </c>
      <c r="F1309" s="7" t="s">
        <v>95</v>
      </c>
    </row>
    <row r="1310" spans="1:15">
      <c r="A1310" t="s">
        <v>4</v>
      </c>
      <c r="B1310" s="4" t="s">
        <v>5</v>
      </c>
      <c r="C1310" s="4" t="s">
        <v>10</v>
      </c>
      <c r="D1310" s="4" t="s">
        <v>13</v>
      </c>
      <c r="E1310" s="4" t="s">
        <v>13</v>
      </c>
      <c r="F1310" s="4" t="s">
        <v>6</v>
      </c>
    </row>
    <row r="1311" spans="1:15">
      <c r="A1311" t="n">
        <v>11493</v>
      </c>
      <c r="B1311" s="52" t="n">
        <v>47</v>
      </c>
      <c r="C1311" s="7" t="n">
        <v>65534</v>
      </c>
      <c r="D1311" s="7" t="n">
        <v>0</v>
      </c>
      <c r="E1311" s="7" t="n">
        <v>0</v>
      </c>
      <c r="F1311" s="7" t="s">
        <v>93</v>
      </c>
    </row>
    <row r="1312" spans="1:15">
      <c r="A1312" t="s">
        <v>4</v>
      </c>
      <c r="B1312" s="4" t="s">
        <v>5</v>
      </c>
      <c r="C1312" s="4" t="s">
        <v>13</v>
      </c>
      <c r="D1312" s="4" t="s">
        <v>9</v>
      </c>
      <c r="E1312" s="4" t="s">
        <v>13</v>
      </c>
      <c r="F1312" s="4" t="s">
        <v>20</v>
      </c>
    </row>
    <row r="1313" spans="1:21">
      <c r="A1313" t="n">
        <v>11511</v>
      </c>
      <c r="B1313" s="10" t="n">
        <v>5</v>
      </c>
      <c r="C1313" s="7" t="n">
        <v>0</v>
      </c>
      <c r="D1313" s="7" t="n">
        <v>1</v>
      </c>
      <c r="E1313" s="7" t="n">
        <v>1</v>
      </c>
      <c r="F1313" s="11" t="n">
        <f t="normal" ca="1">A1323</f>
        <v>0</v>
      </c>
    </row>
    <row r="1314" spans="1:21">
      <c r="A1314" t="s">
        <v>4</v>
      </c>
      <c r="B1314" s="4" t="s">
        <v>5</v>
      </c>
      <c r="C1314" s="4" t="s">
        <v>10</v>
      </c>
      <c r="D1314" s="4" t="s">
        <v>13</v>
      </c>
      <c r="E1314" s="4" t="s">
        <v>13</v>
      </c>
      <c r="F1314" s="4" t="s">
        <v>6</v>
      </c>
    </row>
    <row r="1315" spans="1:21">
      <c r="A1315" t="n">
        <v>11522</v>
      </c>
      <c r="B1315" s="52" t="n">
        <v>47</v>
      </c>
      <c r="C1315" s="7" t="n">
        <v>65534</v>
      </c>
      <c r="D1315" s="7" t="n">
        <v>1</v>
      </c>
      <c r="E1315" s="7" t="n">
        <v>0</v>
      </c>
      <c r="F1315" s="7" t="s">
        <v>12</v>
      </c>
    </row>
    <row r="1316" spans="1:21">
      <c r="A1316" t="s">
        <v>4</v>
      </c>
      <c r="B1316" s="4" t="s">
        <v>5</v>
      </c>
      <c r="C1316" s="4" t="s">
        <v>10</v>
      </c>
      <c r="D1316" s="4" t="s">
        <v>10</v>
      </c>
    </row>
    <row r="1317" spans="1:21">
      <c r="A1317" t="n">
        <v>11528</v>
      </c>
      <c r="B1317" s="53" t="n">
        <v>17</v>
      </c>
      <c r="C1317" s="7" t="n">
        <v>2000</v>
      </c>
      <c r="D1317" s="7" t="n">
        <v>6000</v>
      </c>
    </row>
    <row r="1318" spans="1:21">
      <c r="A1318" t="s">
        <v>4</v>
      </c>
      <c r="B1318" s="4" t="s">
        <v>5</v>
      </c>
      <c r="C1318" s="4" t="s">
        <v>10</v>
      </c>
      <c r="D1318" s="4" t="s">
        <v>13</v>
      </c>
      <c r="E1318" s="4" t="s">
        <v>13</v>
      </c>
      <c r="F1318" s="4" t="s">
        <v>6</v>
      </c>
    </row>
    <row r="1319" spans="1:21">
      <c r="A1319" t="n">
        <v>11533</v>
      </c>
      <c r="B1319" s="52" t="n">
        <v>47</v>
      </c>
      <c r="C1319" s="7" t="n">
        <v>65534</v>
      </c>
      <c r="D1319" s="7" t="n">
        <v>0</v>
      </c>
      <c r="E1319" s="7" t="n">
        <v>0</v>
      </c>
      <c r="F1319" s="7" t="s">
        <v>94</v>
      </c>
    </row>
    <row r="1320" spans="1:21">
      <c r="A1320" t="s">
        <v>4</v>
      </c>
      <c r="B1320" s="4" t="s">
        <v>5</v>
      </c>
      <c r="C1320" s="4" t="s">
        <v>20</v>
      </c>
    </row>
    <row r="1321" spans="1:21">
      <c r="A1321" t="n">
        <v>11550</v>
      </c>
      <c r="B1321" s="14" t="n">
        <v>3</v>
      </c>
      <c r="C1321" s="11" t="n">
        <f t="normal" ca="1">A1313</f>
        <v>0</v>
      </c>
    </row>
    <row r="1322" spans="1:21">
      <c r="A1322" t="s">
        <v>4</v>
      </c>
      <c r="B1322" s="4" t="s">
        <v>5</v>
      </c>
    </row>
    <row r="1323" spans="1:21">
      <c r="A1323" t="n">
        <v>11555</v>
      </c>
      <c r="B1323" s="5" t="n">
        <v>1</v>
      </c>
    </row>
    <row r="1324" spans="1:21" s="3" customFormat="1" customHeight="0">
      <c r="A1324" s="3" t="s">
        <v>2</v>
      </c>
      <c r="B1324" s="3" t="s">
        <v>122</v>
      </c>
    </row>
    <row r="1325" spans="1:21">
      <c r="A1325" t="s">
        <v>4</v>
      </c>
      <c r="B1325" s="4" t="s">
        <v>5</v>
      </c>
      <c r="C1325" s="4" t="s">
        <v>10</v>
      </c>
      <c r="D1325" s="4" t="s">
        <v>9</v>
      </c>
    </row>
    <row r="1326" spans="1:21">
      <c r="A1326" t="n">
        <v>11556</v>
      </c>
      <c r="B1326" s="50" t="n">
        <v>43</v>
      </c>
      <c r="C1326" s="7" t="n">
        <v>65534</v>
      </c>
      <c r="D1326" s="7" t="n">
        <v>32</v>
      </c>
    </row>
    <row r="1327" spans="1:21">
      <c r="A1327" t="s">
        <v>4</v>
      </c>
      <c r="B1327" s="4" t="s">
        <v>5</v>
      </c>
      <c r="C1327" s="4" t="s">
        <v>13</v>
      </c>
      <c r="D1327" s="4" t="s">
        <v>10</v>
      </c>
      <c r="E1327" s="4" t="s">
        <v>13</v>
      </c>
      <c r="F1327" s="4" t="s">
        <v>6</v>
      </c>
      <c r="G1327" s="4" t="s">
        <v>6</v>
      </c>
      <c r="H1327" s="4" t="s">
        <v>6</v>
      </c>
      <c r="I1327" s="4" t="s">
        <v>6</v>
      </c>
      <c r="J1327" s="4" t="s">
        <v>6</v>
      </c>
      <c r="K1327" s="4" t="s">
        <v>6</v>
      </c>
      <c r="L1327" s="4" t="s">
        <v>6</v>
      </c>
      <c r="M1327" s="4" t="s">
        <v>6</v>
      </c>
      <c r="N1327" s="4" t="s">
        <v>6</v>
      </c>
      <c r="O1327" s="4" t="s">
        <v>6</v>
      </c>
      <c r="P1327" s="4" t="s">
        <v>6</v>
      </c>
      <c r="Q1327" s="4" t="s">
        <v>6</v>
      </c>
      <c r="R1327" s="4" t="s">
        <v>6</v>
      </c>
      <c r="S1327" s="4" t="s">
        <v>6</v>
      </c>
      <c r="T1327" s="4" t="s">
        <v>6</v>
      </c>
      <c r="U1327" s="4" t="s">
        <v>6</v>
      </c>
    </row>
    <row r="1328" spans="1:21">
      <c r="A1328" t="n">
        <v>11563</v>
      </c>
      <c r="B1328" s="51" t="n">
        <v>36</v>
      </c>
      <c r="C1328" s="7" t="n">
        <v>8</v>
      </c>
      <c r="D1328" s="7" t="n">
        <v>65534</v>
      </c>
      <c r="E1328" s="7" t="n">
        <v>0</v>
      </c>
      <c r="F1328" s="7" t="s">
        <v>93</v>
      </c>
      <c r="G1328" s="7" t="s">
        <v>123</v>
      </c>
      <c r="H1328" s="7" t="s">
        <v>12</v>
      </c>
      <c r="I1328" s="7" t="s">
        <v>12</v>
      </c>
      <c r="J1328" s="7" t="s">
        <v>12</v>
      </c>
      <c r="K1328" s="7" t="s">
        <v>12</v>
      </c>
      <c r="L1328" s="7" t="s">
        <v>12</v>
      </c>
      <c r="M1328" s="7" t="s">
        <v>12</v>
      </c>
      <c r="N1328" s="7" t="s">
        <v>12</v>
      </c>
      <c r="O1328" s="7" t="s">
        <v>12</v>
      </c>
      <c r="P1328" s="7" t="s">
        <v>12</v>
      </c>
      <c r="Q1328" s="7" t="s">
        <v>12</v>
      </c>
      <c r="R1328" s="7" t="s">
        <v>12</v>
      </c>
      <c r="S1328" s="7" t="s">
        <v>12</v>
      </c>
      <c r="T1328" s="7" t="s">
        <v>12</v>
      </c>
      <c r="U1328" s="7" t="s">
        <v>12</v>
      </c>
    </row>
    <row r="1329" spans="1:21">
      <c r="A1329" t="s">
        <v>4</v>
      </c>
      <c r="B1329" s="4" t="s">
        <v>5</v>
      </c>
      <c r="C1329" s="4" t="s">
        <v>10</v>
      </c>
      <c r="D1329" s="4" t="s">
        <v>13</v>
      </c>
      <c r="E1329" s="4" t="s">
        <v>13</v>
      </c>
      <c r="F1329" s="4" t="s">
        <v>6</v>
      </c>
    </row>
    <row r="1330" spans="1:21">
      <c r="A1330" t="n">
        <v>11605</v>
      </c>
      <c r="B1330" s="52" t="n">
        <v>47</v>
      </c>
      <c r="C1330" s="7" t="n">
        <v>65534</v>
      </c>
      <c r="D1330" s="7" t="n">
        <v>0</v>
      </c>
      <c r="E1330" s="7" t="n">
        <v>0</v>
      </c>
      <c r="F1330" s="7" t="s">
        <v>95</v>
      </c>
    </row>
    <row r="1331" spans="1:21">
      <c r="A1331" t="s">
        <v>4</v>
      </c>
      <c r="B1331" s="4" t="s">
        <v>5</v>
      </c>
      <c r="C1331" s="4" t="s">
        <v>10</v>
      </c>
      <c r="D1331" s="4" t="s">
        <v>13</v>
      </c>
      <c r="E1331" s="4" t="s">
        <v>13</v>
      </c>
      <c r="F1331" s="4" t="s">
        <v>6</v>
      </c>
    </row>
    <row r="1332" spans="1:21">
      <c r="A1332" t="n">
        <v>11627</v>
      </c>
      <c r="B1332" s="52" t="n">
        <v>47</v>
      </c>
      <c r="C1332" s="7" t="n">
        <v>65534</v>
      </c>
      <c r="D1332" s="7" t="n">
        <v>0</v>
      </c>
      <c r="E1332" s="7" t="n">
        <v>0</v>
      </c>
      <c r="F1332" s="7" t="s">
        <v>123</v>
      </c>
    </row>
    <row r="1333" spans="1:21">
      <c r="A1333" t="s">
        <v>4</v>
      </c>
      <c r="B1333" s="4" t="s">
        <v>5</v>
      </c>
      <c r="C1333" s="4" t="s">
        <v>13</v>
      </c>
      <c r="D1333" s="4" t="s">
        <v>10</v>
      </c>
      <c r="E1333" s="4" t="s">
        <v>10</v>
      </c>
      <c r="F1333" s="4" t="s">
        <v>10</v>
      </c>
      <c r="G1333" s="4" t="s">
        <v>10</v>
      </c>
      <c r="H1333" s="4" t="s">
        <v>10</v>
      </c>
      <c r="I1333" s="4" t="s">
        <v>6</v>
      </c>
      <c r="J1333" s="4" t="s">
        <v>21</v>
      </c>
      <c r="K1333" s="4" t="s">
        <v>21</v>
      </c>
      <c r="L1333" s="4" t="s">
        <v>21</v>
      </c>
      <c r="M1333" s="4" t="s">
        <v>9</v>
      </c>
      <c r="N1333" s="4" t="s">
        <v>9</v>
      </c>
      <c r="O1333" s="4" t="s">
        <v>21</v>
      </c>
      <c r="P1333" s="4" t="s">
        <v>21</v>
      </c>
      <c r="Q1333" s="4" t="s">
        <v>21</v>
      </c>
      <c r="R1333" s="4" t="s">
        <v>21</v>
      </c>
      <c r="S1333" s="4" t="s">
        <v>13</v>
      </c>
    </row>
    <row r="1334" spans="1:21">
      <c r="A1334" t="n">
        <v>11642</v>
      </c>
      <c r="B1334" s="24" t="n">
        <v>39</v>
      </c>
      <c r="C1334" s="7" t="n">
        <v>12</v>
      </c>
      <c r="D1334" s="7" t="n">
        <v>65534</v>
      </c>
      <c r="E1334" s="7" t="n">
        <v>200</v>
      </c>
      <c r="F1334" s="7" t="n">
        <v>0</v>
      </c>
      <c r="G1334" s="7" t="n">
        <v>65534</v>
      </c>
      <c r="H1334" s="7" t="n">
        <v>3</v>
      </c>
      <c r="I1334" s="7" t="s">
        <v>12</v>
      </c>
      <c r="J1334" s="7" t="n">
        <v>0</v>
      </c>
      <c r="K1334" s="7" t="n">
        <v>0</v>
      </c>
      <c r="L1334" s="7" t="n">
        <v>0</v>
      </c>
      <c r="M1334" s="7" t="n">
        <v>0</v>
      </c>
      <c r="N1334" s="7" t="n">
        <v>0</v>
      </c>
      <c r="O1334" s="7" t="n">
        <v>0</v>
      </c>
      <c r="P1334" s="7" t="n">
        <v>1</v>
      </c>
      <c r="Q1334" s="7" t="n">
        <v>1</v>
      </c>
      <c r="R1334" s="7" t="n">
        <v>1</v>
      </c>
      <c r="S1334" s="7" t="n">
        <v>255</v>
      </c>
    </row>
    <row r="1335" spans="1:21">
      <c r="A1335" t="s">
        <v>4</v>
      </c>
      <c r="B1335" s="4" t="s">
        <v>5</v>
      </c>
      <c r="C1335" s="4" t="s">
        <v>13</v>
      </c>
      <c r="D1335" s="4" t="s">
        <v>9</v>
      </c>
      <c r="E1335" s="4" t="s">
        <v>13</v>
      </c>
      <c r="F1335" s="4" t="s">
        <v>20</v>
      </c>
    </row>
    <row r="1336" spans="1:21">
      <c r="A1336" t="n">
        <v>11692</v>
      </c>
      <c r="B1336" s="10" t="n">
        <v>5</v>
      </c>
      <c r="C1336" s="7" t="n">
        <v>0</v>
      </c>
      <c r="D1336" s="7" t="n">
        <v>1</v>
      </c>
      <c r="E1336" s="7" t="n">
        <v>1</v>
      </c>
      <c r="F1336" s="11" t="n">
        <f t="normal" ca="1">A1348</f>
        <v>0</v>
      </c>
    </row>
    <row r="1337" spans="1:21">
      <c r="A1337" t="s">
        <v>4</v>
      </c>
      <c r="B1337" s="4" t="s">
        <v>5</v>
      </c>
      <c r="C1337" s="4" t="s">
        <v>10</v>
      </c>
      <c r="D1337" s="4" t="s">
        <v>10</v>
      </c>
    </row>
    <row r="1338" spans="1:21">
      <c r="A1338" t="n">
        <v>11703</v>
      </c>
      <c r="B1338" s="53" t="n">
        <v>17</v>
      </c>
      <c r="C1338" s="7" t="n">
        <v>4000</v>
      </c>
      <c r="D1338" s="7" t="n">
        <v>6000</v>
      </c>
    </row>
    <row r="1339" spans="1:21">
      <c r="A1339" t="s">
        <v>4</v>
      </c>
      <c r="B1339" s="4" t="s">
        <v>5</v>
      </c>
      <c r="C1339" s="4" t="s">
        <v>13</v>
      </c>
      <c r="D1339" s="4" t="s">
        <v>10</v>
      </c>
      <c r="E1339" s="4" t="s">
        <v>21</v>
      </c>
      <c r="F1339" s="4" t="s">
        <v>10</v>
      </c>
      <c r="G1339" s="4" t="s">
        <v>9</v>
      </c>
      <c r="H1339" s="4" t="s">
        <v>9</v>
      </c>
      <c r="I1339" s="4" t="s">
        <v>10</v>
      </c>
      <c r="J1339" s="4" t="s">
        <v>10</v>
      </c>
      <c r="K1339" s="4" t="s">
        <v>9</v>
      </c>
      <c r="L1339" s="4" t="s">
        <v>9</v>
      </c>
      <c r="M1339" s="4" t="s">
        <v>9</v>
      </c>
      <c r="N1339" s="4" t="s">
        <v>9</v>
      </c>
      <c r="O1339" s="4" t="s">
        <v>6</v>
      </c>
    </row>
    <row r="1340" spans="1:21">
      <c r="A1340" t="n">
        <v>11708</v>
      </c>
      <c r="B1340" s="15" t="n">
        <v>50</v>
      </c>
      <c r="C1340" s="7" t="n">
        <v>0</v>
      </c>
      <c r="D1340" s="7" t="n">
        <v>14012</v>
      </c>
      <c r="E1340" s="7" t="n">
        <v>0.699999988079071</v>
      </c>
      <c r="F1340" s="7" t="n">
        <v>0</v>
      </c>
      <c r="G1340" s="7" t="n">
        <v>0</v>
      </c>
      <c r="H1340" s="7" t="n">
        <v>-1073741824</v>
      </c>
      <c r="I1340" s="7" t="n">
        <v>1</v>
      </c>
      <c r="J1340" s="7" t="n">
        <v>65534</v>
      </c>
      <c r="K1340" s="7" t="n">
        <v>0</v>
      </c>
      <c r="L1340" s="7" t="n">
        <v>0</v>
      </c>
      <c r="M1340" s="7" t="n">
        <v>0</v>
      </c>
      <c r="N1340" s="7" t="n">
        <v>1109393408</v>
      </c>
      <c r="O1340" s="7" t="s">
        <v>12</v>
      </c>
    </row>
    <row r="1341" spans="1:21">
      <c r="A1341" t="s">
        <v>4</v>
      </c>
      <c r="B1341" s="4" t="s">
        <v>5</v>
      </c>
      <c r="C1341" s="4" t="s">
        <v>10</v>
      </c>
    </row>
    <row r="1342" spans="1:21">
      <c r="A1342" t="n">
        <v>11747</v>
      </c>
      <c r="B1342" s="30" t="n">
        <v>16</v>
      </c>
      <c r="C1342" s="7" t="n">
        <v>3000</v>
      </c>
    </row>
    <row r="1343" spans="1:21">
      <c r="A1343" t="s">
        <v>4</v>
      </c>
      <c r="B1343" s="4" t="s">
        <v>5</v>
      </c>
      <c r="C1343" s="4" t="s">
        <v>13</v>
      </c>
      <c r="D1343" s="4" t="s">
        <v>10</v>
      </c>
      <c r="E1343" s="4" t="s">
        <v>21</v>
      </c>
      <c r="F1343" s="4" t="s">
        <v>10</v>
      </c>
      <c r="G1343" s="4" t="s">
        <v>9</v>
      </c>
      <c r="H1343" s="4" t="s">
        <v>9</v>
      </c>
      <c r="I1343" s="4" t="s">
        <v>10</v>
      </c>
      <c r="J1343" s="4" t="s">
        <v>10</v>
      </c>
      <c r="K1343" s="4" t="s">
        <v>9</v>
      </c>
      <c r="L1343" s="4" t="s">
        <v>9</v>
      </c>
      <c r="M1343" s="4" t="s">
        <v>9</v>
      </c>
      <c r="N1343" s="4" t="s">
        <v>9</v>
      </c>
      <c r="O1343" s="4" t="s">
        <v>6</v>
      </c>
    </row>
    <row r="1344" spans="1:21">
      <c r="A1344" t="n">
        <v>11750</v>
      </c>
      <c r="B1344" s="15" t="n">
        <v>50</v>
      </c>
      <c r="C1344" s="7" t="n">
        <v>0</v>
      </c>
      <c r="D1344" s="7" t="n">
        <v>14013</v>
      </c>
      <c r="E1344" s="7" t="n">
        <v>0.699999988079071</v>
      </c>
      <c r="F1344" s="7" t="n">
        <v>0</v>
      </c>
      <c r="G1344" s="7" t="n">
        <v>0</v>
      </c>
      <c r="H1344" s="7" t="n">
        <v>-1073741824</v>
      </c>
      <c r="I1344" s="7" t="n">
        <v>1</v>
      </c>
      <c r="J1344" s="7" t="n">
        <v>65534</v>
      </c>
      <c r="K1344" s="7" t="n">
        <v>0</v>
      </c>
      <c r="L1344" s="7" t="n">
        <v>0</v>
      </c>
      <c r="M1344" s="7" t="n">
        <v>0</v>
      </c>
      <c r="N1344" s="7" t="n">
        <v>1109393408</v>
      </c>
      <c r="O1344" s="7" t="s">
        <v>12</v>
      </c>
    </row>
    <row r="1345" spans="1:19">
      <c r="A1345" t="s">
        <v>4</v>
      </c>
      <c r="B1345" s="4" t="s">
        <v>5</v>
      </c>
      <c r="C1345" s="4" t="s">
        <v>20</v>
      </c>
    </row>
    <row r="1346" spans="1:19">
      <c r="A1346" t="n">
        <v>11789</v>
      </c>
      <c r="B1346" s="14" t="n">
        <v>3</v>
      </c>
      <c r="C1346" s="11" t="n">
        <f t="normal" ca="1">A1336</f>
        <v>0</v>
      </c>
    </row>
    <row r="1347" spans="1:19">
      <c r="A1347" t="s">
        <v>4</v>
      </c>
      <c r="B1347" s="4" t="s">
        <v>5</v>
      </c>
    </row>
    <row r="1348" spans="1:19">
      <c r="A1348" t="n">
        <v>11794</v>
      </c>
      <c r="B1348" s="5" t="n">
        <v>1</v>
      </c>
    </row>
    <row r="1349" spans="1:19" s="3" customFormat="1" customHeight="0">
      <c r="A1349" s="3" t="s">
        <v>2</v>
      </c>
      <c r="B1349" s="3" t="s">
        <v>124</v>
      </c>
    </row>
    <row r="1350" spans="1:19">
      <c r="A1350" t="s">
        <v>4</v>
      </c>
      <c r="B1350" s="4" t="s">
        <v>5</v>
      </c>
      <c r="C1350" s="4" t="s">
        <v>10</v>
      </c>
      <c r="D1350" s="4" t="s">
        <v>9</v>
      </c>
    </row>
    <row r="1351" spans="1:19">
      <c r="A1351" t="n">
        <v>11796</v>
      </c>
      <c r="B1351" s="50" t="n">
        <v>43</v>
      </c>
      <c r="C1351" s="7" t="n">
        <v>65534</v>
      </c>
      <c r="D1351" s="7" t="n">
        <v>32</v>
      </c>
    </row>
    <row r="1352" spans="1:19">
      <c r="A1352" t="s">
        <v>4</v>
      </c>
      <c r="B1352" s="4" t="s">
        <v>5</v>
      </c>
      <c r="C1352" s="4" t="s">
        <v>13</v>
      </c>
      <c r="D1352" s="4" t="s">
        <v>10</v>
      </c>
      <c r="E1352" s="4" t="s">
        <v>13</v>
      </c>
      <c r="F1352" s="4" t="s">
        <v>6</v>
      </c>
      <c r="G1352" s="4" t="s">
        <v>6</v>
      </c>
      <c r="H1352" s="4" t="s">
        <v>6</v>
      </c>
      <c r="I1352" s="4" t="s">
        <v>6</v>
      </c>
      <c r="J1352" s="4" t="s">
        <v>6</v>
      </c>
      <c r="K1352" s="4" t="s">
        <v>6</v>
      </c>
      <c r="L1352" s="4" t="s">
        <v>6</v>
      </c>
      <c r="M1352" s="4" t="s">
        <v>6</v>
      </c>
      <c r="N1352" s="4" t="s">
        <v>6</v>
      </c>
      <c r="O1352" s="4" t="s">
        <v>6</v>
      </c>
      <c r="P1352" s="4" t="s">
        <v>6</v>
      </c>
      <c r="Q1352" s="4" t="s">
        <v>6</v>
      </c>
      <c r="R1352" s="4" t="s">
        <v>6</v>
      </c>
      <c r="S1352" s="4" t="s">
        <v>6</v>
      </c>
      <c r="T1352" s="4" t="s">
        <v>6</v>
      </c>
      <c r="U1352" s="4" t="s">
        <v>6</v>
      </c>
    </row>
    <row r="1353" spans="1:19">
      <c r="A1353" t="n">
        <v>11803</v>
      </c>
      <c r="B1353" s="51" t="n">
        <v>36</v>
      </c>
      <c r="C1353" s="7" t="n">
        <v>8</v>
      </c>
      <c r="D1353" s="7" t="n">
        <v>65534</v>
      </c>
      <c r="E1353" s="7" t="n">
        <v>0</v>
      </c>
      <c r="F1353" s="7" t="s">
        <v>93</v>
      </c>
      <c r="G1353" s="7" t="s">
        <v>94</v>
      </c>
      <c r="H1353" s="7" t="s">
        <v>109</v>
      </c>
      <c r="I1353" s="7" t="s">
        <v>12</v>
      </c>
      <c r="J1353" s="7" t="s">
        <v>12</v>
      </c>
      <c r="K1353" s="7" t="s">
        <v>12</v>
      </c>
      <c r="L1353" s="7" t="s">
        <v>12</v>
      </c>
      <c r="M1353" s="7" t="s">
        <v>12</v>
      </c>
      <c r="N1353" s="7" t="s">
        <v>12</v>
      </c>
      <c r="O1353" s="7" t="s">
        <v>12</v>
      </c>
      <c r="P1353" s="7" t="s">
        <v>12</v>
      </c>
      <c r="Q1353" s="7" t="s">
        <v>12</v>
      </c>
      <c r="R1353" s="7" t="s">
        <v>12</v>
      </c>
      <c r="S1353" s="7" t="s">
        <v>12</v>
      </c>
      <c r="T1353" s="7" t="s">
        <v>12</v>
      </c>
      <c r="U1353" s="7" t="s">
        <v>12</v>
      </c>
    </row>
    <row r="1354" spans="1:19">
      <c r="A1354" t="s">
        <v>4</v>
      </c>
      <c r="B1354" s="4" t="s">
        <v>5</v>
      </c>
      <c r="C1354" s="4" t="s">
        <v>10</v>
      </c>
      <c r="D1354" s="4" t="s">
        <v>13</v>
      </c>
      <c r="E1354" s="4" t="s">
        <v>13</v>
      </c>
      <c r="F1354" s="4" t="s">
        <v>6</v>
      </c>
    </row>
    <row r="1355" spans="1:19">
      <c r="A1355" t="n">
        <v>11858</v>
      </c>
      <c r="B1355" s="52" t="n">
        <v>47</v>
      </c>
      <c r="C1355" s="7" t="n">
        <v>65534</v>
      </c>
      <c r="D1355" s="7" t="n">
        <v>0</v>
      </c>
      <c r="E1355" s="7" t="n">
        <v>0</v>
      </c>
      <c r="F1355" s="7" t="s">
        <v>95</v>
      </c>
    </row>
    <row r="1356" spans="1:19">
      <c r="A1356" t="s">
        <v>4</v>
      </c>
      <c r="B1356" s="4" t="s">
        <v>5</v>
      </c>
      <c r="C1356" s="4" t="s">
        <v>10</v>
      </c>
      <c r="D1356" s="4" t="s">
        <v>13</v>
      </c>
      <c r="E1356" s="4" t="s">
        <v>13</v>
      </c>
      <c r="F1356" s="4" t="s">
        <v>6</v>
      </c>
    </row>
    <row r="1357" spans="1:19">
      <c r="A1357" t="n">
        <v>11880</v>
      </c>
      <c r="B1357" s="52" t="n">
        <v>47</v>
      </c>
      <c r="C1357" s="7" t="n">
        <v>65534</v>
      </c>
      <c r="D1357" s="7" t="n">
        <v>0</v>
      </c>
      <c r="E1357" s="7" t="n">
        <v>0</v>
      </c>
      <c r="F1357" s="7" t="s">
        <v>93</v>
      </c>
    </row>
    <row r="1358" spans="1:19">
      <c r="A1358" t="s">
        <v>4</v>
      </c>
      <c r="B1358" s="4" t="s">
        <v>5</v>
      </c>
      <c r="C1358" s="4" t="s">
        <v>13</v>
      </c>
      <c r="D1358" s="4" t="s">
        <v>9</v>
      </c>
      <c r="E1358" s="4" t="s">
        <v>13</v>
      </c>
      <c r="F1358" s="4" t="s">
        <v>20</v>
      </c>
    </row>
    <row r="1359" spans="1:19">
      <c r="A1359" t="n">
        <v>11898</v>
      </c>
      <c r="B1359" s="10" t="n">
        <v>5</v>
      </c>
      <c r="C1359" s="7" t="n">
        <v>0</v>
      </c>
      <c r="D1359" s="7" t="n">
        <v>1</v>
      </c>
      <c r="E1359" s="7" t="n">
        <v>1</v>
      </c>
      <c r="F1359" s="11" t="n">
        <f t="normal" ca="1">A1383</f>
        <v>0</v>
      </c>
    </row>
    <row r="1360" spans="1:19">
      <c r="A1360" t="s">
        <v>4</v>
      </c>
      <c r="B1360" s="4" t="s">
        <v>5</v>
      </c>
      <c r="C1360" s="4" t="s">
        <v>10</v>
      </c>
      <c r="D1360" s="4" t="s">
        <v>10</v>
      </c>
    </row>
    <row r="1361" spans="1:21">
      <c r="A1361" t="n">
        <v>11909</v>
      </c>
      <c r="B1361" s="53" t="n">
        <v>17</v>
      </c>
      <c r="C1361" s="7" t="n">
        <v>2000</v>
      </c>
      <c r="D1361" s="7" t="n">
        <v>6000</v>
      </c>
    </row>
    <row r="1362" spans="1:21">
      <c r="A1362" t="s">
        <v>4</v>
      </c>
      <c r="B1362" s="4" t="s">
        <v>5</v>
      </c>
      <c r="C1362" s="4" t="s">
        <v>10</v>
      </c>
      <c r="D1362" s="4" t="s">
        <v>13</v>
      </c>
      <c r="E1362" s="4" t="s">
        <v>13</v>
      </c>
      <c r="F1362" s="4" t="s">
        <v>6</v>
      </c>
    </row>
    <row r="1363" spans="1:21">
      <c r="A1363" t="n">
        <v>11914</v>
      </c>
      <c r="B1363" s="52" t="n">
        <v>47</v>
      </c>
      <c r="C1363" s="7" t="n">
        <v>65534</v>
      </c>
      <c r="D1363" s="7" t="n">
        <v>1</v>
      </c>
      <c r="E1363" s="7" t="n">
        <v>0</v>
      </c>
      <c r="F1363" s="7" t="s">
        <v>12</v>
      </c>
    </row>
    <row r="1364" spans="1:21">
      <c r="A1364" t="s">
        <v>4</v>
      </c>
      <c r="B1364" s="4" t="s">
        <v>5</v>
      </c>
      <c r="C1364" s="4" t="s">
        <v>10</v>
      </c>
      <c r="D1364" s="4" t="s">
        <v>13</v>
      </c>
      <c r="E1364" s="4" t="s">
        <v>13</v>
      </c>
      <c r="F1364" s="4" t="s">
        <v>6</v>
      </c>
    </row>
    <row r="1365" spans="1:21">
      <c r="A1365" t="n">
        <v>11920</v>
      </c>
      <c r="B1365" s="52" t="n">
        <v>47</v>
      </c>
      <c r="C1365" s="7" t="n">
        <v>65534</v>
      </c>
      <c r="D1365" s="7" t="n">
        <v>0</v>
      </c>
      <c r="E1365" s="7" t="n">
        <v>0</v>
      </c>
      <c r="F1365" s="7" t="s">
        <v>94</v>
      </c>
    </row>
    <row r="1366" spans="1:21">
      <c r="A1366" t="s">
        <v>4</v>
      </c>
      <c r="B1366" s="4" t="s">
        <v>5</v>
      </c>
      <c r="C1366" s="4" t="s">
        <v>10</v>
      </c>
    </row>
    <row r="1367" spans="1:21">
      <c r="A1367" t="n">
        <v>11937</v>
      </c>
      <c r="B1367" s="30" t="n">
        <v>16</v>
      </c>
      <c r="C1367" s="7" t="n">
        <v>800</v>
      </c>
    </row>
    <row r="1368" spans="1:21">
      <c r="A1368" t="s">
        <v>4</v>
      </c>
      <c r="B1368" s="4" t="s">
        <v>5</v>
      </c>
      <c r="C1368" s="4" t="s">
        <v>13</v>
      </c>
      <c r="D1368" s="4" t="s">
        <v>10</v>
      </c>
      <c r="E1368" s="4" t="s">
        <v>10</v>
      </c>
      <c r="F1368" s="4" t="s">
        <v>10</v>
      </c>
      <c r="G1368" s="4" t="s">
        <v>10</v>
      </c>
      <c r="H1368" s="4" t="s">
        <v>10</v>
      </c>
      <c r="I1368" s="4" t="s">
        <v>6</v>
      </c>
      <c r="J1368" s="4" t="s">
        <v>21</v>
      </c>
      <c r="K1368" s="4" t="s">
        <v>21</v>
      </c>
      <c r="L1368" s="4" t="s">
        <v>21</v>
      </c>
      <c r="M1368" s="4" t="s">
        <v>9</v>
      </c>
      <c r="N1368" s="4" t="s">
        <v>9</v>
      </c>
      <c r="O1368" s="4" t="s">
        <v>21</v>
      </c>
      <c r="P1368" s="4" t="s">
        <v>21</v>
      </c>
      <c r="Q1368" s="4" t="s">
        <v>21</v>
      </c>
      <c r="R1368" s="4" t="s">
        <v>21</v>
      </c>
      <c r="S1368" s="4" t="s">
        <v>13</v>
      </c>
    </row>
    <row r="1369" spans="1:21">
      <c r="A1369" t="n">
        <v>11940</v>
      </c>
      <c r="B1369" s="24" t="n">
        <v>39</v>
      </c>
      <c r="C1369" s="7" t="n">
        <v>12</v>
      </c>
      <c r="D1369" s="7" t="n">
        <v>65534</v>
      </c>
      <c r="E1369" s="7" t="n">
        <v>202</v>
      </c>
      <c r="F1369" s="7" t="n">
        <v>0</v>
      </c>
      <c r="G1369" s="7" t="n">
        <v>65534</v>
      </c>
      <c r="H1369" s="7" t="n">
        <v>3</v>
      </c>
      <c r="I1369" s="7" t="s">
        <v>12</v>
      </c>
      <c r="J1369" s="7" t="n">
        <v>0</v>
      </c>
      <c r="K1369" s="7" t="n">
        <v>1.29999995231628</v>
      </c>
      <c r="L1369" s="7" t="n">
        <v>0.5</v>
      </c>
      <c r="M1369" s="7" t="n">
        <v>0</v>
      </c>
      <c r="N1369" s="7" t="n">
        <v>0</v>
      </c>
      <c r="O1369" s="7" t="n">
        <v>0</v>
      </c>
      <c r="P1369" s="7" t="n">
        <v>1</v>
      </c>
      <c r="Q1369" s="7" t="n">
        <v>1</v>
      </c>
      <c r="R1369" s="7" t="n">
        <v>1</v>
      </c>
      <c r="S1369" s="7" t="n">
        <v>255</v>
      </c>
    </row>
    <row r="1370" spans="1:21">
      <c r="A1370" t="s">
        <v>4</v>
      </c>
      <c r="B1370" s="4" t="s">
        <v>5</v>
      </c>
      <c r="C1370" s="4" t="s">
        <v>13</v>
      </c>
      <c r="D1370" s="4" t="s">
        <v>10</v>
      </c>
      <c r="E1370" s="4" t="s">
        <v>21</v>
      </c>
      <c r="F1370" s="4" t="s">
        <v>10</v>
      </c>
      <c r="G1370" s="4" t="s">
        <v>9</v>
      </c>
      <c r="H1370" s="4" t="s">
        <v>9</v>
      </c>
      <c r="I1370" s="4" t="s">
        <v>10</v>
      </c>
      <c r="J1370" s="4" t="s">
        <v>10</v>
      </c>
      <c r="K1370" s="4" t="s">
        <v>9</v>
      </c>
      <c r="L1370" s="4" t="s">
        <v>9</v>
      </c>
      <c r="M1370" s="4" t="s">
        <v>9</v>
      </c>
      <c r="N1370" s="4" t="s">
        <v>9</v>
      </c>
      <c r="O1370" s="4" t="s">
        <v>6</v>
      </c>
    </row>
    <row r="1371" spans="1:21">
      <c r="A1371" t="n">
        <v>11990</v>
      </c>
      <c r="B1371" s="15" t="n">
        <v>50</v>
      </c>
      <c r="C1371" s="7" t="n">
        <v>0</v>
      </c>
      <c r="D1371" s="7" t="n">
        <v>4138</v>
      </c>
      <c r="E1371" s="7" t="n">
        <v>1</v>
      </c>
      <c r="F1371" s="7" t="n">
        <v>0</v>
      </c>
      <c r="G1371" s="7" t="n">
        <v>0</v>
      </c>
      <c r="H1371" s="7" t="n">
        <v>0</v>
      </c>
      <c r="I1371" s="7" t="n">
        <v>1</v>
      </c>
      <c r="J1371" s="7" t="n">
        <v>65534</v>
      </c>
      <c r="K1371" s="7" t="n">
        <v>0</v>
      </c>
      <c r="L1371" s="7" t="n">
        <v>0</v>
      </c>
      <c r="M1371" s="7" t="n">
        <v>0</v>
      </c>
      <c r="N1371" s="7" t="n">
        <v>1112014848</v>
      </c>
      <c r="O1371" s="7" t="s">
        <v>12</v>
      </c>
    </row>
    <row r="1372" spans="1:21">
      <c r="A1372" t="s">
        <v>4</v>
      </c>
      <c r="B1372" s="4" t="s">
        <v>5</v>
      </c>
      <c r="C1372" s="4" t="s">
        <v>10</v>
      </c>
      <c r="D1372" s="4" t="s">
        <v>10</v>
      </c>
    </row>
    <row r="1373" spans="1:21">
      <c r="A1373" t="n">
        <v>12029</v>
      </c>
      <c r="B1373" s="53" t="n">
        <v>17</v>
      </c>
      <c r="C1373" s="7" t="n">
        <v>2000</v>
      </c>
      <c r="D1373" s="7" t="n">
        <v>6000</v>
      </c>
    </row>
    <row r="1374" spans="1:21">
      <c r="A1374" t="s">
        <v>4</v>
      </c>
      <c r="B1374" s="4" t="s">
        <v>5</v>
      </c>
      <c r="C1374" s="4" t="s">
        <v>10</v>
      </c>
      <c r="D1374" s="4" t="s">
        <v>13</v>
      </c>
      <c r="E1374" s="4" t="s">
        <v>13</v>
      </c>
      <c r="F1374" s="4" t="s">
        <v>6</v>
      </c>
    </row>
    <row r="1375" spans="1:21">
      <c r="A1375" t="n">
        <v>12034</v>
      </c>
      <c r="B1375" s="52" t="n">
        <v>47</v>
      </c>
      <c r="C1375" s="7" t="n">
        <v>65534</v>
      </c>
      <c r="D1375" s="7" t="n">
        <v>1</v>
      </c>
      <c r="E1375" s="7" t="n">
        <v>0</v>
      </c>
      <c r="F1375" s="7" t="s">
        <v>12</v>
      </c>
    </row>
    <row r="1376" spans="1:21">
      <c r="A1376" t="s">
        <v>4</v>
      </c>
      <c r="B1376" s="4" t="s">
        <v>5</v>
      </c>
      <c r="C1376" s="4" t="s">
        <v>10</v>
      </c>
      <c r="D1376" s="4" t="s">
        <v>13</v>
      </c>
      <c r="E1376" s="4" t="s">
        <v>13</v>
      </c>
      <c r="F1376" s="4" t="s">
        <v>6</v>
      </c>
    </row>
    <row r="1377" spans="1:19">
      <c r="A1377" t="n">
        <v>12040</v>
      </c>
      <c r="B1377" s="52" t="n">
        <v>47</v>
      </c>
      <c r="C1377" s="7" t="n">
        <v>65534</v>
      </c>
      <c r="D1377" s="7" t="n">
        <v>0</v>
      </c>
      <c r="E1377" s="7" t="n">
        <v>0</v>
      </c>
      <c r="F1377" s="7" t="s">
        <v>109</v>
      </c>
    </row>
    <row r="1378" spans="1:19">
      <c r="A1378" t="s">
        <v>4</v>
      </c>
      <c r="B1378" s="4" t="s">
        <v>5</v>
      </c>
      <c r="C1378" s="4" t="s">
        <v>13</v>
      </c>
      <c r="D1378" s="4" t="s">
        <v>10</v>
      </c>
      <c r="E1378" s="4" t="s">
        <v>21</v>
      </c>
      <c r="F1378" s="4" t="s">
        <v>10</v>
      </c>
      <c r="G1378" s="4" t="s">
        <v>9</v>
      </c>
      <c r="H1378" s="4" t="s">
        <v>9</v>
      </c>
      <c r="I1378" s="4" t="s">
        <v>10</v>
      </c>
      <c r="J1378" s="4" t="s">
        <v>10</v>
      </c>
      <c r="K1378" s="4" t="s">
        <v>9</v>
      </c>
      <c r="L1378" s="4" t="s">
        <v>9</v>
      </c>
      <c r="M1378" s="4" t="s">
        <v>9</v>
      </c>
      <c r="N1378" s="4" t="s">
        <v>9</v>
      </c>
      <c r="O1378" s="4" t="s">
        <v>6</v>
      </c>
    </row>
    <row r="1379" spans="1:19">
      <c r="A1379" t="n">
        <v>12057</v>
      </c>
      <c r="B1379" s="15" t="n">
        <v>50</v>
      </c>
      <c r="C1379" s="7" t="n">
        <v>0</v>
      </c>
      <c r="D1379" s="7" t="n">
        <v>14002</v>
      </c>
      <c r="E1379" s="7" t="n">
        <v>1</v>
      </c>
      <c r="F1379" s="7" t="n">
        <v>0</v>
      </c>
      <c r="G1379" s="7" t="n">
        <v>0</v>
      </c>
      <c r="H1379" s="7" t="n">
        <v>0</v>
      </c>
      <c r="I1379" s="7" t="n">
        <v>1</v>
      </c>
      <c r="J1379" s="7" t="n">
        <v>65534</v>
      </c>
      <c r="K1379" s="7" t="n">
        <v>0</v>
      </c>
      <c r="L1379" s="7" t="n">
        <v>0</v>
      </c>
      <c r="M1379" s="7" t="n">
        <v>0</v>
      </c>
      <c r="N1379" s="7" t="n">
        <v>1112014848</v>
      </c>
      <c r="O1379" s="7" t="s">
        <v>12</v>
      </c>
    </row>
    <row r="1380" spans="1:19">
      <c r="A1380" t="s">
        <v>4</v>
      </c>
      <c r="B1380" s="4" t="s">
        <v>5</v>
      </c>
      <c r="C1380" s="4" t="s">
        <v>20</v>
      </c>
    </row>
    <row r="1381" spans="1:19">
      <c r="A1381" t="n">
        <v>12096</v>
      </c>
      <c r="B1381" s="14" t="n">
        <v>3</v>
      </c>
      <c r="C1381" s="11" t="n">
        <f t="normal" ca="1">A1359</f>
        <v>0</v>
      </c>
    </row>
    <row r="1382" spans="1:19">
      <c r="A1382" t="s">
        <v>4</v>
      </c>
      <c r="B1382" s="4" t="s">
        <v>5</v>
      </c>
    </row>
    <row r="1383" spans="1:19">
      <c r="A1383" t="n">
        <v>12101</v>
      </c>
      <c r="B1383" s="5" t="n">
        <v>1</v>
      </c>
    </row>
    <row r="1384" spans="1:19" s="3" customFormat="1" customHeight="0">
      <c r="A1384" s="3" t="s">
        <v>2</v>
      </c>
      <c r="B1384" s="3" t="s">
        <v>125</v>
      </c>
    </row>
    <row r="1385" spans="1:19">
      <c r="A1385" t="s">
        <v>4</v>
      </c>
      <c r="B1385" s="4" t="s">
        <v>5</v>
      </c>
      <c r="C1385" s="4" t="s">
        <v>13</v>
      </c>
      <c r="D1385" s="4" t="s">
        <v>10</v>
      </c>
      <c r="E1385" s="4" t="s">
        <v>13</v>
      </c>
      <c r="F1385" s="4" t="s">
        <v>13</v>
      </c>
      <c r="G1385" s="4" t="s">
        <v>13</v>
      </c>
      <c r="H1385" s="4" t="s">
        <v>10</v>
      </c>
      <c r="I1385" s="4" t="s">
        <v>20</v>
      </c>
      <c r="J1385" s="4" t="s">
        <v>20</v>
      </c>
    </row>
    <row r="1386" spans="1:19">
      <c r="A1386" t="n">
        <v>12104</v>
      </c>
      <c r="B1386" s="48" t="n">
        <v>6</v>
      </c>
      <c r="C1386" s="7" t="n">
        <v>33</v>
      </c>
      <c r="D1386" s="7" t="n">
        <v>65534</v>
      </c>
      <c r="E1386" s="7" t="n">
        <v>9</v>
      </c>
      <c r="F1386" s="7" t="n">
        <v>1</v>
      </c>
      <c r="G1386" s="7" t="n">
        <v>1</v>
      </c>
      <c r="H1386" s="7" t="n">
        <v>1</v>
      </c>
      <c r="I1386" s="11" t="n">
        <f t="normal" ca="1">A1388</f>
        <v>0</v>
      </c>
      <c r="J1386" s="11" t="n">
        <f t="normal" ca="1">A1394</f>
        <v>0</v>
      </c>
    </row>
    <row r="1387" spans="1:19">
      <c r="A1387" t="s">
        <v>4</v>
      </c>
      <c r="B1387" s="4" t="s">
        <v>5</v>
      </c>
      <c r="C1387" s="4" t="s">
        <v>10</v>
      </c>
      <c r="D1387" s="4" t="s">
        <v>21</v>
      </c>
      <c r="E1387" s="4" t="s">
        <v>21</v>
      </c>
      <c r="F1387" s="4" t="s">
        <v>21</v>
      </c>
      <c r="G1387" s="4" t="s">
        <v>21</v>
      </c>
    </row>
    <row r="1388" spans="1:19">
      <c r="A1388" t="n">
        <v>12121</v>
      </c>
      <c r="B1388" s="49" t="n">
        <v>46</v>
      </c>
      <c r="C1388" s="7" t="n">
        <v>65534</v>
      </c>
      <c r="D1388" s="7" t="n">
        <v>21.9300003051758</v>
      </c>
      <c r="E1388" s="7" t="n">
        <v>0</v>
      </c>
      <c r="F1388" s="7" t="n">
        <v>4.42999982833862</v>
      </c>
      <c r="G1388" s="7" t="n">
        <v>151.399993896484</v>
      </c>
    </row>
    <row r="1389" spans="1:19">
      <c r="A1389" t="s">
        <v>4</v>
      </c>
      <c r="B1389" s="4" t="s">
        <v>5</v>
      </c>
      <c r="C1389" s="4" t="s">
        <v>13</v>
      </c>
      <c r="D1389" s="4" t="s">
        <v>6</v>
      </c>
    </row>
    <row r="1390" spans="1:19">
      <c r="A1390" t="n">
        <v>12140</v>
      </c>
      <c r="B1390" s="8" t="n">
        <v>2</v>
      </c>
      <c r="C1390" s="7" t="n">
        <v>11</v>
      </c>
      <c r="D1390" s="7" t="s">
        <v>126</v>
      </c>
    </row>
    <row r="1391" spans="1:19">
      <c r="A1391" t="s">
        <v>4</v>
      </c>
      <c r="B1391" s="4" t="s">
        <v>5</v>
      </c>
      <c r="C1391" s="4" t="s">
        <v>20</v>
      </c>
    </row>
    <row r="1392" spans="1:19">
      <c r="A1392" t="n">
        <v>12154</v>
      </c>
      <c r="B1392" s="14" t="n">
        <v>3</v>
      </c>
      <c r="C1392" s="11" t="n">
        <f t="normal" ca="1">A1394</f>
        <v>0</v>
      </c>
    </row>
    <row r="1393" spans="1:15">
      <c r="A1393" t="s">
        <v>4</v>
      </c>
      <c r="B1393" s="4" t="s">
        <v>5</v>
      </c>
    </row>
    <row r="1394" spans="1:15">
      <c r="A1394" t="n">
        <v>12159</v>
      </c>
      <c r="B1394" s="5" t="n">
        <v>1</v>
      </c>
    </row>
    <row r="1395" spans="1:15" s="3" customFormat="1" customHeight="0">
      <c r="A1395" s="3" t="s">
        <v>2</v>
      </c>
      <c r="B1395" s="3" t="s">
        <v>127</v>
      </c>
    </row>
    <row r="1396" spans="1:15">
      <c r="A1396" t="s">
        <v>4</v>
      </c>
      <c r="B1396" s="4" t="s">
        <v>5</v>
      </c>
      <c r="C1396" s="4" t="s">
        <v>13</v>
      </c>
      <c r="D1396" s="4" t="s">
        <v>10</v>
      </c>
      <c r="E1396" s="4" t="s">
        <v>13</v>
      </c>
      <c r="F1396" s="4" t="s">
        <v>13</v>
      </c>
      <c r="G1396" s="4" t="s">
        <v>13</v>
      </c>
      <c r="H1396" s="4" t="s">
        <v>10</v>
      </c>
      <c r="I1396" s="4" t="s">
        <v>20</v>
      </c>
      <c r="J1396" s="4" t="s">
        <v>20</v>
      </c>
    </row>
    <row r="1397" spans="1:15">
      <c r="A1397" t="n">
        <v>12160</v>
      </c>
      <c r="B1397" s="48" t="n">
        <v>6</v>
      </c>
      <c r="C1397" s="7" t="n">
        <v>33</v>
      </c>
      <c r="D1397" s="7" t="n">
        <v>65534</v>
      </c>
      <c r="E1397" s="7" t="n">
        <v>9</v>
      </c>
      <c r="F1397" s="7" t="n">
        <v>1</v>
      </c>
      <c r="G1397" s="7" t="n">
        <v>1</v>
      </c>
      <c r="H1397" s="7" t="n">
        <v>1</v>
      </c>
      <c r="I1397" s="11" t="n">
        <f t="normal" ca="1">A1399</f>
        <v>0</v>
      </c>
      <c r="J1397" s="11" t="n">
        <f t="normal" ca="1">A1405</f>
        <v>0</v>
      </c>
    </row>
    <row r="1398" spans="1:15">
      <c r="A1398" t="s">
        <v>4</v>
      </c>
      <c r="B1398" s="4" t="s">
        <v>5</v>
      </c>
      <c r="C1398" s="4" t="s">
        <v>10</v>
      </c>
      <c r="D1398" s="4" t="s">
        <v>21</v>
      </c>
      <c r="E1398" s="4" t="s">
        <v>21</v>
      </c>
      <c r="F1398" s="4" t="s">
        <v>21</v>
      </c>
      <c r="G1398" s="4" t="s">
        <v>21</v>
      </c>
    </row>
    <row r="1399" spans="1:15">
      <c r="A1399" t="n">
        <v>12177</v>
      </c>
      <c r="B1399" s="49" t="n">
        <v>46</v>
      </c>
      <c r="C1399" s="7" t="n">
        <v>65534</v>
      </c>
      <c r="D1399" s="7" t="n">
        <v>17.2199993133545</v>
      </c>
      <c r="E1399" s="7" t="n">
        <v>0</v>
      </c>
      <c r="F1399" s="7" t="n">
        <v>2.97000002861023</v>
      </c>
      <c r="G1399" s="7" t="n">
        <v>180</v>
      </c>
    </row>
    <row r="1400" spans="1:15">
      <c r="A1400" t="s">
        <v>4</v>
      </c>
      <c r="B1400" s="4" t="s">
        <v>5</v>
      </c>
      <c r="C1400" s="4" t="s">
        <v>13</v>
      </c>
      <c r="D1400" s="4" t="s">
        <v>6</v>
      </c>
    </row>
    <row r="1401" spans="1:15">
      <c r="A1401" t="n">
        <v>12196</v>
      </c>
      <c r="B1401" s="8" t="n">
        <v>2</v>
      </c>
      <c r="C1401" s="7" t="n">
        <v>11</v>
      </c>
      <c r="D1401" s="7" t="s">
        <v>126</v>
      </c>
    </row>
    <row r="1402" spans="1:15">
      <c r="A1402" t="s">
        <v>4</v>
      </c>
      <c r="B1402" s="4" t="s">
        <v>5</v>
      </c>
      <c r="C1402" s="4" t="s">
        <v>20</v>
      </c>
    </row>
    <row r="1403" spans="1:15">
      <c r="A1403" t="n">
        <v>12210</v>
      </c>
      <c r="B1403" s="14" t="n">
        <v>3</v>
      </c>
      <c r="C1403" s="11" t="n">
        <f t="normal" ca="1">A1405</f>
        <v>0</v>
      </c>
    </row>
    <row r="1404" spans="1:15">
      <c r="A1404" t="s">
        <v>4</v>
      </c>
      <c r="B1404" s="4" t="s">
        <v>5</v>
      </c>
    </row>
    <row r="1405" spans="1:15">
      <c r="A1405" t="n">
        <v>12215</v>
      </c>
      <c r="B1405" s="5" t="n">
        <v>1</v>
      </c>
    </row>
    <row r="1406" spans="1:15" s="3" customFormat="1" customHeight="0">
      <c r="A1406" s="3" t="s">
        <v>2</v>
      </c>
      <c r="B1406" s="3" t="s">
        <v>128</v>
      </c>
    </row>
    <row r="1407" spans="1:15">
      <c r="A1407" t="s">
        <v>4</v>
      </c>
      <c r="B1407" s="4" t="s">
        <v>5</v>
      </c>
      <c r="C1407" s="4" t="s">
        <v>13</v>
      </c>
      <c r="D1407" s="4" t="s">
        <v>10</v>
      </c>
      <c r="E1407" s="4" t="s">
        <v>13</v>
      </c>
      <c r="F1407" s="4" t="s">
        <v>13</v>
      </c>
      <c r="G1407" s="4" t="s">
        <v>13</v>
      </c>
      <c r="H1407" s="4" t="s">
        <v>10</v>
      </c>
      <c r="I1407" s="4" t="s">
        <v>20</v>
      </c>
      <c r="J1407" s="4" t="s">
        <v>20</v>
      </c>
    </row>
    <row r="1408" spans="1:15">
      <c r="A1408" t="n">
        <v>12216</v>
      </c>
      <c r="B1408" s="48" t="n">
        <v>6</v>
      </c>
      <c r="C1408" s="7" t="n">
        <v>33</v>
      </c>
      <c r="D1408" s="7" t="n">
        <v>65534</v>
      </c>
      <c r="E1408" s="7" t="n">
        <v>9</v>
      </c>
      <c r="F1408" s="7" t="n">
        <v>1</v>
      </c>
      <c r="G1408" s="7" t="n">
        <v>1</v>
      </c>
      <c r="H1408" s="7" t="n">
        <v>1</v>
      </c>
      <c r="I1408" s="11" t="n">
        <f t="normal" ca="1">A1410</f>
        <v>0</v>
      </c>
      <c r="J1408" s="11" t="n">
        <f t="normal" ca="1">A1416</f>
        <v>0</v>
      </c>
    </row>
    <row r="1409" spans="1:10">
      <c r="A1409" t="s">
        <v>4</v>
      </c>
      <c r="B1409" s="4" t="s">
        <v>5</v>
      </c>
      <c r="C1409" s="4" t="s">
        <v>10</v>
      </c>
      <c r="D1409" s="4" t="s">
        <v>21</v>
      </c>
      <c r="E1409" s="4" t="s">
        <v>21</v>
      </c>
      <c r="F1409" s="4" t="s">
        <v>21</v>
      </c>
      <c r="G1409" s="4" t="s">
        <v>21</v>
      </c>
    </row>
    <row r="1410" spans="1:10">
      <c r="A1410" t="n">
        <v>12233</v>
      </c>
      <c r="B1410" s="49" t="n">
        <v>46</v>
      </c>
      <c r="C1410" s="7" t="n">
        <v>65534</v>
      </c>
      <c r="D1410" s="7" t="n">
        <v>15.8199996948242</v>
      </c>
      <c r="E1410" s="7" t="n">
        <v>0</v>
      </c>
      <c r="F1410" s="7" t="n">
        <v>3.50999999046326</v>
      </c>
      <c r="G1410" s="7" t="n">
        <v>180</v>
      </c>
    </row>
    <row r="1411" spans="1:10">
      <c r="A1411" t="s">
        <v>4</v>
      </c>
      <c r="B1411" s="4" t="s">
        <v>5</v>
      </c>
      <c r="C1411" s="4" t="s">
        <v>13</v>
      </c>
      <c r="D1411" s="4" t="s">
        <v>6</v>
      </c>
    </row>
    <row r="1412" spans="1:10">
      <c r="A1412" t="n">
        <v>12252</v>
      </c>
      <c r="B1412" s="8" t="n">
        <v>2</v>
      </c>
      <c r="C1412" s="7" t="n">
        <v>11</v>
      </c>
      <c r="D1412" s="7" t="s">
        <v>126</v>
      </c>
    </row>
    <row r="1413" spans="1:10">
      <c r="A1413" t="s">
        <v>4</v>
      </c>
      <c r="B1413" s="4" t="s">
        <v>5</v>
      </c>
      <c r="C1413" s="4" t="s">
        <v>20</v>
      </c>
    </row>
    <row r="1414" spans="1:10">
      <c r="A1414" t="n">
        <v>12266</v>
      </c>
      <c r="B1414" s="14" t="n">
        <v>3</v>
      </c>
      <c r="C1414" s="11" t="n">
        <f t="normal" ca="1">A1416</f>
        <v>0</v>
      </c>
    </row>
    <row r="1415" spans="1:10">
      <c r="A1415" t="s">
        <v>4</v>
      </c>
      <c r="B1415" s="4" t="s">
        <v>5</v>
      </c>
    </row>
    <row r="1416" spans="1:10">
      <c r="A1416" t="n">
        <v>12271</v>
      </c>
      <c r="B1416" s="5" t="n">
        <v>1</v>
      </c>
    </row>
    <row r="1417" spans="1:10" s="3" customFormat="1" customHeight="0">
      <c r="A1417" s="3" t="s">
        <v>2</v>
      </c>
      <c r="B1417" s="3" t="s">
        <v>129</v>
      </c>
    </row>
    <row r="1418" spans="1:10">
      <c r="A1418" t="s">
        <v>4</v>
      </c>
      <c r="B1418" s="4" t="s">
        <v>5</v>
      </c>
      <c r="C1418" s="4" t="s">
        <v>13</v>
      </c>
      <c r="D1418" s="4" t="s">
        <v>10</v>
      </c>
      <c r="E1418" s="4" t="s">
        <v>13</v>
      </c>
      <c r="F1418" s="4" t="s">
        <v>13</v>
      </c>
      <c r="G1418" s="4" t="s">
        <v>13</v>
      </c>
      <c r="H1418" s="4" t="s">
        <v>10</v>
      </c>
      <c r="I1418" s="4" t="s">
        <v>20</v>
      </c>
      <c r="J1418" s="4" t="s">
        <v>20</v>
      </c>
    </row>
    <row r="1419" spans="1:10">
      <c r="A1419" t="n">
        <v>12272</v>
      </c>
      <c r="B1419" s="48" t="n">
        <v>6</v>
      </c>
      <c r="C1419" s="7" t="n">
        <v>33</v>
      </c>
      <c r="D1419" s="7" t="n">
        <v>65534</v>
      </c>
      <c r="E1419" s="7" t="n">
        <v>9</v>
      </c>
      <c r="F1419" s="7" t="n">
        <v>1</v>
      </c>
      <c r="G1419" s="7" t="n">
        <v>1</v>
      </c>
      <c r="H1419" s="7" t="n">
        <v>1</v>
      </c>
      <c r="I1419" s="11" t="n">
        <f t="normal" ca="1">A1421</f>
        <v>0</v>
      </c>
      <c r="J1419" s="11" t="n">
        <f t="normal" ca="1">A1427</f>
        <v>0</v>
      </c>
    </row>
    <row r="1420" spans="1:10">
      <c r="A1420" t="s">
        <v>4</v>
      </c>
      <c r="B1420" s="4" t="s">
        <v>5</v>
      </c>
      <c r="C1420" s="4" t="s">
        <v>10</v>
      </c>
      <c r="D1420" s="4" t="s">
        <v>21</v>
      </c>
      <c r="E1420" s="4" t="s">
        <v>21</v>
      </c>
      <c r="F1420" s="4" t="s">
        <v>21</v>
      </c>
      <c r="G1420" s="4" t="s">
        <v>21</v>
      </c>
    </row>
    <row r="1421" spans="1:10">
      <c r="A1421" t="n">
        <v>12289</v>
      </c>
      <c r="B1421" s="49" t="n">
        <v>46</v>
      </c>
      <c r="C1421" s="7" t="n">
        <v>65534</v>
      </c>
      <c r="D1421" s="7" t="n">
        <v>20.5100002288818</v>
      </c>
      <c r="E1421" s="7" t="n">
        <v>0</v>
      </c>
      <c r="F1421" s="7" t="n">
        <v>3.75999999046326</v>
      </c>
      <c r="G1421" s="7" t="n">
        <v>168.5</v>
      </c>
    </row>
    <row r="1422" spans="1:10">
      <c r="A1422" t="s">
        <v>4</v>
      </c>
      <c r="B1422" s="4" t="s">
        <v>5</v>
      </c>
      <c r="C1422" s="4" t="s">
        <v>13</v>
      </c>
      <c r="D1422" s="4" t="s">
        <v>6</v>
      </c>
    </row>
    <row r="1423" spans="1:10">
      <c r="A1423" t="n">
        <v>12308</v>
      </c>
      <c r="B1423" s="8" t="n">
        <v>2</v>
      </c>
      <c r="C1423" s="7" t="n">
        <v>11</v>
      </c>
      <c r="D1423" s="7" t="s">
        <v>126</v>
      </c>
    </row>
    <row r="1424" spans="1:10">
      <c r="A1424" t="s">
        <v>4</v>
      </c>
      <c r="B1424" s="4" t="s">
        <v>5</v>
      </c>
      <c r="C1424" s="4" t="s">
        <v>20</v>
      </c>
    </row>
    <row r="1425" spans="1:10">
      <c r="A1425" t="n">
        <v>12322</v>
      </c>
      <c r="B1425" s="14" t="n">
        <v>3</v>
      </c>
      <c r="C1425" s="11" t="n">
        <f t="normal" ca="1">A1427</f>
        <v>0</v>
      </c>
    </row>
    <row r="1426" spans="1:10">
      <c r="A1426" t="s">
        <v>4</v>
      </c>
      <c r="B1426" s="4" t="s">
        <v>5</v>
      </c>
    </row>
    <row r="1427" spans="1:10">
      <c r="A1427" t="n">
        <v>12327</v>
      </c>
      <c r="B1427" s="5" t="n">
        <v>1</v>
      </c>
    </row>
    <row r="1428" spans="1:10" s="3" customFormat="1" customHeight="0">
      <c r="A1428" s="3" t="s">
        <v>2</v>
      </c>
      <c r="B1428" s="3" t="s">
        <v>130</v>
      </c>
    </row>
    <row r="1429" spans="1:10">
      <c r="A1429" t="s">
        <v>4</v>
      </c>
      <c r="B1429" s="4" t="s">
        <v>5</v>
      </c>
      <c r="C1429" s="4" t="s">
        <v>13</v>
      </c>
      <c r="D1429" s="4" t="s">
        <v>10</v>
      </c>
      <c r="E1429" s="4" t="s">
        <v>13</v>
      </c>
      <c r="F1429" s="4" t="s">
        <v>13</v>
      </c>
      <c r="G1429" s="4" t="s">
        <v>13</v>
      </c>
      <c r="H1429" s="4" t="s">
        <v>10</v>
      </c>
      <c r="I1429" s="4" t="s">
        <v>20</v>
      </c>
      <c r="J1429" s="4" t="s">
        <v>20</v>
      </c>
    </row>
    <row r="1430" spans="1:10">
      <c r="A1430" t="n">
        <v>12328</v>
      </c>
      <c r="B1430" s="48" t="n">
        <v>6</v>
      </c>
      <c r="C1430" s="7" t="n">
        <v>33</v>
      </c>
      <c r="D1430" s="7" t="n">
        <v>65534</v>
      </c>
      <c r="E1430" s="7" t="n">
        <v>9</v>
      </c>
      <c r="F1430" s="7" t="n">
        <v>1</v>
      </c>
      <c r="G1430" s="7" t="n">
        <v>1</v>
      </c>
      <c r="H1430" s="7" t="n">
        <v>1</v>
      </c>
      <c r="I1430" s="11" t="n">
        <f t="normal" ca="1">A1432</f>
        <v>0</v>
      </c>
      <c r="J1430" s="11" t="n">
        <f t="normal" ca="1">A1438</f>
        <v>0</v>
      </c>
    </row>
    <row r="1431" spans="1:10">
      <c r="A1431" t="s">
        <v>4</v>
      </c>
      <c r="B1431" s="4" t="s">
        <v>5</v>
      </c>
      <c r="C1431" s="4" t="s">
        <v>10</v>
      </c>
      <c r="D1431" s="4" t="s">
        <v>21</v>
      </c>
      <c r="E1431" s="4" t="s">
        <v>21</v>
      </c>
      <c r="F1431" s="4" t="s">
        <v>21</v>
      </c>
      <c r="G1431" s="4" t="s">
        <v>21</v>
      </c>
    </row>
    <row r="1432" spans="1:10">
      <c r="A1432" t="n">
        <v>12345</v>
      </c>
      <c r="B1432" s="49" t="n">
        <v>46</v>
      </c>
      <c r="C1432" s="7" t="n">
        <v>65534</v>
      </c>
      <c r="D1432" s="7" t="n">
        <v>14</v>
      </c>
      <c r="E1432" s="7" t="n">
        <v>0</v>
      </c>
      <c r="F1432" s="7" t="n">
        <v>2.79999995231628</v>
      </c>
      <c r="G1432" s="7" t="n">
        <v>185.699996948242</v>
      </c>
    </row>
    <row r="1433" spans="1:10">
      <c r="A1433" t="s">
        <v>4</v>
      </c>
      <c r="B1433" s="4" t="s">
        <v>5</v>
      </c>
      <c r="C1433" s="4" t="s">
        <v>13</v>
      </c>
      <c r="D1433" s="4" t="s">
        <v>6</v>
      </c>
    </row>
    <row r="1434" spans="1:10">
      <c r="A1434" t="n">
        <v>12364</v>
      </c>
      <c r="B1434" s="8" t="n">
        <v>2</v>
      </c>
      <c r="C1434" s="7" t="n">
        <v>11</v>
      </c>
      <c r="D1434" s="7" t="s">
        <v>126</v>
      </c>
    </row>
    <row r="1435" spans="1:10">
      <c r="A1435" t="s">
        <v>4</v>
      </c>
      <c r="B1435" s="4" t="s">
        <v>5</v>
      </c>
      <c r="C1435" s="4" t="s">
        <v>20</v>
      </c>
    </row>
    <row r="1436" spans="1:10">
      <c r="A1436" t="n">
        <v>12378</v>
      </c>
      <c r="B1436" s="14" t="n">
        <v>3</v>
      </c>
      <c r="C1436" s="11" t="n">
        <f t="normal" ca="1">A1438</f>
        <v>0</v>
      </c>
    </row>
    <row r="1437" spans="1:10">
      <c r="A1437" t="s">
        <v>4</v>
      </c>
      <c r="B1437" s="4" t="s">
        <v>5</v>
      </c>
    </row>
    <row r="1438" spans="1:10">
      <c r="A1438" t="n">
        <v>12383</v>
      </c>
      <c r="B1438" s="5" t="n">
        <v>1</v>
      </c>
    </row>
    <row r="1439" spans="1:10" s="3" customFormat="1" customHeight="0">
      <c r="A1439" s="3" t="s">
        <v>2</v>
      </c>
      <c r="B1439" s="3" t="s">
        <v>131</v>
      </c>
    </row>
    <row r="1440" spans="1:10">
      <c r="A1440" t="s">
        <v>4</v>
      </c>
      <c r="B1440" s="4" t="s">
        <v>5</v>
      </c>
      <c r="C1440" s="4" t="s">
        <v>13</v>
      </c>
      <c r="D1440" s="4" t="s">
        <v>10</v>
      </c>
      <c r="E1440" s="4" t="s">
        <v>13</v>
      </c>
      <c r="F1440" s="4" t="s">
        <v>13</v>
      </c>
      <c r="G1440" s="4" t="s">
        <v>13</v>
      </c>
      <c r="H1440" s="4" t="s">
        <v>10</v>
      </c>
      <c r="I1440" s="4" t="s">
        <v>20</v>
      </c>
      <c r="J1440" s="4" t="s">
        <v>20</v>
      </c>
    </row>
    <row r="1441" spans="1:10">
      <c r="A1441" t="n">
        <v>12384</v>
      </c>
      <c r="B1441" s="48" t="n">
        <v>6</v>
      </c>
      <c r="C1441" s="7" t="n">
        <v>33</v>
      </c>
      <c r="D1441" s="7" t="n">
        <v>65534</v>
      </c>
      <c r="E1441" s="7" t="n">
        <v>9</v>
      </c>
      <c r="F1441" s="7" t="n">
        <v>1</v>
      </c>
      <c r="G1441" s="7" t="n">
        <v>1</v>
      </c>
      <c r="H1441" s="7" t="n">
        <v>1</v>
      </c>
      <c r="I1441" s="11" t="n">
        <f t="normal" ca="1">A1443</f>
        <v>0</v>
      </c>
      <c r="J1441" s="11" t="n">
        <f t="normal" ca="1">A1449</f>
        <v>0</v>
      </c>
    </row>
    <row r="1442" spans="1:10">
      <c r="A1442" t="s">
        <v>4</v>
      </c>
      <c r="B1442" s="4" t="s">
        <v>5</v>
      </c>
      <c r="C1442" s="4" t="s">
        <v>10</v>
      </c>
      <c r="D1442" s="4" t="s">
        <v>21</v>
      </c>
      <c r="E1442" s="4" t="s">
        <v>21</v>
      </c>
      <c r="F1442" s="4" t="s">
        <v>21</v>
      </c>
      <c r="G1442" s="4" t="s">
        <v>21</v>
      </c>
    </row>
    <row r="1443" spans="1:10">
      <c r="A1443" t="n">
        <v>12401</v>
      </c>
      <c r="B1443" s="49" t="n">
        <v>46</v>
      </c>
      <c r="C1443" s="7" t="n">
        <v>65534</v>
      </c>
      <c r="D1443" s="7" t="n">
        <v>10.3999996185303</v>
      </c>
      <c r="E1443" s="7" t="n">
        <v>0</v>
      </c>
      <c r="F1443" s="7" t="n">
        <v>4.71999979019165</v>
      </c>
      <c r="G1443" s="7" t="n">
        <v>191.5</v>
      </c>
    </row>
    <row r="1444" spans="1:10">
      <c r="A1444" t="s">
        <v>4</v>
      </c>
      <c r="B1444" s="4" t="s">
        <v>5</v>
      </c>
      <c r="C1444" s="4" t="s">
        <v>13</v>
      </c>
      <c r="D1444" s="4" t="s">
        <v>6</v>
      </c>
    </row>
    <row r="1445" spans="1:10">
      <c r="A1445" t="n">
        <v>12420</v>
      </c>
      <c r="B1445" s="8" t="n">
        <v>2</v>
      </c>
      <c r="C1445" s="7" t="n">
        <v>11</v>
      </c>
      <c r="D1445" s="7" t="s">
        <v>85</v>
      </c>
    </row>
    <row r="1446" spans="1:10">
      <c r="A1446" t="s">
        <v>4</v>
      </c>
      <c r="B1446" s="4" t="s">
        <v>5</v>
      </c>
      <c r="C1446" s="4" t="s">
        <v>20</v>
      </c>
    </row>
    <row r="1447" spans="1:10">
      <c r="A1447" t="n">
        <v>12437</v>
      </c>
      <c r="B1447" s="14" t="n">
        <v>3</v>
      </c>
      <c r="C1447" s="11" t="n">
        <f t="normal" ca="1">A1449</f>
        <v>0</v>
      </c>
    </row>
    <row r="1448" spans="1:10">
      <c r="A1448" t="s">
        <v>4</v>
      </c>
      <c r="B1448" s="4" t="s">
        <v>5</v>
      </c>
    </row>
    <row r="1449" spans="1:10">
      <c r="A1449" t="n">
        <v>12442</v>
      </c>
      <c r="B1449" s="5" t="n">
        <v>1</v>
      </c>
    </row>
    <row r="1450" spans="1:10" s="3" customFormat="1" customHeight="0">
      <c r="A1450" s="3" t="s">
        <v>2</v>
      </c>
      <c r="B1450" s="3" t="s">
        <v>132</v>
      </c>
    </row>
    <row r="1451" spans="1:10">
      <c r="A1451" t="s">
        <v>4</v>
      </c>
      <c r="B1451" s="4" t="s">
        <v>5</v>
      </c>
      <c r="C1451" s="4" t="s">
        <v>6</v>
      </c>
      <c r="D1451" s="4" t="s">
        <v>10</v>
      </c>
    </row>
    <row r="1452" spans="1:10">
      <c r="A1452" t="n">
        <v>12444</v>
      </c>
      <c r="B1452" s="56" t="n">
        <v>29</v>
      </c>
      <c r="C1452" s="7" t="s">
        <v>133</v>
      </c>
      <c r="D1452" s="7" t="n">
        <v>65534</v>
      </c>
    </row>
    <row r="1453" spans="1:10">
      <c r="A1453" t="s">
        <v>4</v>
      </c>
      <c r="B1453" s="4" t="s">
        <v>5</v>
      </c>
      <c r="C1453" s="4" t="s">
        <v>13</v>
      </c>
      <c r="D1453" s="4" t="s">
        <v>10</v>
      </c>
      <c r="E1453" s="4" t="s">
        <v>13</v>
      </c>
      <c r="F1453" s="4" t="s">
        <v>13</v>
      </c>
      <c r="G1453" s="4" t="s">
        <v>13</v>
      </c>
      <c r="H1453" s="4" t="s">
        <v>10</v>
      </c>
      <c r="I1453" s="4" t="s">
        <v>20</v>
      </c>
      <c r="J1453" s="4" t="s">
        <v>20</v>
      </c>
    </row>
    <row r="1454" spans="1:10">
      <c r="A1454" t="n">
        <v>12466</v>
      </c>
      <c r="B1454" s="48" t="n">
        <v>6</v>
      </c>
      <c r="C1454" s="7" t="n">
        <v>33</v>
      </c>
      <c r="D1454" s="7" t="n">
        <v>65534</v>
      </c>
      <c r="E1454" s="7" t="n">
        <v>9</v>
      </c>
      <c r="F1454" s="7" t="n">
        <v>1</v>
      </c>
      <c r="G1454" s="7" t="n">
        <v>1</v>
      </c>
      <c r="H1454" s="7" t="n">
        <v>1</v>
      </c>
      <c r="I1454" s="11" t="n">
        <f t="normal" ca="1">A1456</f>
        <v>0</v>
      </c>
      <c r="J1454" s="11" t="n">
        <f t="normal" ca="1">A1490</f>
        <v>0</v>
      </c>
    </row>
    <row r="1455" spans="1:10">
      <c r="A1455" t="s">
        <v>4</v>
      </c>
      <c r="B1455" s="4" t="s">
        <v>5</v>
      </c>
      <c r="C1455" s="4" t="s">
        <v>13</v>
      </c>
      <c r="D1455" s="4" t="s">
        <v>10</v>
      </c>
      <c r="E1455" s="4" t="s">
        <v>13</v>
      </c>
      <c r="F1455" s="4" t="s">
        <v>20</v>
      </c>
    </row>
    <row r="1456" spans="1:10">
      <c r="A1456" t="n">
        <v>12483</v>
      </c>
      <c r="B1456" s="10" t="n">
        <v>5</v>
      </c>
      <c r="C1456" s="7" t="n">
        <v>30</v>
      </c>
      <c r="D1456" s="7" t="n">
        <v>9732</v>
      </c>
      <c r="E1456" s="7" t="n">
        <v>1</v>
      </c>
      <c r="F1456" s="11" t="n">
        <f t="normal" ca="1">A1486</f>
        <v>0</v>
      </c>
    </row>
    <row r="1457" spans="1:10">
      <c r="A1457" t="s">
        <v>4</v>
      </c>
      <c r="B1457" s="4" t="s">
        <v>5</v>
      </c>
      <c r="C1457" s="4" t="s">
        <v>10</v>
      </c>
      <c r="D1457" s="4" t="s">
        <v>21</v>
      </c>
      <c r="E1457" s="4" t="s">
        <v>21</v>
      </c>
      <c r="F1457" s="4" t="s">
        <v>21</v>
      </c>
      <c r="G1457" s="4" t="s">
        <v>21</v>
      </c>
    </row>
    <row r="1458" spans="1:10">
      <c r="A1458" t="n">
        <v>12492</v>
      </c>
      <c r="B1458" s="49" t="n">
        <v>46</v>
      </c>
      <c r="C1458" s="7" t="n">
        <v>65534</v>
      </c>
      <c r="D1458" s="7" t="n">
        <v>107.099998474121</v>
      </c>
      <c r="E1458" s="7" t="n">
        <v>16</v>
      </c>
      <c r="F1458" s="7" t="n">
        <v>21.8600006103516</v>
      </c>
      <c r="G1458" s="7" t="n">
        <v>25.7999992370605</v>
      </c>
    </row>
    <row r="1459" spans="1:10">
      <c r="A1459" t="s">
        <v>4</v>
      </c>
      <c r="B1459" s="4" t="s">
        <v>5</v>
      </c>
      <c r="C1459" s="4" t="s">
        <v>13</v>
      </c>
      <c r="D1459" s="4" t="s">
        <v>10</v>
      </c>
      <c r="E1459" s="4" t="s">
        <v>13</v>
      </c>
      <c r="F1459" s="4" t="s">
        <v>6</v>
      </c>
      <c r="G1459" s="4" t="s">
        <v>6</v>
      </c>
      <c r="H1459" s="4" t="s">
        <v>6</v>
      </c>
      <c r="I1459" s="4" t="s">
        <v>6</v>
      </c>
      <c r="J1459" s="4" t="s">
        <v>6</v>
      </c>
      <c r="K1459" s="4" t="s">
        <v>6</v>
      </c>
      <c r="L1459" s="4" t="s">
        <v>6</v>
      </c>
      <c r="M1459" s="4" t="s">
        <v>6</v>
      </c>
      <c r="N1459" s="4" t="s">
        <v>6</v>
      </c>
      <c r="O1459" s="4" t="s">
        <v>6</v>
      </c>
      <c r="P1459" s="4" t="s">
        <v>6</v>
      </c>
      <c r="Q1459" s="4" t="s">
        <v>6</v>
      </c>
      <c r="R1459" s="4" t="s">
        <v>6</v>
      </c>
      <c r="S1459" s="4" t="s">
        <v>6</v>
      </c>
      <c r="T1459" s="4" t="s">
        <v>6</v>
      </c>
      <c r="U1459" s="4" t="s">
        <v>6</v>
      </c>
    </row>
    <row r="1460" spans="1:10">
      <c r="A1460" t="n">
        <v>12511</v>
      </c>
      <c r="B1460" s="51" t="n">
        <v>36</v>
      </c>
      <c r="C1460" s="7" t="n">
        <v>8</v>
      </c>
      <c r="D1460" s="7" t="n">
        <v>65534</v>
      </c>
      <c r="E1460" s="7" t="n">
        <v>0</v>
      </c>
      <c r="F1460" s="7" t="s">
        <v>134</v>
      </c>
      <c r="G1460" s="7" t="s">
        <v>12</v>
      </c>
      <c r="H1460" s="7" t="s">
        <v>12</v>
      </c>
      <c r="I1460" s="7" t="s">
        <v>12</v>
      </c>
      <c r="J1460" s="7" t="s">
        <v>12</v>
      </c>
      <c r="K1460" s="7" t="s">
        <v>12</v>
      </c>
      <c r="L1460" s="7" t="s">
        <v>12</v>
      </c>
      <c r="M1460" s="7" t="s">
        <v>12</v>
      </c>
      <c r="N1460" s="7" t="s">
        <v>12</v>
      </c>
      <c r="O1460" s="7" t="s">
        <v>12</v>
      </c>
      <c r="P1460" s="7" t="s">
        <v>12</v>
      </c>
      <c r="Q1460" s="7" t="s">
        <v>12</v>
      </c>
      <c r="R1460" s="7" t="s">
        <v>12</v>
      </c>
      <c r="S1460" s="7" t="s">
        <v>12</v>
      </c>
      <c r="T1460" s="7" t="s">
        <v>12</v>
      </c>
      <c r="U1460" s="7" t="s">
        <v>12</v>
      </c>
    </row>
    <row r="1461" spans="1:10">
      <c r="A1461" t="s">
        <v>4</v>
      </c>
      <c r="B1461" s="4" t="s">
        <v>5</v>
      </c>
      <c r="C1461" s="4" t="s">
        <v>10</v>
      </c>
      <c r="D1461" s="4" t="s">
        <v>13</v>
      </c>
      <c r="E1461" s="4" t="s">
        <v>6</v>
      </c>
      <c r="F1461" s="4" t="s">
        <v>21</v>
      </c>
      <c r="G1461" s="4" t="s">
        <v>21</v>
      </c>
      <c r="H1461" s="4" t="s">
        <v>21</v>
      </c>
    </row>
    <row r="1462" spans="1:10">
      <c r="A1462" t="n">
        <v>12541</v>
      </c>
      <c r="B1462" s="54" t="n">
        <v>48</v>
      </c>
      <c r="C1462" s="7" t="n">
        <v>65534</v>
      </c>
      <c r="D1462" s="7" t="n">
        <v>0</v>
      </c>
      <c r="E1462" s="7" t="s">
        <v>134</v>
      </c>
      <c r="F1462" s="7" t="n">
        <v>0</v>
      </c>
      <c r="G1462" s="7" t="n">
        <v>1</v>
      </c>
      <c r="H1462" s="7" t="n">
        <v>1.40129846432482e-45</v>
      </c>
    </row>
    <row r="1463" spans="1:10">
      <c r="A1463" t="s">
        <v>4</v>
      </c>
      <c r="B1463" s="4" t="s">
        <v>5</v>
      </c>
      <c r="C1463" s="4" t="s">
        <v>10</v>
      </c>
      <c r="D1463" s="4" t="s">
        <v>9</v>
      </c>
    </row>
    <row r="1464" spans="1:10">
      <c r="A1464" t="n">
        <v>12567</v>
      </c>
      <c r="B1464" s="50" t="n">
        <v>43</v>
      </c>
      <c r="C1464" s="7" t="n">
        <v>65534</v>
      </c>
      <c r="D1464" s="7" t="n">
        <v>1088</v>
      </c>
    </row>
    <row r="1465" spans="1:10">
      <c r="A1465" t="s">
        <v>4</v>
      </c>
      <c r="B1465" s="4" t="s">
        <v>5</v>
      </c>
      <c r="C1465" s="4" t="s">
        <v>13</v>
      </c>
      <c r="D1465" s="4" t="s">
        <v>6</v>
      </c>
      <c r="E1465" s="4" t="s">
        <v>10</v>
      </c>
    </row>
    <row r="1466" spans="1:10">
      <c r="A1466" t="n">
        <v>12574</v>
      </c>
      <c r="B1466" s="21" t="n">
        <v>94</v>
      </c>
      <c r="C1466" s="7" t="n">
        <v>11</v>
      </c>
      <c r="D1466" s="7" t="s">
        <v>135</v>
      </c>
      <c r="E1466" s="7" t="n">
        <v>65534</v>
      </c>
    </row>
    <row r="1467" spans="1:10">
      <c r="A1467" t="s">
        <v>4</v>
      </c>
      <c r="B1467" s="4" t="s">
        <v>5</v>
      </c>
      <c r="C1467" s="4" t="s">
        <v>13</v>
      </c>
      <c r="D1467" s="4" t="s">
        <v>6</v>
      </c>
      <c r="E1467" s="4" t="s">
        <v>10</v>
      </c>
    </row>
    <row r="1468" spans="1:10">
      <c r="A1468" t="n">
        <v>12590</v>
      </c>
      <c r="B1468" s="21" t="n">
        <v>94</v>
      </c>
      <c r="C1468" s="7" t="n">
        <v>0</v>
      </c>
      <c r="D1468" s="7" t="s">
        <v>135</v>
      </c>
      <c r="E1468" s="7" t="n">
        <v>1</v>
      </c>
    </row>
    <row r="1469" spans="1:10">
      <c r="A1469" t="s">
        <v>4</v>
      </c>
      <c r="B1469" s="4" t="s">
        <v>5</v>
      </c>
      <c r="C1469" s="4" t="s">
        <v>13</v>
      </c>
      <c r="D1469" s="4" t="s">
        <v>6</v>
      </c>
      <c r="E1469" s="4" t="s">
        <v>10</v>
      </c>
    </row>
    <row r="1470" spans="1:10">
      <c r="A1470" t="n">
        <v>12606</v>
      </c>
      <c r="B1470" s="21" t="n">
        <v>94</v>
      </c>
      <c r="C1470" s="7" t="n">
        <v>0</v>
      </c>
      <c r="D1470" s="7" t="s">
        <v>135</v>
      </c>
      <c r="E1470" s="7" t="n">
        <v>2</v>
      </c>
    </row>
    <row r="1471" spans="1:10">
      <c r="A1471" t="s">
        <v>4</v>
      </c>
      <c r="B1471" s="4" t="s">
        <v>5</v>
      </c>
      <c r="C1471" s="4" t="s">
        <v>13</v>
      </c>
      <c r="D1471" s="4" t="s">
        <v>6</v>
      </c>
      <c r="E1471" s="4" t="s">
        <v>10</v>
      </c>
    </row>
    <row r="1472" spans="1:10">
      <c r="A1472" t="n">
        <v>12622</v>
      </c>
      <c r="B1472" s="21" t="n">
        <v>94</v>
      </c>
      <c r="C1472" s="7" t="n">
        <v>1</v>
      </c>
      <c r="D1472" s="7" t="s">
        <v>135</v>
      </c>
      <c r="E1472" s="7" t="n">
        <v>4</v>
      </c>
    </row>
    <row r="1473" spans="1:21">
      <c r="A1473" t="s">
        <v>4</v>
      </c>
      <c r="B1473" s="4" t="s">
        <v>5</v>
      </c>
      <c r="C1473" s="4" t="s">
        <v>13</v>
      </c>
      <c r="D1473" s="4" t="s">
        <v>6</v>
      </c>
    </row>
    <row r="1474" spans="1:21">
      <c r="A1474" t="n">
        <v>12638</v>
      </c>
      <c r="B1474" s="21" t="n">
        <v>94</v>
      </c>
      <c r="C1474" s="7" t="n">
        <v>5</v>
      </c>
      <c r="D1474" s="7" t="s">
        <v>135</v>
      </c>
    </row>
    <row r="1475" spans="1:21">
      <c r="A1475" t="s">
        <v>4</v>
      </c>
      <c r="B1475" s="4" t="s">
        <v>5</v>
      </c>
      <c r="C1475" s="4" t="s">
        <v>13</v>
      </c>
      <c r="D1475" s="4" t="s">
        <v>6</v>
      </c>
      <c r="E1475" s="4" t="s">
        <v>10</v>
      </c>
    </row>
    <row r="1476" spans="1:21">
      <c r="A1476" t="n">
        <v>12652</v>
      </c>
      <c r="B1476" s="21" t="n">
        <v>94</v>
      </c>
      <c r="C1476" s="7" t="n">
        <v>0</v>
      </c>
      <c r="D1476" s="7" t="s">
        <v>135</v>
      </c>
      <c r="E1476" s="7" t="n">
        <v>4</v>
      </c>
    </row>
    <row r="1477" spans="1:21">
      <c r="A1477" t="s">
        <v>4</v>
      </c>
      <c r="B1477" s="4" t="s">
        <v>5</v>
      </c>
      <c r="C1477" s="4" t="s">
        <v>13</v>
      </c>
      <c r="D1477" s="4" t="s">
        <v>10</v>
      </c>
      <c r="E1477" s="4" t="s">
        <v>6</v>
      </c>
      <c r="F1477" s="4" t="s">
        <v>6</v>
      </c>
      <c r="G1477" s="4" t="s">
        <v>9</v>
      </c>
      <c r="H1477" s="4" t="s">
        <v>9</v>
      </c>
      <c r="I1477" s="4" t="s">
        <v>9</v>
      </c>
      <c r="J1477" s="4" t="s">
        <v>9</v>
      </c>
      <c r="K1477" s="4" t="s">
        <v>9</v>
      </c>
      <c r="L1477" s="4" t="s">
        <v>9</v>
      </c>
      <c r="M1477" s="4" t="s">
        <v>9</v>
      </c>
      <c r="N1477" s="4" t="s">
        <v>9</v>
      </c>
      <c r="O1477" s="4" t="s">
        <v>9</v>
      </c>
    </row>
    <row r="1478" spans="1:21">
      <c r="A1478" t="n">
        <v>12668</v>
      </c>
      <c r="B1478" s="57" t="n">
        <v>37</v>
      </c>
      <c r="C1478" s="7" t="n">
        <v>1</v>
      </c>
      <c r="D1478" s="7" t="n">
        <v>65534</v>
      </c>
      <c r="E1478" s="7" t="s">
        <v>12</v>
      </c>
      <c r="F1478" s="7" t="s">
        <v>136</v>
      </c>
      <c r="G1478" s="7" t="n">
        <v>0</v>
      </c>
      <c r="H1478" s="7" t="n">
        <v>0</v>
      </c>
      <c r="I1478" s="7" t="n">
        <v>0</v>
      </c>
      <c r="J1478" s="7" t="n">
        <v>0</v>
      </c>
      <c r="K1478" s="7" t="n">
        <v>0</v>
      </c>
      <c r="L1478" s="7" t="n">
        <v>0</v>
      </c>
      <c r="M1478" s="7" t="n">
        <v>1065353216</v>
      </c>
      <c r="N1478" s="7" t="n">
        <v>1065353216</v>
      </c>
      <c r="O1478" s="7" t="n">
        <v>1065353216</v>
      </c>
    </row>
    <row r="1479" spans="1:21">
      <c r="A1479" t="s">
        <v>4</v>
      </c>
      <c r="B1479" s="4" t="s">
        <v>5</v>
      </c>
      <c r="C1479" s="4" t="s">
        <v>13</v>
      </c>
      <c r="D1479" s="4" t="s">
        <v>10</v>
      </c>
      <c r="E1479" s="4" t="s">
        <v>6</v>
      </c>
      <c r="F1479" s="4" t="s">
        <v>6</v>
      </c>
      <c r="G1479" s="4" t="s">
        <v>6</v>
      </c>
      <c r="H1479" s="4" t="s">
        <v>6</v>
      </c>
    </row>
    <row r="1480" spans="1:21">
      <c r="A1480" t="n">
        <v>12721</v>
      </c>
      <c r="B1480" s="41" t="n">
        <v>51</v>
      </c>
      <c r="C1480" s="7" t="n">
        <v>3</v>
      </c>
      <c r="D1480" s="7" t="n">
        <v>65534</v>
      </c>
      <c r="E1480" s="7" t="s">
        <v>137</v>
      </c>
      <c r="F1480" s="7" t="s">
        <v>138</v>
      </c>
      <c r="G1480" s="7" t="s">
        <v>139</v>
      </c>
      <c r="H1480" s="7" t="s">
        <v>140</v>
      </c>
    </row>
    <row r="1481" spans="1:21">
      <c r="A1481" t="s">
        <v>4</v>
      </c>
      <c r="B1481" s="4" t="s">
        <v>5</v>
      </c>
      <c r="C1481" s="4" t="s">
        <v>10</v>
      </c>
      <c r="D1481" s="4" t="s">
        <v>9</v>
      </c>
    </row>
    <row r="1482" spans="1:21">
      <c r="A1482" t="n">
        <v>12734</v>
      </c>
      <c r="B1482" s="50" t="n">
        <v>43</v>
      </c>
      <c r="C1482" s="7" t="n">
        <v>65534</v>
      </c>
      <c r="D1482" s="7" t="n">
        <v>16384</v>
      </c>
    </row>
    <row r="1483" spans="1:21">
      <c r="A1483" t="s">
        <v>4</v>
      </c>
      <c r="B1483" s="4" t="s">
        <v>5</v>
      </c>
      <c r="C1483" s="4" t="s">
        <v>20</v>
      </c>
    </row>
    <row r="1484" spans="1:21">
      <c r="A1484" t="n">
        <v>12741</v>
      </c>
      <c r="B1484" s="14" t="n">
        <v>3</v>
      </c>
      <c r="C1484" s="11" t="n">
        <f t="normal" ca="1">A1488</f>
        <v>0</v>
      </c>
    </row>
    <row r="1485" spans="1:21">
      <c r="A1485" t="s">
        <v>4</v>
      </c>
      <c r="B1485" s="4" t="s">
        <v>5</v>
      </c>
      <c r="C1485" s="4" t="s">
        <v>10</v>
      </c>
      <c r="D1485" s="4" t="s">
        <v>9</v>
      </c>
    </row>
    <row r="1486" spans="1:21">
      <c r="A1486" t="n">
        <v>12746</v>
      </c>
      <c r="B1486" s="50" t="n">
        <v>43</v>
      </c>
      <c r="C1486" s="7" t="n">
        <v>65534</v>
      </c>
      <c r="D1486" s="7" t="n">
        <v>1</v>
      </c>
    </row>
    <row r="1487" spans="1:21">
      <c r="A1487" t="s">
        <v>4</v>
      </c>
      <c r="B1487" s="4" t="s">
        <v>5</v>
      </c>
      <c r="C1487" s="4" t="s">
        <v>20</v>
      </c>
    </row>
    <row r="1488" spans="1:21">
      <c r="A1488" t="n">
        <v>12753</v>
      </c>
      <c r="B1488" s="14" t="n">
        <v>3</v>
      </c>
      <c r="C1488" s="11" t="n">
        <f t="normal" ca="1">A1490</f>
        <v>0</v>
      </c>
    </row>
    <row r="1489" spans="1:15">
      <c r="A1489" t="s">
        <v>4</v>
      </c>
      <c r="B1489" s="4" t="s">
        <v>5</v>
      </c>
    </row>
    <row r="1490" spans="1:15">
      <c r="A1490" t="n">
        <v>12758</v>
      </c>
      <c r="B1490" s="5" t="n">
        <v>1</v>
      </c>
    </row>
    <row r="1491" spans="1:15" s="3" customFormat="1" customHeight="0">
      <c r="A1491" s="3" t="s">
        <v>2</v>
      </c>
      <c r="B1491" s="3" t="s">
        <v>141</v>
      </c>
    </row>
    <row r="1492" spans="1:15">
      <c r="A1492" t="s">
        <v>4</v>
      </c>
      <c r="B1492" s="4" t="s">
        <v>5</v>
      </c>
      <c r="C1492" s="4" t="s">
        <v>6</v>
      </c>
      <c r="D1492" s="4" t="s">
        <v>10</v>
      </c>
    </row>
    <row r="1493" spans="1:15">
      <c r="A1493" t="n">
        <v>12760</v>
      </c>
      <c r="B1493" s="56" t="n">
        <v>29</v>
      </c>
      <c r="C1493" s="7" t="s">
        <v>133</v>
      </c>
      <c r="D1493" s="7" t="n">
        <v>65534</v>
      </c>
    </row>
    <row r="1494" spans="1:15">
      <c r="A1494" t="s">
        <v>4</v>
      </c>
      <c r="B1494" s="4" t="s">
        <v>5</v>
      </c>
      <c r="C1494" s="4" t="s">
        <v>13</v>
      </c>
      <c r="D1494" s="4" t="s">
        <v>10</v>
      </c>
      <c r="E1494" s="4" t="s">
        <v>13</v>
      </c>
      <c r="F1494" s="4" t="s">
        <v>13</v>
      </c>
      <c r="G1494" s="4" t="s">
        <v>13</v>
      </c>
      <c r="H1494" s="4" t="s">
        <v>10</v>
      </c>
      <c r="I1494" s="4" t="s">
        <v>20</v>
      </c>
      <c r="J1494" s="4" t="s">
        <v>20</v>
      </c>
    </row>
    <row r="1495" spans="1:15">
      <c r="A1495" t="n">
        <v>12782</v>
      </c>
      <c r="B1495" s="48" t="n">
        <v>6</v>
      </c>
      <c r="C1495" s="7" t="n">
        <v>33</v>
      </c>
      <c r="D1495" s="7" t="n">
        <v>65534</v>
      </c>
      <c r="E1495" s="7" t="n">
        <v>9</v>
      </c>
      <c r="F1495" s="7" t="n">
        <v>1</v>
      </c>
      <c r="G1495" s="7" t="n">
        <v>1</v>
      </c>
      <c r="H1495" s="7" t="n">
        <v>1</v>
      </c>
      <c r="I1495" s="11" t="n">
        <f t="normal" ca="1">A1497</f>
        <v>0</v>
      </c>
      <c r="J1495" s="11" t="n">
        <f t="normal" ca="1">A1531</f>
        <v>0</v>
      </c>
    </row>
    <row r="1496" spans="1:15">
      <c r="A1496" t="s">
        <v>4</v>
      </c>
      <c r="B1496" s="4" t="s">
        <v>5</v>
      </c>
      <c r="C1496" s="4" t="s">
        <v>13</v>
      </c>
      <c r="D1496" s="4" t="s">
        <v>10</v>
      </c>
      <c r="E1496" s="4" t="s">
        <v>13</v>
      </c>
      <c r="F1496" s="4" t="s">
        <v>20</v>
      </c>
    </row>
    <row r="1497" spans="1:15">
      <c r="A1497" t="n">
        <v>12799</v>
      </c>
      <c r="B1497" s="10" t="n">
        <v>5</v>
      </c>
      <c r="C1497" s="7" t="n">
        <v>30</v>
      </c>
      <c r="D1497" s="7" t="n">
        <v>9732</v>
      </c>
      <c r="E1497" s="7" t="n">
        <v>1</v>
      </c>
      <c r="F1497" s="11" t="n">
        <f t="normal" ca="1">A1527</f>
        <v>0</v>
      </c>
    </row>
    <row r="1498" spans="1:15">
      <c r="A1498" t="s">
        <v>4</v>
      </c>
      <c r="B1498" s="4" t="s">
        <v>5</v>
      </c>
      <c r="C1498" s="4" t="s">
        <v>10</v>
      </c>
      <c r="D1498" s="4" t="s">
        <v>21</v>
      </c>
      <c r="E1498" s="4" t="s">
        <v>21</v>
      </c>
      <c r="F1498" s="4" t="s">
        <v>21</v>
      </c>
      <c r="G1498" s="4" t="s">
        <v>21</v>
      </c>
    </row>
    <row r="1499" spans="1:15">
      <c r="A1499" t="n">
        <v>12808</v>
      </c>
      <c r="B1499" s="49" t="n">
        <v>46</v>
      </c>
      <c r="C1499" s="7" t="n">
        <v>65534</v>
      </c>
      <c r="D1499" s="7" t="n">
        <v>102.029998779297</v>
      </c>
      <c r="E1499" s="7" t="n">
        <v>16</v>
      </c>
      <c r="F1499" s="7" t="n">
        <v>20.7399997711182</v>
      </c>
      <c r="G1499" s="7" t="n">
        <v>320.600006103516</v>
      </c>
    </row>
    <row r="1500" spans="1:15">
      <c r="A1500" t="s">
        <v>4</v>
      </c>
      <c r="B1500" s="4" t="s">
        <v>5</v>
      </c>
      <c r="C1500" s="4" t="s">
        <v>13</v>
      </c>
      <c r="D1500" s="4" t="s">
        <v>10</v>
      </c>
      <c r="E1500" s="4" t="s">
        <v>13</v>
      </c>
      <c r="F1500" s="4" t="s">
        <v>6</v>
      </c>
      <c r="G1500" s="4" t="s">
        <v>6</v>
      </c>
      <c r="H1500" s="4" t="s">
        <v>6</v>
      </c>
      <c r="I1500" s="4" t="s">
        <v>6</v>
      </c>
      <c r="J1500" s="4" t="s">
        <v>6</v>
      </c>
      <c r="K1500" s="4" t="s">
        <v>6</v>
      </c>
      <c r="L1500" s="4" t="s">
        <v>6</v>
      </c>
      <c r="M1500" s="4" t="s">
        <v>6</v>
      </c>
      <c r="N1500" s="4" t="s">
        <v>6</v>
      </c>
      <c r="O1500" s="4" t="s">
        <v>6</v>
      </c>
      <c r="P1500" s="4" t="s">
        <v>6</v>
      </c>
      <c r="Q1500" s="4" t="s">
        <v>6</v>
      </c>
      <c r="R1500" s="4" t="s">
        <v>6</v>
      </c>
      <c r="S1500" s="4" t="s">
        <v>6</v>
      </c>
      <c r="T1500" s="4" t="s">
        <v>6</v>
      </c>
      <c r="U1500" s="4" t="s">
        <v>6</v>
      </c>
    </row>
    <row r="1501" spans="1:15">
      <c r="A1501" t="n">
        <v>12827</v>
      </c>
      <c r="B1501" s="51" t="n">
        <v>36</v>
      </c>
      <c r="C1501" s="7" t="n">
        <v>8</v>
      </c>
      <c r="D1501" s="7" t="n">
        <v>65534</v>
      </c>
      <c r="E1501" s="7" t="n">
        <v>0</v>
      </c>
      <c r="F1501" s="7" t="s">
        <v>134</v>
      </c>
      <c r="G1501" s="7" t="s">
        <v>12</v>
      </c>
      <c r="H1501" s="7" t="s">
        <v>12</v>
      </c>
      <c r="I1501" s="7" t="s">
        <v>12</v>
      </c>
      <c r="J1501" s="7" t="s">
        <v>12</v>
      </c>
      <c r="K1501" s="7" t="s">
        <v>12</v>
      </c>
      <c r="L1501" s="7" t="s">
        <v>12</v>
      </c>
      <c r="M1501" s="7" t="s">
        <v>12</v>
      </c>
      <c r="N1501" s="7" t="s">
        <v>12</v>
      </c>
      <c r="O1501" s="7" t="s">
        <v>12</v>
      </c>
      <c r="P1501" s="7" t="s">
        <v>12</v>
      </c>
      <c r="Q1501" s="7" t="s">
        <v>12</v>
      </c>
      <c r="R1501" s="7" t="s">
        <v>12</v>
      </c>
      <c r="S1501" s="7" t="s">
        <v>12</v>
      </c>
      <c r="T1501" s="7" t="s">
        <v>12</v>
      </c>
      <c r="U1501" s="7" t="s">
        <v>12</v>
      </c>
    </row>
    <row r="1502" spans="1:15">
      <c r="A1502" t="s">
        <v>4</v>
      </c>
      <c r="B1502" s="4" t="s">
        <v>5</v>
      </c>
      <c r="C1502" s="4" t="s">
        <v>10</v>
      </c>
      <c r="D1502" s="4" t="s">
        <v>13</v>
      </c>
      <c r="E1502" s="4" t="s">
        <v>6</v>
      </c>
      <c r="F1502" s="4" t="s">
        <v>21</v>
      </c>
      <c r="G1502" s="4" t="s">
        <v>21</v>
      </c>
      <c r="H1502" s="4" t="s">
        <v>21</v>
      </c>
    </row>
    <row r="1503" spans="1:15">
      <c r="A1503" t="n">
        <v>12857</v>
      </c>
      <c r="B1503" s="54" t="n">
        <v>48</v>
      </c>
      <c r="C1503" s="7" t="n">
        <v>65534</v>
      </c>
      <c r="D1503" s="7" t="n">
        <v>0</v>
      </c>
      <c r="E1503" s="7" t="s">
        <v>134</v>
      </c>
      <c r="F1503" s="7" t="n">
        <v>0</v>
      </c>
      <c r="G1503" s="7" t="n">
        <v>1</v>
      </c>
      <c r="H1503" s="7" t="n">
        <v>1.40129846432482e-45</v>
      </c>
    </row>
    <row r="1504" spans="1:15">
      <c r="A1504" t="s">
        <v>4</v>
      </c>
      <c r="B1504" s="4" t="s">
        <v>5</v>
      </c>
      <c r="C1504" s="4" t="s">
        <v>10</v>
      </c>
      <c r="D1504" s="4" t="s">
        <v>9</v>
      </c>
    </row>
    <row r="1505" spans="1:21">
      <c r="A1505" t="n">
        <v>12883</v>
      </c>
      <c r="B1505" s="50" t="n">
        <v>43</v>
      </c>
      <c r="C1505" s="7" t="n">
        <v>65534</v>
      </c>
      <c r="D1505" s="7" t="n">
        <v>1088</v>
      </c>
    </row>
    <row r="1506" spans="1:21">
      <c r="A1506" t="s">
        <v>4</v>
      </c>
      <c r="B1506" s="4" t="s">
        <v>5</v>
      </c>
      <c r="C1506" s="4" t="s">
        <v>13</v>
      </c>
      <c r="D1506" s="4" t="s">
        <v>6</v>
      </c>
      <c r="E1506" s="4" t="s">
        <v>10</v>
      </c>
    </row>
    <row r="1507" spans="1:21">
      <c r="A1507" t="n">
        <v>12890</v>
      </c>
      <c r="B1507" s="21" t="n">
        <v>94</v>
      </c>
      <c r="C1507" s="7" t="n">
        <v>11</v>
      </c>
      <c r="D1507" s="7" t="s">
        <v>142</v>
      </c>
      <c r="E1507" s="7" t="n">
        <v>65534</v>
      </c>
    </row>
    <row r="1508" spans="1:21">
      <c r="A1508" t="s">
        <v>4</v>
      </c>
      <c r="B1508" s="4" t="s">
        <v>5</v>
      </c>
      <c r="C1508" s="4" t="s">
        <v>13</v>
      </c>
      <c r="D1508" s="4" t="s">
        <v>6</v>
      </c>
      <c r="E1508" s="4" t="s">
        <v>10</v>
      </c>
    </row>
    <row r="1509" spans="1:21">
      <c r="A1509" t="n">
        <v>12906</v>
      </c>
      <c r="B1509" s="21" t="n">
        <v>94</v>
      </c>
      <c r="C1509" s="7" t="n">
        <v>0</v>
      </c>
      <c r="D1509" s="7" t="s">
        <v>142</v>
      </c>
      <c r="E1509" s="7" t="n">
        <v>1</v>
      </c>
    </row>
    <row r="1510" spans="1:21">
      <c r="A1510" t="s">
        <v>4</v>
      </c>
      <c r="B1510" s="4" t="s">
        <v>5</v>
      </c>
      <c r="C1510" s="4" t="s">
        <v>13</v>
      </c>
      <c r="D1510" s="4" t="s">
        <v>6</v>
      </c>
      <c r="E1510" s="4" t="s">
        <v>10</v>
      </c>
    </row>
    <row r="1511" spans="1:21">
      <c r="A1511" t="n">
        <v>12922</v>
      </c>
      <c r="B1511" s="21" t="n">
        <v>94</v>
      </c>
      <c r="C1511" s="7" t="n">
        <v>0</v>
      </c>
      <c r="D1511" s="7" t="s">
        <v>142</v>
      </c>
      <c r="E1511" s="7" t="n">
        <v>2</v>
      </c>
    </row>
    <row r="1512" spans="1:21">
      <c r="A1512" t="s">
        <v>4</v>
      </c>
      <c r="B1512" s="4" t="s">
        <v>5</v>
      </c>
      <c r="C1512" s="4" t="s">
        <v>13</v>
      </c>
      <c r="D1512" s="4" t="s">
        <v>6</v>
      </c>
      <c r="E1512" s="4" t="s">
        <v>10</v>
      </c>
    </row>
    <row r="1513" spans="1:21">
      <c r="A1513" t="n">
        <v>12938</v>
      </c>
      <c r="B1513" s="21" t="n">
        <v>94</v>
      </c>
      <c r="C1513" s="7" t="n">
        <v>1</v>
      </c>
      <c r="D1513" s="7" t="s">
        <v>142</v>
      </c>
      <c r="E1513" s="7" t="n">
        <v>4</v>
      </c>
    </row>
    <row r="1514" spans="1:21">
      <c r="A1514" t="s">
        <v>4</v>
      </c>
      <c r="B1514" s="4" t="s">
        <v>5</v>
      </c>
      <c r="C1514" s="4" t="s">
        <v>13</v>
      </c>
      <c r="D1514" s="4" t="s">
        <v>6</v>
      </c>
    </row>
    <row r="1515" spans="1:21">
      <c r="A1515" t="n">
        <v>12954</v>
      </c>
      <c r="B1515" s="21" t="n">
        <v>94</v>
      </c>
      <c r="C1515" s="7" t="n">
        <v>5</v>
      </c>
      <c r="D1515" s="7" t="s">
        <v>142</v>
      </c>
    </row>
    <row r="1516" spans="1:21">
      <c r="A1516" t="s">
        <v>4</v>
      </c>
      <c r="B1516" s="4" t="s">
        <v>5</v>
      </c>
      <c r="C1516" s="4" t="s">
        <v>13</v>
      </c>
      <c r="D1516" s="4" t="s">
        <v>6</v>
      </c>
      <c r="E1516" s="4" t="s">
        <v>10</v>
      </c>
    </row>
    <row r="1517" spans="1:21">
      <c r="A1517" t="n">
        <v>12968</v>
      </c>
      <c r="B1517" s="21" t="n">
        <v>94</v>
      </c>
      <c r="C1517" s="7" t="n">
        <v>0</v>
      </c>
      <c r="D1517" s="7" t="s">
        <v>142</v>
      </c>
      <c r="E1517" s="7" t="n">
        <v>4</v>
      </c>
    </row>
    <row r="1518" spans="1:21">
      <c r="A1518" t="s">
        <v>4</v>
      </c>
      <c r="B1518" s="4" t="s">
        <v>5</v>
      </c>
      <c r="C1518" s="4" t="s">
        <v>13</v>
      </c>
      <c r="D1518" s="4" t="s">
        <v>10</v>
      </c>
      <c r="E1518" s="4" t="s">
        <v>6</v>
      </c>
      <c r="F1518" s="4" t="s">
        <v>6</v>
      </c>
      <c r="G1518" s="4" t="s">
        <v>9</v>
      </c>
      <c r="H1518" s="4" t="s">
        <v>9</v>
      </c>
      <c r="I1518" s="4" t="s">
        <v>9</v>
      </c>
      <c r="J1518" s="4" t="s">
        <v>9</v>
      </c>
      <c r="K1518" s="4" t="s">
        <v>9</v>
      </c>
      <c r="L1518" s="4" t="s">
        <v>9</v>
      </c>
      <c r="M1518" s="4" t="s">
        <v>9</v>
      </c>
      <c r="N1518" s="4" t="s">
        <v>9</v>
      </c>
      <c r="O1518" s="4" t="s">
        <v>9</v>
      </c>
    </row>
    <row r="1519" spans="1:21">
      <c r="A1519" t="n">
        <v>12984</v>
      </c>
      <c r="B1519" s="57" t="n">
        <v>37</v>
      </c>
      <c r="C1519" s="7" t="n">
        <v>1</v>
      </c>
      <c r="D1519" s="7" t="n">
        <v>65534</v>
      </c>
      <c r="E1519" s="7" t="s">
        <v>12</v>
      </c>
      <c r="F1519" s="7" t="s">
        <v>136</v>
      </c>
      <c r="G1519" s="7" t="n">
        <v>0</v>
      </c>
      <c r="H1519" s="7" t="n">
        <v>0</v>
      </c>
      <c r="I1519" s="7" t="n">
        <v>0</v>
      </c>
      <c r="J1519" s="7" t="n">
        <v>0</v>
      </c>
      <c r="K1519" s="7" t="n">
        <v>0</v>
      </c>
      <c r="L1519" s="7" t="n">
        <v>0</v>
      </c>
      <c r="M1519" s="7" t="n">
        <v>1065353216</v>
      </c>
      <c r="N1519" s="7" t="n">
        <v>1065353216</v>
      </c>
      <c r="O1519" s="7" t="n">
        <v>1065353216</v>
      </c>
    </row>
    <row r="1520" spans="1:21">
      <c r="A1520" t="s">
        <v>4</v>
      </c>
      <c r="B1520" s="4" t="s">
        <v>5</v>
      </c>
      <c r="C1520" s="4" t="s">
        <v>13</v>
      </c>
      <c r="D1520" s="4" t="s">
        <v>10</v>
      </c>
      <c r="E1520" s="4" t="s">
        <v>6</v>
      </c>
      <c r="F1520" s="4" t="s">
        <v>6</v>
      </c>
      <c r="G1520" s="4" t="s">
        <v>6</v>
      </c>
      <c r="H1520" s="4" t="s">
        <v>6</v>
      </c>
    </row>
    <row r="1521" spans="1:15">
      <c r="A1521" t="n">
        <v>13037</v>
      </c>
      <c r="B1521" s="41" t="n">
        <v>51</v>
      </c>
      <c r="C1521" s="7" t="n">
        <v>3</v>
      </c>
      <c r="D1521" s="7" t="n">
        <v>65534</v>
      </c>
      <c r="E1521" s="7" t="s">
        <v>137</v>
      </c>
      <c r="F1521" s="7" t="s">
        <v>138</v>
      </c>
      <c r="G1521" s="7" t="s">
        <v>139</v>
      </c>
      <c r="H1521" s="7" t="s">
        <v>140</v>
      </c>
    </row>
    <row r="1522" spans="1:15">
      <c r="A1522" t="s">
        <v>4</v>
      </c>
      <c r="B1522" s="4" t="s">
        <v>5</v>
      </c>
      <c r="C1522" s="4" t="s">
        <v>10</v>
      </c>
      <c r="D1522" s="4" t="s">
        <v>9</v>
      </c>
    </row>
    <row r="1523" spans="1:15">
      <c r="A1523" t="n">
        <v>13050</v>
      </c>
      <c r="B1523" s="50" t="n">
        <v>43</v>
      </c>
      <c r="C1523" s="7" t="n">
        <v>65534</v>
      </c>
      <c r="D1523" s="7" t="n">
        <v>16384</v>
      </c>
    </row>
    <row r="1524" spans="1:15">
      <c r="A1524" t="s">
        <v>4</v>
      </c>
      <c r="B1524" s="4" t="s">
        <v>5</v>
      </c>
      <c r="C1524" s="4" t="s">
        <v>20</v>
      </c>
    </row>
    <row r="1525" spans="1:15">
      <c r="A1525" t="n">
        <v>13057</v>
      </c>
      <c r="B1525" s="14" t="n">
        <v>3</v>
      </c>
      <c r="C1525" s="11" t="n">
        <f t="normal" ca="1">A1529</f>
        <v>0</v>
      </c>
    </row>
    <row r="1526" spans="1:15">
      <c r="A1526" t="s">
        <v>4</v>
      </c>
      <c r="B1526" s="4" t="s">
        <v>5</v>
      </c>
      <c r="C1526" s="4" t="s">
        <v>10</v>
      </c>
      <c r="D1526" s="4" t="s">
        <v>9</v>
      </c>
    </row>
    <row r="1527" spans="1:15">
      <c r="A1527" t="n">
        <v>13062</v>
      </c>
      <c r="B1527" s="50" t="n">
        <v>43</v>
      </c>
      <c r="C1527" s="7" t="n">
        <v>65534</v>
      </c>
      <c r="D1527" s="7" t="n">
        <v>1</v>
      </c>
    </row>
    <row r="1528" spans="1:15">
      <c r="A1528" t="s">
        <v>4</v>
      </c>
      <c r="B1528" s="4" t="s">
        <v>5</v>
      </c>
      <c r="C1528" s="4" t="s">
        <v>20</v>
      </c>
    </row>
    <row r="1529" spans="1:15">
      <c r="A1529" t="n">
        <v>13069</v>
      </c>
      <c r="B1529" s="14" t="n">
        <v>3</v>
      </c>
      <c r="C1529" s="11" t="n">
        <f t="normal" ca="1">A1531</f>
        <v>0</v>
      </c>
    </row>
    <row r="1530" spans="1:15">
      <c r="A1530" t="s">
        <v>4</v>
      </c>
      <c r="B1530" s="4" t="s">
        <v>5</v>
      </c>
    </row>
    <row r="1531" spans="1:15">
      <c r="A1531" t="n">
        <v>13074</v>
      </c>
      <c r="B1531" s="5" t="n">
        <v>1</v>
      </c>
    </row>
    <row r="1532" spans="1:15" s="3" customFormat="1" customHeight="0">
      <c r="A1532" s="3" t="s">
        <v>2</v>
      </c>
      <c r="B1532" s="3" t="s">
        <v>143</v>
      </c>
    </row>
    <row r="1533" spans="1:15">
      <c r="A1533" t="s">
        <v>4</v>
      </c>
      <c r="B1533" s="4" t="s">
        <v>5</v>
      </c>
      <c r="C1533" s="4" t="s">
        <v>6</v>
      </c>
      <c r="D1533" s="4" t="s">
        <v>10</v>
      </c>
    </row>
    <row r="1534" spans="1:15">
      <c r="A1534" t="n">
        <v>13076</v>
      </c>
      <c r="B1534" s="56" t="n">
        <v>29</v>
      </c>
      <c r="C1534" s="7" t="s">
        <v>133</v>
      </c>
      <c r="D1534" s="7" t="n">
        <v>65534</v>
      </c>
    </row>
    <row r="1535" spans="1:15">
      <c r="A1535" t="s">
        <v>4</v>
      </c>
      <c r="B1535" s="4" t="s">
        <v>5</v>
      </c>
      <c r="C1535" s="4" t="s">
        <v>13</v>
      </c>
      <c r="D1535" s="4" t="s">
        <v>10</v>
      </c>
      <c r="E1535" s="4" t="s">
        <v>13</v>
      </c>
      <c r="F1535" s="4" t="s">
        <v>13</v>
      </c>
      <c r="G1535" s="4" t="s">
        <v>13</v>
      </c>
      <c r="H1535" s="4" t="s">
        <v>10</v>
      </c>
      <c r="I1535" s="4" t="s">
        <v>20</v>
      </c>
      <c r="J1535" s="4" t="s">
        <v>20</v>
      </c>
    </row>
    <row r="1536" spans="1:15">
      <c r="A1536" t="n">
        <v>13098</v>
      </c>
      <c r="B1536" s="48" t="n">
        <v>6</v>
      </c>
      <c r="C1536" s="7" t="n">
        <v>33</v>
      </c>
      <c r="D1536" s="7" t="n">
        <v>65534</v>
      </c>
      <c r="E1536" s="7" t="n">
        <v>9</v>
      </c>
      <c r="F1536" s="7" t="n">
        <v>1</v>
      </c>
      <c r="G1536" s="7" t="n">
        <v>1</v>
      </c>
      <c r="H1536" s="7" t="n">
        <v>1</v>
      </c>
      <c r="I1536" s="11" t="n">
        <f t="normal" ca="1">A1538</f>
        <v>0</v>
      </c>
      <c r="J1536" s="11" t="n">
        <f t="normal" ca="1">A1572</f>
        <v>0</v>
      </c>
    </row>
    <row r="1537" spans="1:10">
      <c r="A1537" t="s">
        <v>4</v>
      </c>
      <c r="B1537" s="4" t="s">
        <v>5</v>
      </c>
      <c r="C1537" s="4" t="s">
        <v>13</v>
      </c>
      <c r="D1537" s="4" t="s">
        <v>10</v>
      </c>
      <c r="E1537" s="4" t="s">
        <v>13</v>
      </c>
      <c r="F1537" s="4" t="s">
        <v>20</v>
      </c>
    </row>
    <row r="1538" spans="1:10">
      <c r="A1538" t="n">
        <v>13115</v>
      </c>
      <c r="B1538" s="10" t="n">
        <v>5</v>
      </c>
      <c r="C1538" s="7" t="n">
        <v>30</v>
      </c>
      <c r="D1538" s="7" t="n">
        <v>9733</v>
      </c>
      <c r="E1538" s="7" t="n">
        <v>1</v>
      </c>
      <c r="F1538" s="11" t="n">
        <f t="normal" ca="1">A1568</f>
        <v>0</v>
      </c>
    </row>
    <row r="1539" spans="1:10">
      <c r="A1539" t="s">
        <v>4</v>
      </c>
      <c r="B1539" s="4" t="s">
        <v>5</v>
      </c>
      <c r="C1539" s="4" t="s">
        <v>10</v>
      </c>
      <c r="D1539" s="4" t="s">
        <v>21</v>
      </c>
      <c r="E1539" s="4" t="s">
        <v>21</v>
      </c>
      <c r="F1539" s="4" t="s">
        <v>21</v>
      </c>
      <c r="G1539" s="4" t="s">
        <v>21</v>
      </c>
    </row>
    <row r="1540" spans="1:10">
      <c r="A1540" t="n">
        <v>13124</v>
      </c>
      <c r="B1540" s="49" t="n">
        <v>46</v>
      </c>
      <c r="C1540" s="7" t="n">
        <v>65534</v>
      </c>
      <c r="D1540" s="7" t="n">
        <v>181.410003662109</v>
      </c>
      <c r="E1540" s="7" t="n">
        <v>34</v>
      </c>
      <c r="F1540" s="7" t="n">
        <v>-36.1699981689453</v>
      </c>
      <c r="G1540" s="7" t="n">
        <v>322.700012207031</v>
      </c>
    </row>
    <row r="1541" spans="1:10">
      <c r="A1541" t="s">
        <v>4</v>
      </c>
      <c r="B1541" s="4" t="s">
        <v>5</v>
      </c>
      <c r="C1541" s="4" t="s">
        <v>13</v>
      </c>
      <c r="D1541" s="4" t="s">
        <v>10</v>
      </c>
      <c r="E1541" s="4" t="s">
        <v>13</v>
      </c>
      <c r="F1541" s="4" t="s">
        <v>6</v>
      </c>
      <c r="G1541" s="4" t="s">
        <v>6</v>
      </c>
      <c r="H1541" s="4" t="s">
        <v>6</v>
      </c>
      <c r="I1541" s="4" t="s">
        <v>6</v>
      </c>
      <c r="J1541" s="4" t="s">
        <v>6</v>
      </c>
      <c r="K1541" s="4" t="s">
        <v>6</v>
      </c>
      <c r="L1541" s="4" t="s">
        <v>6</v>
      </c>
      <c r="M1541" s="4" t="s">
        <v>6</v>
      </c>
      <c r="N1541" s="4" t="s">
        <v>6</v>
      </c>
      <c r="O1541" s="4" t="s">
        <v>6</v>
      </c>
      <c r="P1541" s="4" t="s">
        <v>6</v>
      </c>
      <c r="Q1541" s="4" t="s">
        <v>6</v>
      </c>
      <c r="R1541" s="4" t="s">
        <v>6</v>
      </c>
      <c r="S1541" s="4" t="s">
        <v>6</v>
      </c>
      <c r="T1541" s="4" t="s">
        <v>6</v>
      </c>
      <c r="U1541" s="4" t="s">
        <v>6</v>
      </c>
    </row>
    <row r="1542" spans="1:10">
      <c r="A1542" t="n">
        <v>13143</v>
      </c>
      <c r="B1542" s="51" t="n">
        <v>36</v>
      </c>
      <c r="C1542" s="7" t="n">
        <v>8</v>
      </c>
      <c r="D1542" s="7" t="n">
        <v>65534</v>
      </c>
      <c r="E1542" s="7" t="n">
        <v>0</v>
      </c>
      <c r="F1542" s="7" t="s">
        <v>134</v>
      </c>
      <c r="G1542" s="7" t="s">
        <v>12</v>
      </c>
      <c r="H1542" s="7" t="s">
        <v>12</v>
      </c>
      <c r="I1542" s="7" t="s">
        <v>12</v>
      </c>
      <c r="J1542" s="7" t="s">
        <v>12</v>
      </c>
      <c r="K1542" s="7" t="s">
        <v>12</v>
      </c>
      <c r="L1542" s="7" t="s">
        <v>12</v>
      </c>
      <c r="M1542" s="7" t="s">
        <v>12</v>
      </c>
      <c r="N1542" s="7" t="s">
        <v>12</v>
      </c>
      <c r="O1542" s="7" t="s">
        <v>12</v>
      </c>
      <c r="P1542" s="7" t="s">
        <v>12</v>
      </c>
      <c r="Q1542" s="7" t="s">
        <v>12</v>
      </c>
      <c r="R1542" s="7" t="s">
        <v>12</v>
      </c>
      <c r="S1542" s="7" t="s">
        <v>12</v>
      </c>
      <c r="T1542" s="7" t="s">
        <v>12</v>
      </c>
      <c r="U1542" s="7" t="s">
        <v>12</v>
      </c>
    </row>
    <row r="1543" spans="1:10">
      <c r="A1543" t="s">
        <v>4</v>
      </c>
      <c r="B1543" s="4" t="s">
        <v>5</v>
      </c>
      <c r="C1543" s="4" t="s">
        <v>10</v>
      </c>
      <c r="D1543" s="4" t="s">
        <v>13</v>
      </c>
      <c r="E1543" s="4" t="s">
        <v>6</v>
      </c>
      <c r="F1543" s="4" t="s">
        <v>21</v>
      </c>
      <c r="G1543" s="4" t="s">
        <v>21</v>
      </c>
      <c r="H1543" s="4" t="s">
        <v>21</v>
      </c>
    </row>
    <row r="1544" spans="1:10">
      <c r="A1544" t="n">
        <v>13173</v>
      </c>
      <c r="B1544" s="54" t="n">
        <v>48</v>
      </c>
      <c r="C1544" s="7" t="n">
        <v>65534</v>
      </c>
      <c r="D1544" s="7" t="n">
        <v>0</v>
      </c>
      <c r="E1544" s="7" t="s">
        <v>134</v>
      </c>
      <c r="F1544" s="7" t="n">
        <v>0</v>
      </c>
      <c r="G1544" s="7" t="n">
        <v>1</v>
      </c>
      <c r="H1544" s="7" t="n">
        <v>1.40129846432482e-45</v>
      </c>
    </row>
    <row r="1545" spans="1:10">
      <c r="A1545" t="s">
        <v>4</v>
      </c>
      <c r="B1545" s="4" t="s">
        <v>5</v>
      </c>
      <c r="C1545" s="4" t="s">
        <v>10</v>
      </c>
      <c r="D1545" s="4" t="s">
        <v>9</v>
      </c>
    </row>
    <row r="1546" spans="1:10">
      <c r="A1546" t="n">
        <v>13199</v>
      </c>
      <c r="B1546" s="50" t="n">
        <v>43</v>
      </c>
      <c r="C1546" s="7" t="n">
        <v>65534</v>
      </c>
      <c r="D1546" s="7" t="n">
        <v>1088</v>
      </c>
    </row>
    <row r="1547" spans="1:10">
      <c r="A1547" t="s">
        <v>4</v>
      </c>
      <c r="B1547" s="4" t="s">
        <v>5</v>
      </c>
      <c r="C1547" s="4" t="s">
        <v>13</v>
      </c>
      <c r="D1547" s="4" t="s">
        <v>6</v>
      </c>
      <c r="E1547" s="4" t="s">
        <v>10</v>
      </c>
    </row>
    <row r="1548" spans="1:10">
      <c r="A1548" t="n">
        <v>13206</v>
      </c>
      <c r="B1548" s="21" t="n">
        <v>94</v>
      </c>
      <c r="C1548" s="7" t="n">
        <v>11</v>
      </c>
      <c r="D1548" s="7" t="s">
        <v>144</v>
      </c>
      <c r="E1548" s="7" t="n">
        <v>65534</v>
      </c>
    </row>
    <row r="1549" spans="1:10">
      <c r="A1549" t="s">
        <v>4</v>
      </c>
      <c r="B1549" s="4" t="s">
        <v>5</v>
      </c>
      <c r="C1549" s="4" t="s">
        <v>13</v>
      </c>
      <c r="D1549" s="4" t="s">
        <v>6</v>
      </c>
      <c r="E1549" s="4" t="s">
        <v>10</v>
      </c>
    </row>
    <row r="1550" spans="1:10">
      <c r="A1550" t="n">
        <v>13222</v>
      </c>
      <c r="B1550" s="21" t="n">
        <v>94</v>
      </c>
      <c r="C1550" s="7" t="n">
        <v>0</v>
      </c>
      <c r="D1550" s="7" t="s">
        <v>144</v>
      </c>
      <c r="E1550" s="7" t="n">
        <v>1</v>
      </c>
    </row>
    <row r="1551" spans="1:10">
      <c r="A1551" t="s">
        <v>4</v>
      </c>
      <c r="B1551" s="4" t="s">
        <v>5</v>
      </c>
      <c r="C1551" s="4" t="s">
        <v>13</v>
      </c>
      <c r="D1551" s="4" t="s">
        <v>6</v>
      </c>
      <c r="E1551" s="4" t="s">
        <v>10</v>
      </c>
    </row>
    <row r="1552" spans="1:10">
      <c r="A1552" t="n">
        <v>13238</v>
      </c>
      <c r="B1552" s="21" t="n">
        <v>94</v>
      </c>
      <c r="C1552" s="7" t="n">
        <v>0</v>
      </c>
      <c r="D1552" s="7" t="s">
        <v>144</v>
      </c>
      <c r="E1552" s="7" t="n">
        <v>2</v>
      </c>
    </row>
    <row r="1553" spans="1:21">
      <c r="A1553" t="s">
        <v>4</v>
      </c>
      <c r="B1553" s="4" t="s">
        <v>5</v>
      </c>
      <c r="C1553" s="4" t="s">
        <v>13</v>
      </c>
      <c r="D1553" s="4" t="s">
        <v>6</v>
      </c>
      <c r="E1553" s="4" t="s">
        <v>10</v>
      </c>
    </row>
    <row r="1554" spans="1:21">
      <c r="A1554" t="n">
        <v>13254</v>
      </c>
      <c r="B1554" s="21" t="n">
        <v>94</v>
      </c>
      <c r="C1554" s="7" t="n">
        <v>1</v>
      </c>
      <c r="D1554" s="7" t="s">
        <v>144</v>
      </c>
      <c r="E1554" s="7" t="n">
        <v>4</v>
      </c>
    </row>
    <row r="1555" spans="1:21">
      <c r="A1555" t="s">
        <v>4</v>
      </c>
      <c r="B1555" s="4" t="s">
        <v>5</v>
      </c>
      <c r="C1555" s="4" t="s">
        <v>13</v>
      </c>
      <c r="D1555" s="4" t="s">
        <v>6</v>
      </c>
    </row>
    <row r="1556" spans="1:21">
      <c r="A1556" t="n">
        <v>13270</v>
      </c>
      <c r="B1556" s="21" t="n">
        <v>94</v>
      </c>
      <c r="C1556" s="7" t="n">
        <v>5</v>
      </c>
      <c r="D1556" s="7" t="s">
        <v>144</v>
      </c>
    </row>
    <row r="1557" spans="1:21">
      <c r="A1557" t="s">
        <v>4</v>
      </c>
      <c r="B1557" s="4" t="s">
        <v>5</v>
      </c>
      <c r="C1557" s="4" t="s">
        <v>13</v>
      </c>
      <c r="D1557" s="4" t="s">
        <v>6</v>
      </c>
      <c r="E1557" s="4" t="s">
        <v>10</v>
      </c>
    </row>
    <row r="1558" spans="1:21">
      <c r="A1558" t="n">
        <v>13284</v>
      </c>
      <c r="B1558" s="21" t="n">
        <v>94</v>
      </c>
      <c r="C1558" s="7" t="n">
        <v>0</v>
      </c>
      <c r="D1558" s="7" t="s">
        <v>144</v>
      </c>
      <c r="E1558" s="7" t="n">
        <v>4</v>
      </c>
    </row>
    <row r="1559" spans="1:21">
      <c r="A1559" t="s">
        <v>4</v>
      </c>
      <c r="B1559" s="4" t="s">
        <v>5</v>
      </c>
      <c r="C1559" s="4" t="s">
        <v>13</v>
      </c>
      <c r="D1559" s="4" t="s">
        <v>10</v>
      </c>
      <c r="E1559" s="4" t="s">
        <v>6</v>
      </c>
      <c r="F1559" s="4" t="s">
        <v>6</v>
      </c>
      <c r="G1559" s="4" t="s">
        <v>9</v>
      </c>
      <c r="H1559" s="4" t="s">
        <v>9</v>
      </c>
      <c r="I1559" s="4" t="s">
        <v>9</v>
      </c>
      <c r="J1559" s="4" t="s">
        <v>9</v>
      </c>
      <c r="K1559" s="4" t="s">
        <v>9</v>
      </c>
      <c r="L1559" s="4" t="s">
        <v>9</v>
      </c>
      <c r="M1559" s="4" t="s">
        <v>9</v>
      </c>
      <c r="N1559" s="4" t="s">
        <v>9</v>
      </c>
      <c r="O1559" s="4" t="s">
        <v>9</v>
      </c>
    </row>
    <row r="1560" spans="1:21">
      <c r="A1560" t="n">
        <v>13300</v>
      </c>
      <c r="B1560" s="57" t="n">
        <v>37</v>
      </c>
      <c r="C1560" s="7" t="n">
        <v>1</v>
      </c>
      <c r="D1560" s="7" t="n">
        <v>65534</v>
      </c>
      <c r="E1560" s="7" t="s">
        <v>12</v>
      </c>
      <c r="F1560" s="7" t="s">
        <v>136</v>
      </c>
      <c r="G1560" s="7" t="n">
        <v>0</v>
      </c>
      <c r="H1560" s="7" t="n">
        <v>0</v>
      </c>
      <c r="I1560" s="7" t="n">
        <v>0</v>
      </c>
      <c r="J1560" s="7" t="n">
        <v>0</v>
      </c>
      <c r="K1560" s="7" t="n">
        <v>0</v>
      </c>
      <c r="L1560" s="7" t="n">
        <v>0</v>
      </c>
      <c r="M1560" s="7" t="n">
        <v>1065353216</v>
      </c>
      <c r="N1560" s="7" t="n">
        <v>1065353216</v>
      </c>
      <c r="O1560" s="7" t="n">
        <v>1065353216</v>
      </c>
    </row>
    <row r="1561" spans="1:21">
      <c r="A1561" t="s">
        <v>4</v>
      </c>
      <c r="B1561" s="4" t="s">
        <v>5</v>
      </c>
      <c r="C1561" s="4" t="s">
        <v>13</v>
      </c>
      <c r="D1561" s="4" t="s">
        <v>10</v>
      </c>
      <c r="E1561" s="4" t="s">
        <v>6</v>
      </c>
      <c r="F1561" s="4" t="s">
        <v>6</v>
      </c>
      <c r="G1561" s="4" t="s">
        <v>6</v>
      </c>
      <c r="H1561" s="4" t="s">
        <v>6</v>
      </c>
    </row>
    <row r="1562" spans="1:21">
      <c r="A1562" t="n">
        <v>13353</v>
      </c>
      <c r="B1562" s="41" t="n">
        <v>51</v>
      </c>
      <c r="C1562" s="7" t="n">
        <v>3</v>
      </c>
      <c r="D1562" s="7" t="n">
        <v>65534</v>
      </c>
      <c r="E1562" s="7" t="s">
        <v>137</v>
      </c>
      <c r="F1562" s="7" t="s">
        <v>138</v>
      </c>
      <c r="G1562" s="7" t="s">
        <v>139</v>
      </c>
      <c r="H1562" s="7" t="s">
        <v>140</v>
      </c>
    </row>
    <row r="1563" spans="1:21">
      <c r="A1563" t="s">
        <v>4</v>
      </c>
      <c r="B1563" s="4" t="s">
        <v>5</v>
      </c>
      <c r="C1563" s="4" t="s">
        <v>10</v>
      </c>
      <c r="D1563" s="4" t="s">
        <v>9</v>
      </c>
    </row>
    <row r="1564" spans="1:21">
      <c r="A1564" t="n">
        <v>13366</v>
      </c>
      <c r="B1564" s="50" t="n">
        <v>43</v>
      </c>
      <c r="C1564" s="7" t="n">
        <v>65534</v>
      </c>
      <c r="D1564" s="7" t="n">
        <v>16384</v>
      </c>
    </row>
    <row r="1565" spans="1:21">
      <c r="A1565" t="s">
        <v>4</v>
      </c>
      <c r="B1565" s="4" t="s">
        <v>5</v>
      </c>
      <c r="C1565" s="4" t="s">
        <v>20</v>
      </c>
    </row>
    <row r="1566" spans="1:21">
      <c r="A1566" t="n">
        <v>13373</v>
      </c>
      <c r="B1566" s="14" t="n">
        <v>3</v>
      </c>
      <c r="C1566" s="11" t="n">
        <f t="normal" ca="1">A1570</f>
        <v>0</v>
      </c>
    </row>
    <row r="1567" spans="1:21">
      <c r="A1567" t="s">
        <v>4</v>
      </c>
      <c r="B1567" s="4" t="s">
        <v>5</v>
      </c>
      <c r="C1567" s="4" t="s">
        <v>10</v>
      </c>
      <c r="D1567" s="4" t="s">
        <v>9</v>
      </c>
    </row>
    <row r="1568" spans="1:21">
      <c r="A1568" t="n">
        <v>13378</v>
      </c>
      <c r="B1568" s="50" t="n">
        <v>43</v>
      </c>
      <c r="C1568" s="7" t="n">
        <v>65534</v>
      </c>
      <c r="D1568" s="7" t="n">
        <v>1</v>
      </c>
    </row>
    <row r="1569" spans="1:15">
      <c r="A1569" t="s">
        <v>4</v>
      </c>
      <c r="B1569" s="4" t="s">
        <v>5</v>
      </c>
      <c r="C1569" s="4" t="s">
        <v>20</v>
      </c>
    </row>
    <row r="1570" spans="1:15">
      <c r="A1570" t="n">
        <v>13385</v>
      </c>
      <c r="B1570" s="14" t="n">
        <v>3</v>
      </c>
      <c r="C1570" s="11" t="n">
        <f t="normal" ca="1">A1572</f>
        <v>0</v>
      </c>
    </row>
    <row r="1571" spans="1:15">
      <c r="A1571" t="s">
        <v>4</v>
      </c>
      <c r="B1571" s="4" t="s">
        <v>5</v>
      </c>
    </row>
    <row r="1572" spans="1:15">
      <c r="A1572" t="n">
        <v>13390</v>
      </c>
      <c r="B1572" s="5" t="n">
        <v>1</v>
      </c>
    </row>
    <row r="1573" spans="1:15" s="3" customFormat="1" customHeight="0">
      <c r="A1573" s="3" t="s">
        <v>2</v>
      </c>
      <c r="B1573" s="3" t="s">
        <v>145</v>
      </c>
    </row>
    <row r="1574" spans="1:15">
      <c r="A1574" t="s">
        <v>4</v>
      </c>
      <c r="B1574" s="4" t="s">
        <v>5</v>
      </c>
      <c r="C1574" s="4" t="s">
        <v>6</v>
      </c>
      <c r="D1574" s="4" t="s">
        <v>10</v>
      </c>
    </row>
    <row r="1575" spans="1:15">
      <c r="A1575" t="n">
        <v>13392</v>
      </c>
      <c r="B1575" s="56" t="n">
        <v>29</v>
      </c>
      <c r="C1575" s="7" t="s">
        <v>133</v>
      </c>
      <c r="D1575" s="7" t="n">
        <v>65534</v>
      </c>
    </row>
    <row r="1576" spans="1:15">
      <c r="A1576" t="s">
        <v>4</v>
      </c>
      <c r="B1576" s="4" t="s">
        <v>5</v>
      </c>
      <c r="C1576" s="4" t="s">
        <v>13</v>
      </c>
      <c r="D1576" s="4" t="s">
        <v>10</v>
      </c>
      <c r="E1576" s="4" t="s">
        <v>13</v>
      </c>
      <c r="F1576" s="4" t="s">
        <v>13</v>
      </c>
      <c r="G1576" s="4" t="s">
        <v>13</v>
      </c>
      <c r="H1576" s="4" t="s">
        <v>10</v>
      </c>
      <c r="I1576" s="4" t="s">
        <v>20</v>
      </c>
      <c r="J1576" s="4" t="s">
        <v>20</v>
      </c>
    </row>
    <row r="1577" spans="1:15">
      <c r="A1577" t="n">
        <v>13414</v>
      </c>
      <c r="B1577" s="48" t="n">
        <v>6</v>
      </c>
      <c r="C1577" s="7" t="n">
        <v>33</v>
      </c>
      <c r="D1577" s="7" t="n">
        <v>65534</v>
      </c>
      <c r="E1577" s="7" t="n">
        <v>9</v>
      </c>
      <c r="F1577" s="7" t="n">
        <v>1</v>
      </c>
      <c r="G1577" s="7" t="n">
        <v>1</v>
      </c>
      <c r="H1577" s="7" t="n">
        <v>1</v>
      </c>
      <c r="I1577" s="11" t="n">
        <f t="normal" ca="1">A1579</f>
        <v>0</v>
      </c>
      <c r="J1577" s="11" t="n">
        <f t="normal" ca="1">A1613</f>
        <v>0</v>
      </c>
    </row>
    <row r="1578" spans="1:15">
      <c r="A1578" t="s">
        <v>4</v>
      </c>
      <c r="B1578" s="4" t="s">
        <v>5</v>
      </c>
      <c r="C1578" s="4" t="s">
        <v>13</v>
      </c>
      <c r="D1578" s="4" t="s">
        <v>10</v>
      </c>
      <c r="E1578" s="4" t="s">
        <v>13</v>
      </c>
      <c r="F1578" s="4" t="s">
        <v>20</v>
      </c>
    </row>
    <row r="1579" spans="1:15">
      <c r="A1579" t="n">
        <v>13431</v>
      </c>
      <c r="B1579" s="10" t="n">
        <v>5</v>
      </c>
      <c r="C1579" s="7" t="n">
        <v>30</v>
      </c>
      <c r="D1579" s="7" t="n">
        <v>9733</v>
      </c>
      <c r="E1579" s="7" t="n">
        <v>1</v>
      </c>
      <c r="F1579" s="11" t="n">
        <f t="normal" ca="1">A1609</f>
        <v>0</v>
      </c>
    </row>
    <row r="1580" spans="1:15">
      <c r="A1580" t="s">
        <v>4</v>
      </c>
      <c r="B1580" s="4" t="s">
        <v>5</v>
      </c>
      <c r="C1580" s="4" t="s">
        <v>10</v>
      </c>
      <c r="D1580" s="4" t="s">
        <v>21</v>
      </c>
      <c r="E1580" s="4" t="s">
        <v>21</v>
      </c>
      <c r="F1580" s="4" t="s">
        <v>21</v>
      </c>
      <c r="G1580" s="4" t="s">
        <v>21</v>
      </c>
    </row>
    <row r="1581" spans="1:15">
      <c r="A1581" t="n">
        <v>13440</v>
      </c>
      <c r="B1581" s="49" t="n">
        <v>46</v>
      </c>
      <c r="C1581" s="7" t="n">
        <v>65534</v>
      </c>
      <c r="D1581" s="7" t="n">
        <v>181.880004882813</v>
      </c>
      <c r="E1581" s="7" t="n">
        <v>34</v>
      </c>
      <c r="F1581" s="7" t="n">
        <v>-44.0800018310547</v>
      </c>
      <c r="G1581" s="7" t="n">
        <v>245.100006103516</v>
      </c>
    </row>
    <row r="1582" spans="1:15">
      <c r="A1582" t="s">
        <v>4</v>
      </c>
      <c r="B1582" s="4" t="s">
        <v>5</v>
      </c>
      <c r="C1582" s="4" t="s">
        <v>13</v>
      </c>
      <c r="D1582" s="4" t="s">
        <v>10</v>
      </c>
      <c r="E1582" s="4" t="s">
        <v>13</v>
      </c>
      <c r="F1582" s="4" t="s">
        <v>6</v>
      </c>
      <c r="G1582" s="4" t="s">
        <v>6</v>
      </c>
      <c r="H1582" s="4" t="s">
        <v>6</v>
      </c>
      <c r="I1582" s="4" t="s">
        <v>6</v>
      </c>
      <c r="J1582" s="4" t="s">
        <v>6</v>
      </c>
      <c r="K1582" s="4" t="s">
        <v>6</v>
      </c>
      <c r="L1582" s="4" t="s">
        <v>6</v>
      </c>
      <c r="M1582" s="4" t="s">
        <v>6</v>
      </c>
      <c r="N1582" s="4" t="s">
        <v>6</v>
      </c>
      <c r="O1582" s="4" t="s">
        <v>6</v>
      </c>
      <c r="P1582" s="4" t="s">
        <v>6</v>
      </c>
      <c r="Q1582" s="4" t="s">
        <v>6</v>
      </c>
      <c r="R1582" s="4" t="s">
        <v>6</v>
      </c>
      <c r="S1582" s="4" t="s">
        <v>6</v>
      </c>
      <c r="T1582" s="4" t="s">
        <v>6</v>
      </c>
      <c r="U1582" s="4" t="s">
        <v>6</v>
      </c>
    </row>
    <row r="1583" spans="1:15">
      <c r="A1583" t="n">
        <v>13459</v>
      </c>
      <c r="B1583" s="51" t="n">
        <v>36</v>
      </c>
      <c r="C1583" s="7" t="n">
        <v>8</v>
      </c>
      <c r="D1583" s="7" t="n">
        <v>65534</v>
      </c>
      <c r="E1583" s="7" t="n">
        <v>0</v>
      </c>
      <c r="F1583" s="7" t="s">
        <v>134</v>
      </c>
      <c r="G1583" s="7" t="s">
        <v>12</v>
      </c>
      <c r="H1583" s="7" t="s">
        <v>12</v>
      </c>
      <c r="I1583" s="7" t="s">
        <v>12</v>
      </c>
      <c r="J1583" s="7" t="s">
        <v>12</v>
      </c>
      <c r="K1583" s="7" t="s">
        <v>12</v>
      </c>
      <c r="L1583" s="7" t="s">
        <v>12</v>
      </c>
      <c r="M1583" s="7" t="s">
        <v>12</v>
      </c>
      <c r="N1583" s="7" t="s">
        <v>12</v>
      </c>
      <c r="O1583" s="7" t="s">
        <v>12</v>
      </c>
      <c r="P1583" s="7" t="s">
        <v>12</v>
      </c>
      <c r="Q1583" s="7" t="s">
        <v>12</v>
      </c>
      <c r="R1583" s="7" t="s">
        <v>12</v>
      </c>
      <c r="S1583" s="7" t="s">
        <v>12</v>
      </c>
      <c r="T1583" s="7" t="s">
        <v>12</v>
      </c>
      <c r="U1583" s="7" t="s">
        <v>12</v>
      </c>
    </row>
    <row r="1584" spans="1:15">
      <c r="A1584" t="s">
        <v>4</v>
      </c>
      <c r="B1584" s="4" t="s">
        <v>5</v>
      </c>
      <c r="C1584" s="4" t="s">
        <v>10</v>
      </c>
      <c r="D1584" s="4" t="s">
        <v>13</v>
      </c>
      <c r="E1584" s="4" t="s">
        <v>6</v>
      </c>
      <c r="F1584" s="4" t="s">
        <v>21</v>
      </c>
      <c r="G1584" s="4" t="s">
        <v>21</v>
      </c>
      <c r="H1584" s="4" t="s">
        <v>21</v>
      </c>
    </row>
    <row r="1585" spans="1:21">
      <c r="A1585" t="n">
        <v>13489</v>
      </c>
      <c r="B1585" s="54" t="n">
        <v>48</v>
      </c>
      <c r="C1585" s="7" t="n">
        <v>65534</v>
      </c>
      <c r="D1585" s="7" t="n">
        <v>0</v>
      </c>
      <c r="E1585" s="7" t="s">
        <v>134</v>
      </c>
      <c r="F1585" s="7" t="n">
        <v>0</v>
      </c>
      <c r="G1585" s="7" t="n">
        <v>1</v>
      </c>
      <c r="H1585" s="7" t="n">
        <v>1.40129846432482e-45</v>
      </c>
    </row>
    <row r="1586" spans="1:21">
      <c r="A1586" t="s">
        <v>4</v>
      </c>
      <c r="B1586" s="4" t="s">
        <v>5</v>
      </c>
      <c r="C1586" s="4" t="s">
        <v>10</v>
      </c>
      <c r="D1586" s="4" t="s">
        <v>9</v>
      </c>
    </row>
    <row r="1587" spans="1:21">
      <c r="A1587" t="n">
        <v>13515</v>
      </c>
      <c r="B1587" s="50" t="n">
        <v>43</v>
      </c>
      <c r="C1587" s="7" t="n">
        <v>65534</v>
      </c>
      <c r="D1587" s="7" t="n">
        <v>1088</v>
      </c>
    </row>
    <row r="1588" spans="1:21">
      <c r="A1588" t="s">
        <v>4</v>
      </c>
      <c r="B1588" s="4" t="s">
        <v>5</v>
      </c>
      <c r="C1588" s="4" t="s">
        <v>13</v>
      </c>
      <c r="D1588" s="4" t="s">
        <v>6</v>
      </c>
      <c r="E1588" s="4" t="s">
        <v>10</v>
      </c>
    </row>
    <row r="1589" spans="1:21">
      <c r="A1589" t="n">
        <v>13522</v>
      </c>
      <c r="B1589" s="21" t="n">
        <v>94</v>
      </c>
      <c r="C1589" s="7" t="n">
        <v>11</v>
      </c>
      <c r="D1589" s="7" t="s">
        <v>146</v>
      </c>
      <c r="E1589" s="7" t="n">
        <v>65534</v>
      </c>
    </row>
    <row r="1590" spans="1:21">
      <c r="A1590" t="s">
        <v>4</v>
      </c>
      <c r="B1590" s="4" t="s">
        <v>5</v>
      </c>
      <c r="C1590" s="4" t="s">
        <v>13</v>
      </c>
      <c r="D1590" s="4" t="s">
        <v>6</v>
      </c>
      <c r="E1590" s="4" t="s">
        <v>10</v>
      </c>
    </row>
    <row r="1591" spans="1:21">
      <c r="A1591" t="n">
        <v>13538</v>
      </c>
      <c r="B1591" s="21" t="n">
        <v>94</v>
      </c>
      <c r="C1591" s="7" t="n">
        <v>0</v>
      </c>
      <c r="D1591" s="7" t="s">
        <v>146</v>
      </c>
      <c r="E1591" s="7" t="n">
        <v>1</v>
      </c>
    </row>
    <row r="1592" spans="1:21">
      <c r="A1592" t="s">
        <v>4</v>
      </c>
      <c r="B1592" s="4" t="s">
        <v>5</v>
      </c>
      <c r="C1592" s="4" t="s">
        <v>13</v>
      </c>
      <c r="D1592" s="4" t="s">
        <v>6</v>
      </c>
      <c r="E1592" s="4" t="s">
        <v>10</v>
      </c>
    </row>
    <row r="1593" spans="1:21">
      <c r="A1593" t="n">
        <v>13554</v>
      </c>
      <c r="B1593" s="21" t="n">
        <v>94</v>
      </c>
      <c r="C1593" s="7" t="n">
        <v>0</v>
      </c>
      <c r="D1593" s="7" t="s">
        <v>146</v>
      </c>
      <c r="E1593" s="7" t="n">
        <v>2</v>
      </c>
    </row>
    <row r="1594" spans="1:21">
      <c r="A1594" t="s">
        <v>4</v>
      </c>
      <c r="B1594" s="4" t="s">
        <v>5</v>
      </c>
      <c r="C1594" s="4" t="s">
        <v>13</v>
      </c>
      <c r="D1594" s="4" t="s">
        <v>6</v>
      </c>
      <c r="E1594" s="4" t="s">
        <v>10</v>
      </c>
    </row>
    <row r="1595" spans="1:21">
      <c r="A1595" t="n">
        <v>13570</v>
      </c>
      <c r="B1595" s="21" t="n">
        <v>94</v>
      </c>
      <c r="C1595" s="7" t="n">
        <v>1</v>
      </c>
      <c r="D1595" s="7" t="s">
        <v>146</v>
      </c>
      <c r="E1595" s="7" t="n">
        <v>4</v>
      </c>
    </row>
    <row r="1596" spans="1:21">
      <c r="A1596" t="s">
        <v>4</v>
      </c>
      <c r="B1596" s="4" t="s">
        <v>5</v>
      </c>
      <c r="C1596" s="4" t="s">
        <v>13</v>
      </c>
      <c r="D1596" s="4" t="s">
        <v>6</v>
      </c>
    </row>
    <row r="1597" spans="1:21">
      <c r="A1597" t="n">
        <v>13586</v>
      </c>
      <c r="B1597" s="21" t="n">
        <v>94</v>
      </c>
      <c r="C1597" s="7" t="n">
        <v>5</v>
      </c>
      <c r="D1597" s="7" t="s">
        <v>146</v>
      </c>
    </row>
    <row r="1598" spans="1:21">
      <c r="A1598" t="s">
        <v>4</v>
      </c>
      <c r="B1598" s="4" t="s">
        <v>5</v>
      </c>
      <c r="C1598" s="4" t="s">
        <v>13</v>
      </c>
      <c r="D1598" s="4" t="s">
        <v>6</v>
      </c>
      <c r="E1598" s="4" t="s">
        <v>10</v>
      </c>
    </row>
    <row r="1599" spans="1:21">
      <c r="A1599" t="n">
        <v>13600</v>
      </c>
      <c r="B1599" s="21" t="n">
        <v>94</v>
      </c>
      <c r="C1599" s="7" t="n">
        <v>0</v>
      </c>
      <c r="D1599" s="7" t="s">
        <v>146</v>
      </c>
      <c r="E1599" s="7" t="n">
        <v>4</v>
      </c>
    </row>
    <row r="1600" spans="1:21">
      <c r="A1600" t="s">
        <v>4</v>
      </c>
      <c r="B1600" s="4" t="s">
        <v>5</v>
      </c>
      <c r="C1600" s="4" t="s">
        <v>13</v>
      </c>
      <c r="D1600" s="4" t="s">
        <v>10</v>
      </c>
      <c r="E1600" s="4" t="s">
        <v>6</v>
      </c>
      <c r="F1600" s="4" t="s">
        <v>6</v>
      </c>
      <c r="G1600" s="4" t="s">
        <v>9</v>
      </c>
      <c r="H1600" s="4" t="s">
        <v>9</v>
      </c>
      <c r="I1600" s="4" t="s">
        <v>9</v>
      </c>
      <c r="J1600" s="4" t="s">
        <v>9</v>
      </c>
      <c r="K1600" s="4" t="s">
        <v>9</v>
      </c>
      <c r="L1600" s="4" t="s">
        <v>9</v>
      </c>
      <c r="M1600" s="4" t="s">
        <v>9</v>
      </c>
      <c r="N1600" s="4" t="s">
        <v>9</v>
      </c>
      <c r="O1600" s="4" t="s">
        <v>9</v>
      </c>
    </row>
    <row r="1601" spans="1:15">
      <c r="A1601" t="n">
        <v>13616</v>
      </c>
      <c r="B1601" s="57" t="n">
        <v>37</v>
      </c>
      <c r="C1601" s="7" t="n">
        <v>1</v>
      </c>
      <c r="D1601" s="7" t="n">
        <v>65534</v>
      </c>
      <c r="E1601" s="7" t="s">
        <v>12</v>
      </c>
      <c r="F1601" s="7" t="s">
        <v>136</v>
      </c>
      <c r="G1601" s="7" t="n">
        <v>0</v>
      </c>
      <c r="H1601" s="7" t="n">
        <v>0</v>
      </c>
      <c r="I1601" s="7" t="n">
        <v>0</v>
      </c>
      <c r="J1601" s="7" t="n">
        <v>0</v>
      </c>
      <c r="K1601" s="7" t="n">
        <v>0</v>
      </c>
      <c r="L1601" s="7" t="n">
        <v>0</v>
      </c>
      <c r="M1601" s="7" t="n">
        <v>1065353216</v>
      </c>
      <c r="N1601" s="7" t="n">
        <v>1065353216</v>
      </c>
      <c r="O1601" s="7" t="n">
        <v>1065353216</v>
      </c>
    </row>
    <row r="1602" spans="1:15">
      <c r="A1602" t="s">
        <v>4</v>
      </c>
      <c r="B1602" s="4" t="s">
        <v>5</v>
      </c>
      <c r="C1602" s="4" t="s">
        <v>13</v>
      </c>
      <c r="D1602" s="4" t="s">
        <v>10</v>
      </c>
      <c r="E1602" s="4" t="s">
        <v>6</v>
      </c>
      <c r="F1602" s="4" t="s">
        <v>6</v>
      </c>
      <c r="G1602" s="4" t="s">
        <v>6</v>
      </c>
      <c r="H1602" s="4" t="s">
        <v>6</v>
      </c>
    </row>
    <row r="1603" spans="1:15">
      <c r="A1603" t="n">
        <v>13669</v>
      </c>
      <c r="B1603" s="41" t="n">
        <v>51</v>
      </c>
      <c r="C1603" s="7" t="n">
        <v>3</v>
      </c>
      <c r="D1603" s="7" t="n">
        <v>65534</v>
      </c>
      <c r="E1603" s="7" t="s">
        <v>137</v>
      </c>
      <c r="F1603" s="7" t="s">
        <v>138</v>
      </c>
      <c r="G1603" s="7" t="s">
        <v>139</v>
      </c>
      <c r="H1603" s="7" t="s">
        <v>140</v>
      </c>
    </row>
    <row r="1604" spans="1:15">
      <c r="A1604" t="s">
        <v>4</v>
      </c>
      <c r="B1604" s="4" t="s">
        <v>5</v>
      </c>
      <c r="C1604" s="4" t="s">
        <v>10</v>
      </c>
      <c r="D1604" s="4" t="s">
        <v>9</v>
      </c>
    </row>
    <row r="1605" spans="1:15">
      <c r="A1605" t="n">
        <v>13682</v>
      </c>
      <c r="B1605" s="50" t="n">
        <v>43</v>
      </c>
      <c r="C1605" s="7" t="n">
        <v>65534</v>
      </c>
      <c r="D1605" s="7" t="n">
        <v>16384</v>
      </c>
    </row>
    <row r="1606" spans="1:15">
      <c r="A1606" t="s">
        <v>4</v>
      </c>
      <c r="B1606" s="4" t="s">
        <v>5</v>
      </c>
      <c r="C1606" s="4" t="s">
        <v>20</v>
      </c>
    </row>
    <row r="1607" spans="1:15">
      <c r="A1607" t="n">
        <v>13689</v>
      </c>
      <c r="B1607" s="14" t="n">
        <v>3</v>
      </c>
      <c r="C1607" s="11" t="n">
        <f t="normal" ca="1">A1611</f>
        <v>0</v>
      </c>
    </row>
    <row r="1608" spans="1:15">
      <c r="A1608" t="s">
        <v>4</v>
      </c>
      <c r="B1608" s="4" t="s">
        <v>5</v>
      </c>
      <c r="C1608" s="4" t="s">
        <v>10</v>
      </c>
      <c r="D1608" s="4" t="s">
        <v>9</v>
      </c>
    </row>
    <row r="1609" spans="1:15">
      <c r="A1609" t="n">
        <v>13694</v>
      </c>
      <c r="B1609" s="50" t="n">
        <v>43</v>
      </c>
      <c r="C1609" s="7" t="n">
        <v>65534</v>
      </c>
      <c r="D1609" s="7" t="n">
        <v>1</v>
      </c>
    </row>
    <row r="1610" spans="1:15">
      <c r="A1610" t="s">
        <v>4</v>
      </c>
      <c r="B1610" s="4" t="s">
        <v>5</v>
      </c>
      <c r="C1610" s="4" t="s">
        <v>20</v>
      </c>
    </row>
    <row r="1611" spans="1:15">
      <c r="A1611" t="n">
        <v>13701</v>
      </c>
      <c r="B1611" s="14" t="n">
        <v>3</v>
      </c>
      <c r="C1611" s="11" t="n">
        <f t="normal" ca="1">A1613</f>
        <v>0</v>
      </c>
    </row>
    <row r="1612" spans="1:15">
      <c r="A1612" t="s">
        <v>4</v>
      </c>
      <c r="B1612" s="4" t="s">
        <v>5</v>
      </c>
    </row>
    <row r="1613" spans="1:15">
      <c r="A1613" t="n">
        <v>13706</v>
      </c>
      <c r="B1613" s="5" t="n">
        <v>1</v>
      </c>
    </row>
    <row r="1614" spans="1:15" s="3" customFormat="1" customHeight="0">
      <c r="A1614" s="3" t="s">
        <v>2</v>
      </c>
      <c r="B1614" s="3" t="s">
        <v>147</v>
      </c>
    </row>
    <row r="1615" spans="1:15">
      <c r="A1615" t="s">
        <v>4</v>
      </c>
      <c r="B1615" s="4" t="s">
        <v>5</v>
      </c>
      <c r="C1615" s="4" t="s">
        <v>13</v>
      </c>
      <c r="D1615" s="4" t="s">
        <v>6</v>
      </c>
    </row>
    <row r="1616" spans="1:15">
      <c r="A1616" t="n">
        <v>13708</v>
      </c>
      <c r="B1616" s="8" t="n">
        <v>2</v>
      </c>
      <c r="C1616" s="7" t="n">
        <v>10</v>
      </c>
      <c r="D1616" s="7" t="s">
        <v>148</v>
      </c>
    </row>
    <row r="1617" spans="1:15">
      <c r="A1617" t="s">
        <v>4</v>
      </c>
      <c r="B1617" s="4" t="s">
        <v>5</v>
      </c>
    </row>
    <row r="1618" spans="1:15">
      <c r="A1618" t="n">
        <v>13726</v>
      </c>
      <c r="B1618" s="5" t="n">
        <v>1</v>
      </c>
    </row>
    <row r="1619" spans="1:15" s="3" customFormat="1" customHeight="0">
      <c r="A1619" s="3" t="s">
        <v>2</v>
      </c>
      <c r="B1619" s="3" t="s">
        <v>149</v>
      </c>
    </row>
    <row r="1620" spans="1:15">
      <c r="A1620" t="s">
        <v>4</v>
      </c>
      <c r="B1620" s="4" t="s">
        <v>5</v>
      </c>
      <c r="C1620" s="4" t="s">
        <v>13</v>
      </c>
      <c r="D1620" s="4" t="s">
        <v>6</v>
      </c>
    </row>
    <row r="1621" spans="1:15">
      <c r="A1621" t="n">
        <v>13728</v>
      </c>
      <c r="B1621" s="8" t="n">
        <v>2</v>
      </c>
      <c r="C1621" s="7" t="n">
        <v>10</v>
      </c>
      <c r="D1621" s="7" t="s">
        <v>148</v>
      </c>
    </row>
    <row r="1622" spans="1:15">
      <c r="A1622" t="s">
        <v>4</v>
      </c>
      <c r="B1622" s="4" t="s">
        <v>5</v>
      </c>
    </row>
    <row r="1623" spans="1:15">
      <c r="A1623" t="n">
        <v>13746</v>
      </c>
      <c r="B1623" s="5" t="n">
        <v>1</v>
      </c>
    </row>
    <row r="1624" spans="1:15" s="3" customFormat="1" customHeight="0">
      <c r="A1624" s="3" t="s">
        <v>2</v>
      </c>
      <c r="B1624" s="3" t="s">
        <v>150</v>
      </c>
    </row>
    <row r="1625" spans="1:15">
      <c r="A1625" t="s">
        <v>4</v>
      </c>
      <c r="B1625" s="4" t="s">
        <v>5</v>
      </c>
      <c r="C1625" s="4" t="s">
        <v>13</v>
      </c>
      <c r="D1625" s="4" t="s">
        <v>6</v>
      </c>
    </row>
    <row r="1626" spans="1:15">
      <c r="A1626" t="n">
        <v>13748</v>
      </c>
      <c r="B1626" s="8" t="n">
        <v>2</v>
      </c>
      <c r="C1626" s="7" t="n">
        <v>10</v>
      </c>
      <c r="D1626" s="7" t="s">
        <v>148</v>
      </c>
    </row>
    <row r="1627" spans="1:15">
      <c r="A1627" t="s">
        <v>4</v>
      </c>
      <c r="B1627" s="4" t="s">
        <v>5</v>
      </c>
    </row>
    <row r="1628" spans="1:15">
      <c r="A1628" t="n">
        <v>13766</v>
      </c>
      <c r="B1628" s="5" t="n">
        <v>1</v>
      </c>
    </row>
    <row r="1629" spans="1:15" s="3" customFormat="1" customHeight="0">
      <c r="A1629" s="3" t="s">
        <v>2</v>
      </c>
      <c r="B1629" s="3" t="s">
        <v>151</v>
      </c>
    </row>
    <row r="1630" spans="1:15">
      <c r="A1630" t="s">
        <v>4</v>
      </c>
      <c r="B1630" s="4" t="s">
        <v>5</v>
      </c>
      <c r="C1630" s="4" t="s">
        <v>13</v>
      </c>
      <c r="D1630" s="4" t="s">
        <v>6</v>
      </c>
    </row>
    <row r="1631" spans="1:15">
      <c r="A1631" t="n">
        <v>13768</v>
      </c>
      <c r="B1631" s="8" t="n">
        <v>2</v>
      </c>
      <c r="C1631" s="7" t="n">
        <v>10</v>
      </c>
      <c r="D1631" s="7" t="s">
        <v>148</v>
      </c>
    </row>
    <row r="1632" spans="1:15">
      <c r="A1632" t="s">
        <v>4</v>
      </c>
      <c r="B1632" s="4" t="s">
        <v>5</v>
      </c>
    </row>
    <row r="1633" spans="1:4">
      <c r="A1633" t="n">
        <v>13786</v>
      </c>
      <c r="B1633" s="5" t="n">
        <v>1</v>
      </c>
    </row>
    <row r="1634" spans="1:4" s="3" customFormat="1" customHeight="0">
      <c r="A1634" s="3" t="s">
        <v>2</v>
      </c>
      <c r="B1634" s="3" t="s">
        <v>152</v>
      </c>
    </row>
    <row r="1635" spans="1:4">
      <c r="A1635" t="s">
        <v>4</v>
      </c>
      <c r="B1635" s="4" t="s">
        <v>5</v>
      </c>
      <c r="C1635" s="4" t="s">
        <v>13</v>
      </c>
      <c r="D1635" s="4" t="s">
        <v>13</v>
      </c>
      <c r="E1635" s="4" t="s">
        <v>13</v>
      </c>
      <c r="F1635" s="4" t="s">
        <v>13</v>
      </c>
    </row>
    <row r="1636" spans="1:4">
      <c r="A1636" t="n">
        <v>13788</v>
      </c>
      <c r="B1636" s="40" t="n">
        <v>14</v>
      </c>
      <c r="C1636" s="7" t="n">
        <v>2</v>
      </c>
      <c r="D1636" s="7" t="n">
        <v>0</v>
      </c>
      <c r="E1636" s="7" t="n">
        <v>0</v>
      </c>
      <c r="F1636" s="7" t="n">
        <v>0</v>
      </c>
    </row>
    <row r="1637" spans="1:4">
      <c r="A1637" t="s">
        <v>4</v>
      </c>
      <c r="B1637" s="4" t="s">
        <v>5</v>
      </c>
      <c r="C1637" s="4" t="s">
        <v>13</v>
      </c>
      <c r="D1637" s="55" t="s">
        <v>106</v>
      </c>
      <c r="E1637" s="4" t="s">
        <v>5</v>
      </c>
      <c r="F1637" s="4" t="s">
        <v>13</v>
      </c>
      <c r="G1637" s="4" t="s">
        <v>10</v>
      </c>
      <c r="H1637" s="55" t="s">
        <v>107</v>
      </c>
      <c r="I1637" s="4" t="s">
        <v>13</v>
      </c>
      <c r="J1637" s="4" t="s">
        <v>9</v>
      </c>
      <c r="K1637" s="4" t="s">
        <v>13</v>
      </c>
      <c r="L1637" s="4" t="s">
        <v>13</v>
      </c>
      <c r="M1637" s="55" t="s">
        <v>106</v>
      </c>
      <c r="N1637" s="4" t="s">
        <v>5</v>
      </c>
      <c r="O1637" s="4" t="s">
        <v>13</v>
      </c>
      <c r="P1637" s="4" t="s">
        <v>10</v>
      </c>
      <c r="Q1637" s="55" t="s">
        <v>107</v>
      </c>
      <c r="R1637" s="4" t="s">
        <v>13</v>
      </c>
      <c r="S1637" s="4" t="s">
        <v>9</v>
      </c>
      <c r="T1637" s="4" t="s">
        <v>13</v>
      </c>
      <c r="U1637" s="4" t="s">
        <v>13</v>
      </c>
      <c r="V1637" s="4" t="s">
        <v>13</v>
      </c>
      <c r="W1637" s="4" t="s">
        <v>20</v>
      </c>
    </row>
    <row r="1638" spans="1:4">
      <c r="A1638" t="n">
        <v>13793</v>
      </c>
      <c r="B1638" s="10" t="n">
        <v>5</v>
      </c>
      <c r="C1638" s="7" t="n">
        <v>28</v>
      </c>
      <c r="D1638" s="55" t="s">
        <v>3</v>
      </c>
      <c r="E1638" s="9" t="n">
        <v>162</v>
      </c>
      <c r="F1638" s="7" t="n">
        <v>3</v>
      </c>
      <c r="G1638" s="7" t="n">
        <v>16407</v>
      </c>
      <c r="H1638" s="55" t="s">
        <v>3</v>
      </c>
      <c r="I1638" s="7" t="n">
        <v>0</v>
      </c>
      <c r="J1638" s="7" t="n">
        <v>1</v>
      </c>
      <c r="K1638" s="7" t="n">
        <v>2</v>
      </c>
      <c r="L1638" s="7" t="n">
        <v>28</v>
      </c>
      <c r="M1638" s="55" t="s">
        <v>3</v>
      </c>
      <c r="N1638" s="9" t="n">
        <v>162</v>
      </c>
      <c r="O1638" s="7" t="n">
        <v>3</v>
      </c>
      <c r="P1638" s="7" t="n">
        <v>16407</v>
      </c>
      <c r="Q1638" s="55" t="s">
        <v>3</v>
      </c>
      <c r="R1638" s="7" t="n">
        <v>0</v>
      </c>
      <c r="S1638" s="7" t="n">
        <v>2</v>
      </c>
      <c r="T1638" s="7" t="n">
        <v>2</v>
      </c>
      <c r="U1638" s="7" t="n">
        <v>11</v>
      </c>
      <c r="V1638" s="7" t="n">
        <v>1</v>
      </c>
      <c r="W1638" s="11" t="n">
        <f t="normal" ca="1">A1642</f>
        <v>0</v>
      </c>
    </row>
    <row r="1639" spans="1:4">
      <c r="A1639" t="s">
        <v>4</v>
      </c>
      <c r="B1639" s="4" t="s">
        <v>5</v>
      </c>
      <c r="C1639" s="4" t="s">
        <v>13</v>
      </c>
      <c r="D1639" s="4" t="s">
        <v>10</v>
      </c>
      <c r="E1639" s="4" t="s">
        <v>21</v>
      </c>
    </row>
    <row r="1640" spans="1:4">
      <c r="A1640" t="n">
        <v>13822</v>
      </c>
      <c r="B1640" s="32" t="n">
        <v>58</v>
      </c>
      <c r="C1640" s="7" t="n">
        <v>0</v>
      </c>
      <c r="D1640" s="7" t="n">
        <v>0</v>
      </c>
      <c r="E1640" s="7" t="n">
        <v>1</v>
      </c>
    </row>
    <row r="1641" spans="1:4">
      <c r="A1641" t="s">
        <v>4</v>
      </c>
      <c r="B1641" s="4" t="s">
        <v>5</v>
      </c>
      <c r="C1641" s="4" t="s">
        <v>13</v>
      </c>
      <c r="D1641" s="55" t="s">
        <v>106</v>
      </c>
      <c r="E1641" s="4" t="s">
        <v>5</v>
      </c>
      <c r="F1641" s="4" t="s">
        <v>13</v>
      </c>
      <c r="G1641" s="4" t="s">
        <v>10</v>
      </c>
      <c r="H1641" s="55" t="s">
        <v>107</v>
      </c>
      <c r="I1641" s="4" t="s">
        <v>13</v>
      </c>
      <c r="J1641" s="4" t="s">
        <v>9</v>
      </c>
      <c r="K1641" s="4" t="s">
        <v>13</v>
      </c>
      <c r="L1641" s="4" t="s">
        <v>13</v>
      </c>
      <c r="M1641" s="55" t="s">
        <v>106</v>
      </c>
      <c r="N1641" s="4" t="s">
        <v>5</v>
      </c>
      <c r="O1641" s="4" t="s">
        <v>13</v>
      </c>
      <c r="P1641" s="4" t="s">
        <v>10</v>
      </c>
      <c r="Q1641" s="55" t="s">
        <v>107</v>
      </c>
      <c r="R1641" s="4" t="s">
        <v>13</v>
      </c>
      <c r="S1641" s="4" t="s">
        <v>9</v>
      </c>
      <c r="T1641" s="4" t="s">
        <v>13</v>
      </c>
      <c r="U1641" s="4" t="s">
        <v>13</v>
      </c>
      <c r="V1641" s="4" t="s">
        <v>13</v>
      </c>
      <c r="W1641" s="4" t="s">
        <v>20</v>
      </c>
    </row>
    <row r="1642" spans="1:4">
      <c r="A1642" t="n">
        <v>13830</v>
      </c>
      <c r="B1642" s="10" t="n">
        <v>5</v>
      </c>
      <c r="C1642" s="7" t="n">
        <v>28</v>
      </c>
      <c r="D1642" s="55" t="s">
        <v>3</v>
      </c>
      <c r="E1642" s="9" t="n">
        <v>162</v>
      </c>
      <c r="F1642" s="7" t="n">
        <v>3</v>
      </c>
      <c r="G1642" s="7" t="n">
        <v>16407</v>
      </c>
      <c r="H1642" s="55" t="s">
        <v>3</v>
      </c>
      <c r="I1642" s="7" t="n">
        <v>0</v>
      </c>
      <c r="J1642" s="7" t="n">
        <v>1</v>
      </c>
      <c r="K1642" s="7" t="n">
        <v>3</v>
      </c>
      <c r="L1642" s="7" t="n">
        <v>28</v>
      </c>
      <c r="M1642" s="55" t="s">
        <v>3</v>
      </c>
      <c r="N1642" s="9" t="n">
        <v>162</v>
      </c>
      <c r="O1642" s="7" t="n">
        <v>3</v>
      </c>
      <c r="P1642" s="7" t="n">
        <v>16407</v>
      </c>
      <c r="Q1642" s="55" t="s">
        <v>3</v>
      </c>
      <c r="R1642" s="7" t="n">
        <v>0</v>
      </c>
      <c r="S1642" s="7" t="n">
        <v>2</v>
      </c>
      <c r="T1642" s="7" t="n">
        <v>3</v>
      </c>
      <c r="U1642" s="7" t="n">
        <v>9</v>
      </c>
      <c r="V1642" s="7" t="n">
        <v>1</v>
      </c>
      <c r="W1642" s="11" t="n">
        <f t="normal" ca="1">A1652</f>
        <v>0</v>
      </c>
    </row>
    <row r="1643" spans="1:4">
      <c r="A1643" t="s">
        <v>4</v>
      </c>
      <c r="B1643" s="4" t="s">
        <v>5</v>
      </c>
      <c r="C1643" s="4" t="s">
        <v>13</v>
      </c>
      <c r="D1643" s="55" t="s">
        <v>106</v>
      </c>
      <c r="E1643" s="4" t="s">
        <v>5</v>
      </c>
      <c r="F1643" s="4" t="s">
        <v>10</v>
      </c>
      <c r="G1643" s="4" t="s">
        <v>13</v>
      </c>
      <c r="H1643" s="4" t="s">
        <v>13</v>
      </c>
      <c r="I1643" s="4" t="s">
        <v>6</v>
      </c>
      <c r="J1643" s="55" t="s">
        <v>107</v>
      </c>
      <c r="K1643" s="4" t="s">
        <v>13</v>
      </c>
      <c r="L1643" s="4" t="s">
        <v>13</v>
      </c>
      <c r="M1643" s="55" t="s">
        <v>106</v>
      </c>
      <c r="N1643" s="4" t="s">
        <v>5</v>
      </c>
      <c r="O1643" s="4" t="s">
        <v>13</v>
      </c>
      <c r="P1643" s="55" t="s">
        <v>107</v>
      </c>
      <c r="Q1643" s="4" t="s">
        <v>13</v>
      </c>
      <c r="R1643" s="4" t="s">
        <v>9</v>
      </c>
      <c r="S1643" s="4" t="s">
        <v>13</v>
      </c>
      <c r="T1643" s="4" t="s">
        <v>13</v>
      </c>
      <c r="U1643" s="4" t="s">
        <v>13</v>
      </c>
      <c r="V1643" s="55" t="s">
        <v>106</v>
      </c>
      <c r="W1643" s="4" t="s">
        <v>5</v>
      </c>
      <c r="X1643" s="4" t="s">
        <v>13</v>
      </c>
      <c r="Y1643" s="55" t="s">
        <v>107</v>
      </c>
      <c r="Z1643" s="4" t="s">
        <v>13</v>
      </c>
      <c r="AA1643" s="4" t="s">
        <v>9</v>
      </c>
      <c r="AB1643" s="4" t="s">
        <v>13</v>
      </c>
      <c r="AC1643" s="4" t="s">
        <v>13</v>
      </c>
      <c r="AD1643" s="4" t="s">
        <v>13</v>
      </c>
      <c r="AE1643" s="4" t="s">
        <v>20</v>
      </c>
    </row>
    <row r="1644" spans="1:4">
      <c r="A1644" t="n">
        <v>13859</v>
      </c>
      <c r="B1644" s="10" t="n">
        <v>5</v>
      </c>
      <c r="C1644" s="7" t="n">
        <v>28</v>
      </c>
      <c r="D1644" s="55" t="s">
        <v>3</v>
      </c>
      <c r="E1644" s="52" t="n">
        <v>47</v>
      </c>
      <c r="F1644" s="7" t="n">
        <v>61456</v>
      </c>
      <c r="G1644" s="7" t="n">
        <v>2</v>
      </c>
      <c r="H1644" s="7" t="n">
        <v>0</v>
      </c>
      <c r="I1644" s="7" t="s">
        <v>153</v>
      </c>
      <c r="J1644" s="55" t="s">
        <v>3</v>
      </c>
      <c r="K1644" s="7" t="n">
        <v>8</v>
      </c>
      <c r="L1644" s="7" t="n">
        <v>28</v>
      </c>
      <c r="M1644" s="55" t="s">
        <v>3</v>
      </c>
      <c r="N1644" s="16" t="n">
        <v>74</v>
      </c>
      <c r="O1644" s="7" t="n">
        <v>65</v>
      </c>
      <c r="P1644" s="55" t="s">
        <v>3</v>
      </c>
      <c r="Q1644" s="7" t="n">
        <v>0</v>
      </c>
      <c r="R1644" s="7" t="n">
        <v>1</v>
      </c>
      <c r="S1644" s="7" t="n">
        <v>3</v>
      </c>
      <c r="T1644" s="7" t="n">
        <v>9</v>
      </c>
      <c r="U1644" s="7" t="n">
        <v>28</v>
      </c>
      <c r="V1644" s="55" t="s">
        <v>3</v>
      </c>
      <c r="W1644" s="16" t="n">
        <v>74</v>
      </c>
      <c r="X1644" s="7" t="n">
        <v>65</v>
      </c>
      <c r="Y1644" s="55" t="s">
        <v>3</v>
      </c>
      <c r="Z1644" s="7" t="n">
        <v>0</v>
      </c>
      <c r="AA1644" s="7" t="n">
        <v>2</v>
      </c>
      <c r="AB1644" s="7" t="n">
        <v>3</v>
      </c>
      <c r="AC1644" s="7" t="n">
        <v>9</v>
      </c>
      <c r="AD1644" s="7" t="n">
        <v>1</v>
      </c>
      <c r="AE1644" s="11" t="n">
        <f t="normal" ca="1">A1648</f>
        <v>0</v>
      </c>
    </row>
    <row r="1645" spans="1:4">
      <c r="A1645" t="s">
        <v>4</v>
      </c>
      <c r="B1645" s="4" t="s">
        <v>5</v>
      </c>
      <c r="C1645" s="4" t="s">
        <v>10</v>
      </c>
      <c r="D1645" s="4" t="s">
        <v>13</v>
      </c>
      <c r="E1645" s="4" t="s">
        <v>13</v>
      </c>
      <c r="F1645" s="4" t="s">
        <v>6</v>
      </c>
    </row>
    <row r="1646" spans="1:4">
      <c r="A1646" t="n">
        <v>13907</v>
      </c>
      <c r="B1646" s="52" t="n">
        <v>47</v>
      </c>
      <c r="C1646" s="7" t="n">
        <v>61456</v>
      </c>
      <c r="D1646" s="7" t="n">
        <v>0</v>
      </c>
      <c r="E1646" s="7" t="n">
        <v>0</v>
      </c>
      <c r="F1646" s="7" t="s">
        <v>108</v>
      </c>
    </row>
    <row r="1647" spans="1:4">
      <c r="A1647" t="s">
        <v>4</v>
      </c>
      <c r="B1647" s="4" t="s">
        <v>5</v>
      </c>
      <c r="C1647" s="4" t="s">
        <v>13</v>
      </c>
      <c r="D1647" s="4" t="s">
        <v>10</v>
      </c>
      <c r="E1647" s="4" t="s">
        <v>21</v>
      </c>
    </row>
    <row r="1648" spans="1:4">
      <c r="A1648" t="n">
        <v>13920</v>
      </c>
      <c r="B1648" s="32" t="n">
        <v>58</v>
      </c>
      <c r="C1648" s="7" t="n">
        <v>0</v>
      </c>
      <c r="D1648" s="7" t="n">
        <v>300</v>
      </c>
      <c r="E1648" s="7" t="n">
        <v>1</v>
      </c>
    </row>
    <row r="1649" spans="1:31">
      <c r="A1649" t="s">
        <v>4</v>
      </c>
      <c r="B1649" s="4" t="s">
        <v>5</v>
      </c>
      <c r="C1649" s="4" t="s">
        <v>13</v>
      </c>
      <c r="D1649" s="4" t="s">
        <v>10</v>
      </c>
    </row>
    <row r="1650" spans="1:31">
      <c r="A1650" t="n">
        <v>13928</v>
      </c>
      <c r="B1650" s="32" t="n">
        <v>58</v>
      </c>
      <c r="C1650" s="7" t="n">
        <v>255</v>
      </c>
      <c r="D1650" s="7" t="n">
        <v>0</v>
      </c>
    </row>
    <row r="1651" spans="1:31">
      <c r="A1651" t="s">
        <v>4</v>
      </c>
      <c r="B1651" s="4" t="s">
        <v>5</v>
      </c>
      <c r="C1651" s="4" t="s">
        <v>13</v>
      </c>
      <c r="D1651" s="4" t="s">
        <v>13</v>
      </c>
      <c r="E1651" s="4" t="s">
        <v>13</v>
      </c>
      <c r="F1651" s="4" t="s">
        <v>13</v>
      </c>
    </row>
    <row r="1652" spans="1:31">
      <c r="A1652" t="n">
        <v>13932</v>
      </c>
      <c r="B1652" s="40" t="n">
        <v>14</v>
      </c>
      <c r="C1652" s="7" t="n">
        <v>0</v>
      </c>
      <c r="D1652" s="7" t="n">
        <v>0</v>
      </c>
      <c r="E1652" s="7" t="n">
        <v>0</v>
      </c>
      <c r="F1652" s="7" t="n">
        <v>64</v>
      </c>
    </row>
    <row r="1653" spans="1:31">
      <c r="A1653" t="s">
        <v>4</v>
      </c>
      <c r="B1653" s="4" t="s">
        <v>5</v>
      </c>
      <c r="C1653" s="4" t="s">
        <v>13</v>
      </c>
      <c r="D1653" s="4" t="s">
        <v>10</v>
      </c>
    </row>
    <row r="1654" spans="1:31">
      <c r="A1654" t="n">
        <v>13937</v>
      </c>
      <c r="B1654" s="29" t="n">
        <v>22</v>
      </c>
      <c r="C1654" s="7" t="n">
        <v>0</v>
      </c>
      <c r="D1654" s="7" t="n">
        <v>16407</v>
      </c>
    </row>
    <row r="1655" spans="1:31">
      <c r="A1655" t="s">
        <v>4</v>
      </c>
      <c r="B1655" s="4" t="s">
        <v>5</v>
      </c>
      <c r="C1655" s="4" t="s">
        <v>13</v>
      </c>
      <c r="D1655" s="4" t="s">
        <v>10</v>
      </c>
    </row>
    <row r="1656" spans="1:31">
      <c r="A1656" t="n">
        <v>13941</v>
      </c>
      <c r="B1656" s="32" t="n">
        <v>58</v>
      </c>
      <c r="C1656" s="7" t="n">
        <v>5</v>
      </c>
      <c r="D1656" s="7" t="n">
        <v>300</v>
      </c>
    </row>
    <row r="1657" spans="1:31">
      <c r="A1657" t="s">
        <v>4</v>
      </c>
      <c r="B1657" s="4" t="s">
        <v>5</v>
      </c>
      <c r="C1657" s="4" t="s">
        <v>21</v>
      </c>
      <c r="D1657" s="4" t="s">
        <v>10</v>
      </c>
    </row>
    <row r="1658" spans="1:31">
      <c r="A1658" t="n">
        <v>13945</v>
      </c>
      <c r="B1658" s="39" t="n">
        <v>103</v>
      </c>
      <c r="C1658" s="7" t="n">
        <v>0</v>
      </c>
      <c r="D1658" s="7" t="n">
        <v>300</v>
      </c>
    </row>
    <row r="1659" spans="1:31">
      <c r="A1659" t="s">
        <v>4</v>
      </c>
      <c r="B1659" s="4" t="s">
        <v>5</v>
      </c>
      <c r="C1659" s="4" t="s">
        <v>13</v>
      </c>
    </row>
    <row r="1660" spans="1:31">
      <c r="A1660" t="n">
        <v>13952</v>
      </c>
      <c r="B1660" s="33" t="n">
        <v>64</v>
      </c>
      <c r="C1660" s="7" t="n">
        <v>7</v>
      </c>
    </row>
    <row r="1661" spans="1:31">
      <c r="A1661" t="s">
        <v>4</v>
      </c>
      <c r="B1661" s="4" t="s">
        <v>5</v>
      </c>
      <c r="C1661" s="4" t="s">
        <v>13</v>
      </c>
      <c r="D1661" s="4" t="s">
        <v>10</v>
      </c>
    </row>
    <row r="1662" spans="1:31">
      <c r="A1662" t="n">
        <v>13954</v>
      </c>
      <c r="B1662" s="58" t="n">
        <v>72</v>
      </c>
      <c r="C1662" s="7" t="n">
        <v>5</v>
      </c>
      <c r="D1662" s="7" t="n">
        <v>0</v>
      </c>
    </row>
    <row r="1663" spans="1:31">
      <c r="A1663" t="s">
        <v>4</v>
      </c>
      <c r="B1663" s="4" t="s">
        <v>5</v>
      </c>
      <c r="C1663" s="4" t="s">
        <v>13</v>
      </c>
      <c r="D1663" s="55" t="s">
        <v>106</v>
      </c>
      <c r="E1663" s="4" t="s">
        <v>5</v>
      </c>
      <c r="F1663" s="4" t="s">
        <v>13</v>
      </c>
      <c r="G1663" s="4" t="s">
        <v>10</v>
      </c>
      <c r="H1663" s="55" t="s">
        <v>107</v>
      </c>
      <c r="I1663" s="4" t="s">
        <v>13</v>
      </c>
      <c r="J1663" s="4" t="s">
        <v>9</v>
      </c>
      <c r="K1663" s="4" t="s">
        <v>13</v>
      </c>
      <c r="L1663" s="4" t="s">
        <v>13</v>
      </c>
      <c r="M1663" s="4" t="s">
        <v>20</v>
      </c>
    </row>
    <row r="1664" spans="1:31">
      <c r="A1664" t="n">
        <v>13958</v>
      </c>
      <c r="B1664" s="10" t="n">
        <v>5</v>
      </c>
      <c r="C1664" s="7" t="n">
        <v>28</v>
      </c>
      <c r="D1664" s="55" t="s">
        <v>3</v>
      </c>
      <c r="E1664" s="9" t="n">
        <v>162</v>
      </c>
      <c r="F1664" s="7" t="n">
        <v>4</v>
      </c>
      <c r="G1664" s="7" t="n">
        <v>16407</v>
      </c>
      <c r="H1664" s="55" t="s">
        <v>3</v>
      </c>
      <c r="I1664" s="7" t="n">
        <v>0</v>
      </c>
      <c r="J1664" s="7" t="n">
        <v>1</v>
      </c>
      <c r="K1664" s="7" t="n">
        <v>2</v>
      </c>
      <c r="L1664" s="7" t="n">
        <v>1</v>
      </c>
      <c r="M1664" s="11" t="n">
        <f t="normal" ca="1">A1670</f>
        <v>0</v>
      </c>
    </row>
    <row r="1665" spans="1:13">
      <c r="A1665" t="s">
        <v>4</v>
      </c>
      <c r="B1665" s="4" t="s">
        <v>5</v>
      </c>
      <c r="C1665" s="4" t="s">
        <v>13</v>
      </c>
      <c r="D1665" s="4" t="s">
        <v>6</v>
      </c>
    </row>
    <row r="1666" spans="1:13">
      <c r="A1666" t="n">
        <v>13975</v>
      </c>
      <c r="B1666" s="8" t="n">
        <v>2</v>
      </c>
      <c r="C1666" s="7" t="n">
        <v>10</v>
      </c>
      <c r="D1666" s="7" t="s">
        <v>154</v>
      </c>
    </row>
    <row r="1667" spans="1:13">
      <c r="A1667" t="s">
        <v>4</v>
      </c>
      <c r="B1667" s="4" t="s">
        <v>5</v>
      </c>
      <c r="C1667" s="4" t="s">
        <v>10</v>
      </c>
    </row>
    <row r="1668" spans="1:13">
      <c r="A1668" t="n">
        <v>13992</v>
      </c>
      <c r="B1668" s="30" t="n">
        <v>16</v>
      </c>
      <c r="C1668" s="7" t="n">
        <v>0</v>
      </c>
    </row>
    <row r="1669" spans="1:13">
      <c r="A1669" t="s">
        <v>4</v>
      </c>
      <c r="B1669" s="4" t="s">
        <v>5</v>
      </c>
      <c r="C1669" s="4" t="s">
        <v>13</v>
      </c>
      <c r="D1669" s="4" t="s">
        <v>10</v>
      </c>
      <c r="E1669" s="4" t="s">
        <v>10</v>
      </c>
      <c r="F1669" s="4" t="s">
        <v>10</v>
      </c>
      <c r="G1669" s="4" t="s">
        <v>10</v>
      </c>
      <c r="H1669" s="4" t="s">
        <v>10</v>
      </c>
      <c r="I1669" s="4" t="s">
        <v>10</v>
      </c>
      <c r="J1669" s="4" t="s">
        <v>10</v>
      </c>
      <c r="K1669" s="4" t="s">
        <v>10</v>
      </c>
      <c r="L1669" s="4" t="s">
        <v>10</v>
      </c>
      <c r="M1669" s="4" t="s">
        <v>10</v>
      </c>
      <c r="N1669" s="4" t="s">
        <v>9</v>
      </c>
      <c r="O1669" s="4" t="s">
        <v>9</v>
      </c>
      <c r="P1669" s="4" t="s">
        <v>9</v>
      </c>
      <c r="Q1669" s="4" t="s">
        <v>9</v>
      </c>
      <c r="R1669" s="4" t="s">
        <v>13</v>
      </c>
      <c r="S1669" s="4" t="s">
        <v>6</v>
      </c>
    </row>
    <row r="1670" spans="1:13">
      <c r="A1670" t="n">
        <v>13995</v>
      </c>
      <c r="B1670" s="59" t="n">
        <v>75</v>
      </c>
      <c r="C1670" s="7" t="n">
        <v>0</v>
      </c>
      <c r="D1670" s="7" t="n">
        <v>384</v>
      </c>
      <c r="E1670" s="7" t="n">
        <v>328</v>
      </c>
      <c r="F1670" s="7" t="n">
        <v>896</v>
      </c>
      <c r="G1670" s="7" t="n">
        <v>392</v>
      </c>
      <c r="H1670" s="7" t="n">
        <v>0</v>
      </c>
      <c r="I1670" s="7" t="n">
        <v>0</v>
      </c>
      <c r="J1670" s="7" t="n">
        <v>0</v>
      </c>
      <c r="K1670" s="7" t="n">
        <v>320</v>
      </c>
      <c r="L1670" s="7" t="n">
        <v>512</v>
      </c>
      <c r="M1670" s="7" t="n">
        <v>384</v>
      </c>
      <c r="N1670" s="7" t="n">
        <v>1065353216</v>
      </c>
      <c r="O1670" s="7" t="n">
        <v>1065353216</v>
      </c>
      <c r="P1670" s="7" t="n">
        <v>1065353216</v>
      </c>
      <c r="Q1670" s="7" t="n">
        <v>0</v>
      </c>
      <c r="R1670" s="7" t="n">
        <v>0</v>
      </c>
      <c r="S1670" s="7" t="s">
        <v>155</v>
      </c>
    </row>
    <row r="1671" spans="1:13">
      <c r="A1671" t="s">
        <v>4</v>
      </c>
      <c r="B1671" s="4" t="s">
        <v>5</v>
      </c>
      <c r="C1671" s="4" t="s">
        <v>10</v>
      </c>
      <c r="D1671" s="4" t="s">
        <v>21</v>
      </c>
      <c r="E1671" s="4" t="s">
        <v>21</v>
      </c>
      <c r="F1671" s="4" t="s">
        <v>21</v>
      </c>
      <c r="G1671" s="4" t="s">
        <v>21</v>
      </c>
    </row>
    <row r="1672" spans="1:13">
      <c r="A1672" t="n">
        <v>14044</v>
      </c>
      <c r="B1672" s="49" t="n">
        <v>46</v>
      </c>
      <c r="C1672" s="7" t="n">
        <v>0</v>
      </c>
      <c r="D1672" s="7" t="n">
        <v>0</v>
      </c>
      <c r="E1672" s="7" t="n">
        <v>0</v>
      </c>
      <c r="F1672" s="7" t="n">
        <v>0</v>
      </c>
      <c r="G1672" s="7" t="n">
        <v>0</v>
      </c>
    </row>
    <row r="1673" spans="1:13">
      <c r="A1673" t="s">
        <v>4</v>
      </c>
      <c r="B1673" s="4" t="s">
        <v>5</v>
      </c>
      <c r="C1673" s="4" t="s">
        <v>13</v>
      </c>
      <c r="D1673" s="55" t="s">
        <v>106</v>
      </c>
      <c r="E1673" s="4" t="s">
        <v>5</v>
      </c>
      <c r="F1673" s="4" t="s">
        <v>13</v>
      </c>
      <c r="G1673" s="4" t="s">
        <v>10</v>
      </c>
      <c r="H1673" s="55" t="s">
        <v>107</v>
      </c>
      <c r="I1673" s="4" t="s">
        <v>13</v>
      </c>
      <c r="J1673" s="4" t="s">
        <v>13</v>
      </c>
      <c r="K1673" s="4" t="s">
        <v>20</v>
      </c>
    </row>
    <row r="1674" spans="1:13">
      <c r="A1674" t="n">
        <v>14063</v>
      </c>
      <c r="B1674" s="10" t="n">
        <v>5</v>
      </c>
      <c r="C1674" s="7" t="n">
        <v>28</v>
      </c>
      <c r="D1674" s="55" t="s">
        <v>3</v>
      </c>
      <c r="E1674" s="33" t="n">
        <v>64</v>
      </c>
      <c r="F1674" s="7" t="n">
        <v>5</v>
      </c>
      <c r="G1674" s="7" t="n">
        <v>4</v>
      </c>
      <c r="H1674" s="55" t="s">
        <v>3</v>
      </c>
      <c r="I1674" s="7" t="n">
        <v>8</v>
      </c>
      <c r="J1674" s="7" t="n">
        <v>1</v>
      </c>
      <c r="K1674" s="11" t="n">
        <f t="normal" ca="1">A1678</f>
        <v>0</v>
      </c>
    </row>
    <row r="1675" spans="1:13">
      <c r="A1675" t="s">
        <v>4</v>
      </c>
      <c r="B1675" s="4" t="s">
        <v>5</v>
      </c>
      <c r="C1675" s="4" t="s">
        <v>10</v>
      </c>
      <c r="D1675" s="4" t="s">
        <v>6</v>
      </c>
      <c r="E1675" s="4" t="s">
        <v>6</v>
      </c>
      <c r="F1675" s="4" t="s">
        <v>6</v>
      </c>
      <c r="G1675" s="4" t="s">
        <v>13</v>
      </c>
      <c r="H1675" s="4" t="s">
        <v>9</v>
      </c>
      <c r="I1675" s="4" t="s">
        <v>21</v>
      </c>
      <c r="J1675" s="4" t="s">
        <v>21</v>
      </c>
      <c r="K1675" s="4" t="s">
        <v>21</v>
      </c>
      <c r="L1675" s="4" t="s">
        <v>21</v>
      </c>
      <c r="M1675" s="4" t="s">
        <v>21</v>
      </c>
      <c r="N1675" s="4" t="s">
        <v>21</v>
      </c>
      <c r="O1675" s="4" t="s">
        <v>21</v>
      </c>
      <c r="P1675" s="4" t="s">
        <v>6</v>
      </c>
      <c r="Q1675" s="4" t="s">
        <v>6</v>
      </c>
      <c r="R1675" s="4" t="s">
        <v>9</v>
      </c>
      <c r="S1675" s="4" t="s">
        <v>13</v>
      </c>
      <c r="T1675" s="4" t="s">
        <v>9</v>
      </c>
      <c r="U1675" s="4" t="s">
        <v>9</v>
      </c>
      <c r="V1675" s="4" t="s">
        <v>10</v>
      </c>
    </row>
    <row r="1676" spans="1:13">
      <c r="A1676" t="n">
        <v>14075</v>
      </c>
      <c r="B1676" s="60" t="n">
        <v>19</v>
      </c>
      <c r="C1676" s="7" t="n">
        <v>4</v>
      </c>
      <c r="D1676" s="7" t="s">
        <v>156</v>
      </c>
      <c r="E1676" s="7" t="s">
        <v>157</v>
      </c>
      <c r="F1676" s="7" t="s">
        <v>12</v>
      </c>
      <c r="G1676" s="7" t="n">
        <v>0</v>
      </c>
      <c r="H1676" s="7" t="n">
        <v>1</v>
      </c>
      <c r="I1676" s="7" t="n">
        <v>0</v>
      </c>
      <c r="J1676" s="7" t="n">
        <v>0</v>
      </c>
      <c r="K1676" s="7" t="n">
        <v>0</v>
      </c>
      <c r="L1676" s="7" t="n">
        <v>0</v>
      </c>
      <c r="M1676" s="7" t="n">
        <v>1</v>
      </c>
      <c r="N1676" s="7" t="n">
        <v>1.60000002384186</v>
      </c>
      <c r="O1676" s="7" t="n">
        <v>0.0900000035762787</v>
      </c>
      <c r="P1676" s="7" t="s">
        <v>12</v>
      </c>
      <c r="Q1676" s="7" t="s">
        <v>12</v>
      </c>
      <c r="R1676" s="7" t="n">
        <v>-1</v>
      </c>
      <c r="S1676" s="7" t="n">
        <v>0</v>
      </c>
      <c r="T1676" s="7" t="n">
        <v>0</v>
      </c>
      <c r="U1676" s="7" t="n">
        <v>0</v>
      </c>
      <c r="V1676" s="7" t="n">
        <v>0</v>
      </c>
    </row>
    <row r="1677" spans="1:13">
      <c r="A1677" t="s">
        <v>4</v>
      </c>
      <c r="B1677" s="4" t="s">
        <v>5</v>
      </c>
      <c r="C1677" s="4" t="s">
        <v>13</v>
      </c>
      <c r="D1677" s="55" t="s">
        <v>106</v>
      </c>
      <c r="E1677" s="4" t="s">
        <v>5</v>
      </c>
      <c r="F1677" s="4" t="s">
        <v>13</v>
      </c>
      <c r="G1677" s="4" t="s">
        <v>10</v>
      </c>
      <c r="H1677" s="55" t="s">
        <v>107</v>
      </c>
      <c r="I1677" s="4" t="s">
        <v>13</v>
      </c>
      <c r="J1677" s="4" t="s">
        <v>13</v>
      </c>
      <c r="K1677" s="4" t="s">
        <v>20</v>
      </c>
    </row>
    <row r="1678" spans="1:13">
      <c r="A1678" t="n">
        <v>14150</v>
      </c>
      <c r="B1678" s="10" t="n">
        <v>5</v>
      </c>
      <c r="C1678" s="7" t="n">
        <v>28</v>
      </c>
      <c r="D1678" s="55" t="s">
        <v>3</v>
      </c>
      <c r="E1678" s="33" t="n">
        <v>64</v>
      </c>
      <c r="F1678" s="7" t="n">
        <v>5</v>
      </c>
      <c r="G1678" s="7" t="n">
        <v>11</v>
      </c>
      <c r="H1678" s="55" t="s">
        <v>3</v>
      </c>
      <c r="I1678" s="7" t="n">
        <v>8</v>
      </c>
      <c r="J1678" s="7" t="n">
        <v>1</v>
      </c>
      <c r="K1678" s="11" t="n">
        <f t="normal" ca="1">A1682</f>
        <v>0</v>
      </c>
    </row>
    <row r="1679" spans="1:13">
      <c r="A1679" t="s">
        <v>4</v>
      </c>
      <c r="B1679" s="4" t="s">
        <v>5</v>
      </c>
      <c r="C1679" s="4" t="s">
        <v>10</v>
      </c>
      <c r="D1679" s="4" t="s">
        <v>6</v>
      </c>
      <c r="E1679" s="4" t="s">
        <v>6</v>
      </c>
      <c r="F1679" s="4" t="s">
        <v>6</v>
      </c>
      <c r="G1679" s="4" t="s">
        <v>13</v>
      </c>
      <c r="H1679" s="4" t="s">
        <v>9</v>
      </c>
      <c r="I1679" s="4" t="s">
        <v>21</v>
      </c>
      <c r="J1679" s="4" t="s">
        <v>21</v>
      </c>
      <c r="K1679" s="4" t="s">
        <v>21</v>
      </c>
      <c r="L1679" s="4" t="s">
        <v>21</v>
      </c>
      <c r="M1679" s="4" t="s">
        <v>21</v>
      </c>
      <c r="N1679" s="4" t="s">
        <v>21</v>
      </c>
      <c r="O1679" s="4" t="s">
        <v>21</v>
      </c>
      <c r="P1679" s="4" t="s">
        <v>6</v>
      </c>
      <c r="Q1679" s="4" t="s">
        <v>6</v>
      </c>
      <c r="R1679" s="4" t="s">
        <v>9</v>
      </c>
      <c r="S1679" s="4" t="s">
        <v>13</v>
      </c>
      <c r="T1679" s="4" t="s">
        <v>9</v>
      </c>
      <c r="U1679" s="4" t="s">
        <v>9</v>
      </c>
      <c r="V1679" s="4" t="s">
        <v>10</v>
      </c>
    </row>
    <row r="1680" spans="1:13">
      <c r="A1680" t="n">
        <v>14162</v>
      </c>
      <c r="B1680" s="60" t="n">
        <v>19</v>
      </c>
      <c r="C1680" s="7" t="n">
        <v>11</v>
      </c>
      <c r="D1680" s="7" t="s">
        <v>158</v>
      </c>
      <c r="E1680" s="7" t="s">
        <v>159</v>
      </c>
      <c r="F1680" s="7" t="s">
        <v>12</v>
      </c>
      <c r="G1680" s="7" t="n">
        <v>0</v>
      </c>
      <c r="H1680" s="7" t="n">
        <v>1</v>
      </c>
      <c r="I1680" s="7" t="n">
        <v>0</v>
      </c>
      <c r="J1680" s="7" t="n">
        <v>0</v>
      </c>
      <c r="K1680" s="7" t="n">
        <v>0</v>
      </c>
      <c r="L1680" s="7" t="n">
        <v>0</v>
      </c>
      <c r="M1680" s="7" t="n">
        <v>1</v>
      </c>
      <c r="N1680" s="7" t="n">
        <v>1.60000002384186</v>
      </c>
      <c r="O1680" s="7" t="n">
        <v>0.0900000035762787</v>
      </c>
      <c r="P1680" s="7" t="s">
        <v>12</v>
      </c>
      <c r="Q1680" s="7" t="s">
        <v>12</v>
      </c>
      <c r="R1680" s="7" t="n">
        <v>-1</v>
      </c>
      <c r="S1680" s="7" t="n">
        <v>0</v>
      </c>
      <c r="T1680" s="7" t="n">
        <v>0</v>
      </c>
      <c r="U1680" s="7" t="n">
        <v>0</v>
      </c>
      <c r="V1680" s="7" t="n">
        <v>0</v>
      </c>
    </row>
    <row r="1681" spans="1:22">
      <c r="A1681" t="s">
        <v>4</v>
      </c>
      <c r="B1681" s="4" t="s">
        <v>5</v>
      </c>
      <c r="C1681" s="4" t="s">
        <v>13</v>
      </c>
      <c r="D1681" s="55" t="s">
        <v>106</v>
      </c>
      <c r="E1681" s="4" t="s">
        <v>5</v>
      </c>
      <c r="F1681" s="4" t="s">
        <v>13</v>
      </c>
      <c r="G1681" s="4" t="s">
        <v>10</v>
      </c>
      <c r="H1681" s="55" t="s">
        <v>107</v>
      </c>
      <c r="I1681" s="4" t="s">
        <v>13</v>
      </c>
      <c r="J1681" s="4" t="s">
        <v>13</v>
      </c>
      <c r="K1681" s="4" t="s">
        <v>20</v>
      </c>
    </row>
    <row r="1682" spans="1:22">
      <c r="A1682" t="n">
        <v>14241</v>
      </c>
      <c r="B1682" s="10" t="n">
        <v>5</v>
      </c>
      <c r="C1682" s="7" t="n">
        <v>28</v>
      </c>
      <c r="D1682" s="55" t="s">
        <v>3</v>
      </c>
      <c r="E1682" s="33" t="n">
        <v>64</v>
      </c>
      <c r="F1682" s="7" t="n">
        <v>5</v>
      </c>
      <c r="G1682" s="7" t="n">
        <v>1</v>
      </c>
      <c r="H1682" s="55" t="s">
        <v>3</v>
      </c>
      <c r="I1682" s="7" t="n">
        <v>8</v>
      </c>
      <c r="J1682" s="7" t="n">
        <v>1</v>
      </c>
      <c r="K1682" s="11" t="n">
        <f t="normal" ca="1">A1686</f>
        <v>0</v>
      </c>
    </row>
    <row r="1683" spans="1:22">
      <c r="A1683" t="s">
        <v>4</v>
      </c>
      <c r="B1683" s="4" t="s">
        <v>5</v>
      </c>
      <c r="C1683" s="4" t="s">
        <v>10</v>
      </c>
      <c r="D1683" s="4" t="s">
        <v>6</v>
      </c>
      <c r="E1683" s="4" t="s">
        <v>6</v>
      </c>
      <c r="F1683" s="4" t="s">
        <v>6</v>
      </c>
      <c r="G1683" s="4" t="s">
        <v>13</v>
      </c>
      <c r="H1683" s="4" t="s">
        <v>9</v>
      </c>
      <c r="I1683" s="4" t="s">
        <v>21</v>
      </c>
      <c r="J1683" s="4" t="s">
        <v>21</v>
      </c>
      <c r="K1683" s="4" t="s">
        <v>21</v>
      </c>
      <c r="L1683" s="4" t="s">
        <v>21</v>
      </c>
      <c r="M1683" s="4" t="s">
        <v>21</v>
      </c>
      <c r="N1683" s="4" t="s">
        <v>21</v>
      </c>
      <c r="O1683" s="4" t="s">
        <v>21</v>
      </c>
      <c r="P1683" s="4" t="s">
        <v>6</v>
      </c>
      <c r="Q1683" s="4" t="s">
        <v>6</v>
      </c>
      <c r="R1683" s="4" t="s">
        <v>9</v>
      </c>
      <c r="S1683" s="4" t="s">
        <v>13</v>
      </c>
      <c r="T1683" s="4" t="s">
        <v>9</v>
      </c>
      <c r="U1683" s="4" t="s">
        <v>9</v>
      </c>
      <c r="V1683" s="4" t="s">
        <v>10</v>
      </c>
    </row>
    <row r="1684" spans="1:22">
      <c r="A1684" t="n">
        <v>14253</v>
      </c>
      <c r="B1684" s="60" t="n">
        <v>19</v>
      </c>
      <c r="C1684" s="7" t="n">
        <v>1</v>
      </c>
      <c r="D1684" s="7" t="s">
        <v>160</v>
      </c>
      <c r="E1684" s="7" t="s">
        <v>161</v>
      </c>
      <c r="F1684" s="7" t="s">
        <v>12</v>
      </c>
      <c r="G1684" s="7" t="n">
        <v>0</v>
      </c>
      <c r="H1684" s="7" t="n">
        <v>1</v>
      </c>
      <c r="I1684" s="7" t="n">
        <v>0</v>
      </c>
      <c r="J1684" s="7" t="n">
        <v>0</v>
      </c>
      <c r="K1684" s="7" t="n">
        <v>0</v>
      </c>
      <c r="L1684" s="7" t="n">
        <v>0</v>
      </c>
      <c r="M1684" s="7" t="n">
        <v>1</v>
      </c>
      <c r="N1684" s="7" t="n">
        <v>1.60000002384186</v>
      </c>
      <c r="O1684" s="7" t="n">
        <v>0.0900000035762787</v>
      </c>
      <c r="P1684" s="7" t="s">
        <v>12</v>
      </c>
      <c r="Q1684" s="7" t="s">
        <v>12</v>
      </c>
      <c r="R1684" s="7" t="n">
        <v>-1</v>
      </c>
      <c r="S1684" s="7" t="n">
        <v>0</v>
      </c>
      <c r="T1684" s="7" t="n">
        <v>0</v>
      </c>
      <c r="U1684" s="7" t="n">
        <v>0</v>
      </c>
      <c r="V1684" s="7" t="n">
        <v>0</v>
      </c>
    </row>
    <row r="1685" spans="1:22">
      <c r="A1685" t="s">
        <v>4</v>
      </c>
      <c r="B1685" s="4" t="s">
        <v>5</v>
      </c>
      <c r="C1685" s="4" t="s">
        <v>13</v>
      </c>
      <c r="D1685" s="55" t="s">
        <v>106</v>
      </c>
      <c r="E1685" s="4" t="s">
        <v>5</v>
      </c>
      <c r="F1685" s="4" t="s">
        <v>13</v>
      </c>
      <c r="G1685" s="4" t="s">
        <v>10</v>
      </c>
      <c r="H1685" s="55" t="s">
        <v>107</v>
      </c>
      <c r="I1685" s="4" t="s">
        <v>13</v>
      </c>
      <c r="J1685" s="4" t="s">
        <v>13</v>
      </c>
      <c r="K1685" s="4" t="s">
        <v>20</v>
      </c>
    </row>
    <row r="1686" spans="1:22">
      <c r="A1686" t="n">
        <v>14326</v>
      </c>
      <c r="B1686" s="10" t="n">
        <v>5</v>
      </c>
      <c r="C1686" s="7" t="n">
        <v>28</v>
      </c>
      <c r="D1686" s="55" t="s">
        <v>3</v>
      </c>
      <c r="E1686" s="33" t="n">
        <v>64</v>
      </c>
      <c r="F1686" s="7" t="n">
        <v>5</v>
      </c>
      <c r="G1686" s="7" t="n">
        <v>2</v>
      </c>
      <c r="H1686" s="55" t="s">
        <v>3</v>
      </c>
      <c r="I1686" s="7" t="n">
        <v>8</v>
      </c>
      <c r="J1686" s="7" t="n">
        <v>1</v>
      </c>
      <c r="K1686" s="11" t="n">
        <f t="normal" ca="1">A1690</f>
        <v>0</v>
      </c>
    </row>
    <row r="1687" spans="1:22">
      <c r="A1687" t="s">
        <v>4</v>
      </c>
      <c r="B1687" s="4" t="s">
        <v>5</v>
      </c>
      <c r="C1687" s="4" t="s">
        <v>10</v>
      </c>
      <c r="D1687" s="4" t="s">
        <v>6</v>
      </c>
      <c r="E1687" s="4" t="s">
        <v>6</v>
      </c>
      <c r="F1687" s="4" t="s">
        <v>6</v>
      </c>
      <c r="G1687" s="4" t="s">
        <v>13</v>
      </c>
      <c r="H1687" s="4" t="s">
        <v>9</v>
      </c>
      <c r="I1687" s="4" t="s">
        <v>21</v>
      </c>
      <c r="J1687" s="4" t="s">
        <v>21</v>
      </c>
      <c r="K1687" s="4" t="s">
        <v>21</v>
      </c>
      <c r="L1687" s="4" t="s">
        <v>21</v>
      </c>
      <c r="M1687" s="4" t="s">
        <v>21</v>
      </c>
      <c r="N1687" s="4" t="s">
        <v>21</v>
      </c>
      <c r="O1687" s="4" t="s">
        <v>21</v>
      </c>
      <c r="P1687" s="4" t="s">
        <v>6</v>
      </c>
      <c r="Q1687" s="4" t="s">
        <v>6</v>
      </c>
      <c r="R1687" s="4" t="s">
        <v>9</v>
      </c>
      <c r="S1687" s="4" t="s">
        <v>13</v>
      </c>
      <c r="T1687" s="4" t="s">
        <v>9</v>
      </c>
      <c r="U1687" s="4" t="s">
        <v>9</v>
      </c>
      <c r="V1687" s="4" t="s">
        <v>10</v>
      </c>
    </row>
    <row r="1688" spans="1:22">
      <c r="A1688" t="n">
        <v>14338</v>
      </c>
      <c r="B1688" s="60" t="n">
        <v>19</v>
      </c>
      <c r="C1688" s="7" t="n">
        <v>2</v>
      </c>
      <c r="D1688" s="7" t="s">
        <v>162</v>
      </c>
      <c r="E1688" s="7" t="s">
        <v>163</v>
      </c>
      <c r="F1688" s="7" t="s">
        <v>12</v>
      </c>
      <c r="G1688" s="7" t="n">
        <v>0</v>
      </c>
      <c r="H1688" s="7" t="n">
        <v>1</v>
      </c>
      <c r="I1688" s="7" t="n">
        <v>0</v>
      </c>
      <c r="J1688" s="7" t="n">
        <v>0</v>
      </c>
      <c r="K1688" s="7" t="n">
        <v>0</v>
      </c>
      <c r="L1688" s="7" t="n">
        <v>0</v>
      </c>
      <c r="M1688" s="7" t="n">
        <v>1</v>
      </c>
      <c r="N1688" s="7" t="n">
        <v>1.60000002384186</v>
      </c>
      <c r="O1688" s="7" t="n">
        <v>0.0900000035762787</v>
      </c>
      <c r="P1688" s="7" t="s">
        <v>12</v>
      </c>
      <c r="Q1688" s="7" t="s">
        <v>12</v>
      </c>
      <c r="R1688" s="7" t="n">
        <v>-1</v>
      </c>
      <c r="S1688" s="7" t="n">
        <v>0</v>
      </c>
      <c r="T1688" s="7" t="n">
        <v>0</v>
      </c>
      <c r="U1688" s="7" t="n">
        <v>0</v>
      </c>
      <c r="V1688" s="7" t="n">
        <v>0</v>
      </c>
    </row>
    <row r="1689" spans="1:22">
      <c r="A1689" t="s">
        <v>4</v>
      </c>
      <c r="B1689" s="4" t="s">
        <v>5</v>
      </c>
      <c r="C1689" s="4" t="s">
        <v>13</v>
      </c>
      <c r="D1689" s="55" t="s">
        <v>106</v>
      </c>
      <c r="E1689" s="4" t="s">
        <v>5</v>
      </c>
      <c r="F1689" s="4" t="s">
        <v>13</v>
      </c>
      <c r="G1689" s="4" t="s">
        <v>10</v>
      </c>
      <c r="H1689" s="55" t="s">
        <v>107</v>
      </c>
      <c r="I1689" s="4" t="s">
        <v>13</v>
      </c>
      <c r="J1689" s="4" t="s">
        <v>13</v>
      </c>
      <c r="K1689" s="4" t="s">
        <v>20</v>
      </c>
    </row>
    <row r="1690" spans="1:22">
      <c r="A1690" t="n">
        <v>14412</v>
      </c>
      <c r="B1690" s="10" t="n">
        <v>5</v>
      </c>
      <c r="C1690" s="7" t="n">
        <v>28</v>
      </c>
      <c r="D1690" s="55" t="s">
        <v>3</v>
      </c>
      <c r="E1690" s="33" t="n">
        <v>64</v>
      </c>
      <c r="F1690" s="7" t="n">
        <v>5</v>
      </c>
      <c r="G1690" s="7" t="n">
        <v>3</v>
      </c>
      <c r="H1690" s="55" t="s">
        <v>3</v>
      </c>
      <c r="I1690" s="7" t="n">
        <v>8</v>
      </c>
      <c r="J1690" s="7" t="n">
        <v>1</v>
      </c>
      <c r="K1690" s="11" t="n">
        <f t="normal" ca="1">A1694</f>
        <v>0</v>
      </c>
    </row>
    <row r="1691" spans="1:22">
      <c r="A1691" t="s">
        <v>4</v>
      </c>
      <c r="B1691" s="4" t="s">
        <v>5</v>
      </c>
      <c r="C1691" s="4" t="s">
        <v>10</v>
      </c>
      <c r="D1691" s="4" t="s">
        <v>6</v>
      </c>
      <c r="E1691" s="4" t="s">
        <v>6</v>
      </c>
      <c r="F1691" s="4" t="s">
        <v>6</v>
      </c>
      <c r="G1691" s="4" t="s">
        <v>13</v>
      </c>
      <c r="H1691" s="4" t="s">
        <v>9</v>
      </c>
      <c r="I1691" s="4" t="s">
        <v>21</v>
      </c>
      <c r="J1691" s="4" t="s">
        <v>21</v>
      </c>
      <c r="K1691" s="4" t="s">
        <v>21</v>
      </c>
      <c r="L1691" s="4" t="s">
        <v>21</v>
      </c>
      <c r="M1691" s="4" t="s">
        <v>21</v>
      </c>
      <c r="N1691" s="4" t="s">
        <v>21</v>
      </c>
      <c r="O1691" s="4" t="s">
        <v>21</v>
      </c>
      <c r="P1691" s="4" t="s">
        <v>6</v>
      </c>
      <c r="Q1691" s="4" t="s">
        <v>6</v>
      </c>
      <c r="R1691" s="4" t="s">
        <v>9</v>
      </c>
      <c r="S1691" s="4" t="s">
        <v>13</v>
      </c>
      <c r="T1691" s="4" t="s">
        <v>9</v>
      </c>
      <c r="U1691" s="4" t="s">
        <v>9</v>
      </c>
      <c r="V1691" s="4" t="s">
        <v>10</v>
      </c>
    </row>
    <row r="1692" spans="1:22">
      <c r="A1692" t="n">
        <v>14424</v>
      </c>
      <c r="B1692" s="60" t="n">
        <v>19</v>
      </c>
      <c r="C1692" s="7" t="n">
        <v>3</v>
      </c>
      <c r="D1692" s="7" t="s">
        <v>164</v>
      </c>
      <c r="E1692" s="7" t="s">
        <v>165</v>
      </c>
      <c r="F1692" s="7" t="s">
        <v>12</v>
      </c>
      <c r="G1692" s="7" t="n">
        <v>0</v>
      </c>
      <c r="H1692" s="7" t="n">
        <v>1</v>
      </c>
      <c r="I1692" s="7" t="n">
        <v>0</v>
      </c>
      <c r="J1692" s="7" t="n">
        <v>0</v>
      </c>
      <c r="K1692" s="7" t="n">
        <v>0</v>
      </c>
      <c r="L1692" s="7" t="n">
        <v>0</v>
      </c>
      <c r="M1692" s="7" t="n">
        <v>1</v>
      </c>
      <c r="N1692" s="7" t="n">
        <v>1.60000002384186</v>
      </c>
      <c r="O1692" s="7" t="n">
        <v>0.0900000035762787</v>
      </c>
      <c r="P1692" s="7" t="s">
        <v>12</v>
      </c>
      <c r="Q1692" s="7" t="s">
        <v>12</v>
      </c>
      <c r="R1692" s="7" t="n">
        <v>-1</v>
      </c>
      <c r="S1692" s="7" t="n">
        <v>0</v>
      </c>
      <c r="T1692" s="7" t="n">
        <v>0</v>
      </c>
      <c r="U1692" s="7" t="n">
        <v>0</v>
      </c>
      <c r="V1692" s="7" t="n">
        <v>0</v>
      </c>
    </row>
    <row r="1693" spans="1:22">
      <c r="A1693" t="s">
        <v>4</v>
      </c>
      <c r="B1693" s="4" t="s">
        <v>5</v>
      </c>
      <c r="C1693" s="4" t="s">
        <v>13</v>
      </c>
      <c r="D1693" s="55" t="s">
        <v>106</v>
      </c>
      <c r="E1693" s="4" t="s">
        <v>5</v>
      </c>
      <c r="F1693" s="4" t="s">
        <v>13</v>
      </c>
      <c r="G1693" s="4" t="s">
        <v>10</v>
      </c>
      <c r="H1693" s="55" t="s">
        <v>107</v>
      </c>
      <c r="I1693" s="4" t="s">
        <v>13</v>
      </c>
      <c r="J1693" s="4" t="s">
        <v>13</v>
      </c>
      <c r="K1693" s="4" t="s">
        <v>20</v>
      </c>
    </row>
    <row r="1694" spans="1:22">
      <c r="A1694" t="n">
        <v>14497</v>
      </c>
      <c r="B1694" s="10" t="n">
        <v>5</v>
      </c>
      <c r="C1694" s="7" t="n">
        <v>28</v>
      </c>
      <c r="D1694" s="55" t="s">
        <v>3</v>
      </c>
      <c r="E1694" s="33" t="n">
        <v>64</v>
      </c>
      <c r="F1694" s="7" t="n">
        <v>5</v>
      </c>
      <c r="G1694" s="7" t="n">
        <v>5</v>
      </c>
      <c r="H1694" s="55" t="s">
        <v>3</v>
      </c>
      <c r="I1694" s="7" t="n">
        <v>8</v>
      </c>
      <c r="J1694" s="7" t="n">
        <v>1</v>
      </c>
      <c r="K1694" s="11" t="n">
        <f t="normal" ca="1">A1698</f>
        <v>0</v>
      </c>
    </row>
    <row r="1695" spans="1:22">
      <c r="A1695" t="s">
        <v>4</v>
      </c>
      <c r="B1695" s="4" t="s">
        <v>5</v>
      </c>
      <c r="C1695" s="4" t="s">
        <v>10</v>
      </c>
      <c r="D1695" s="4" t="s">
        <v>6</v>
      </c>
      <c r="E1695" s="4" t="s">
        <v>6</v>
      </c>
      <c r="F1695" s="4" t="s">
        <v>6</v>
      </c>
      <c r="G1695" s="4" t="s">
        <v>13</v>
      </c>
      <c r="H1695" s="4" t="s">
        <v>9</v>
      </c>
      <c r="I1695" s="4" t="s">
        <v>21</v>
      </c>
      <c r="J1695" s="4" t="s">
        <v>21</v>
      </c>
      <c r="K1695" s="4" t="s">
        <v>21</v>
      </c>
      <c r="L1695" s="4" t="s">
        <v>21</v>
      </c>
      <c r="M1695" s="4" t="s">
        <v>21</v>
      </c>
      <c r="N1695" s="4" t="s">
        <v>21</v>
      </c>
      <c r="O1695" s="4" t="s">
        <v>21</v>
      </c>
      <c r="P1695" s="4" t="s">
        <v>6</v>
      </c>
      <c r="Q1695" s="4" t="s">
        <v>6</v>
      </c>
      <c r="R1695" s="4" t="s">
        <v>9</v>
      </c>
      <c r="S1695" s="4" t="s">
        <v>13</v>
      </c>
      <c r="T1695" s="4" t="s">
        <v>9</v>
      </c>
      <c r="U1695" s="4" t="s">
        <v>9</v>
      </c>
      <c r="V1695" s="4" t="s">
        <v>10</v>
      </c>
    </row>
    <row r="1696" spans="1:22">
      <c r="A1696" t="n">
        <v>14509</v>
      </c>
      <c r="B1696" s="60" t="n">
        <v>19</v>
      </c>
      <c r="C1696" s="7" t="n">
        <v>5</v>
      </c>
      <c r="D1696" s="7" t="s">
        <v>166</v>
      </c>
      <c r="E1696" s="7" t="s">
        <v>167</v>
      </c>
      <c r="F1696" s="7" t="s">
        <v>12</v>
      </c>
      <c r="G1696" s="7" t="n">
        <v>0</v>
      </c>
      <c r="H1696" s="7" t="n">
        <v>1</v>
      </c>
      <c r="I1696" s="7" t="n">
        <v>0</v>
      </c>
      <c r="J1696" s="7" t="n">
        <v>0</v>
      </c>
      <c r="K1696" s="7" t="n">
        <v>0</v>
      </c>
      <c r="L1696" s="7" t="n">
        <v>0</v>
      </c>
      <c r="M1696" s="7" t="n">
        <v>1</v>
      </c>
      <c r="N1696" s="7" t="n">
        <v>1.60000002384186</v>
      </c>
      <c r="O1696" s="7" t="n">
        <v>0.0900000035762787</v>
      </c>
      <c r="P1696" s="7" t="s">
        <v>12</v>
      </c>
      <c r="Q1696" s="7" t="s">
        <v>12</v>
      </c>
      <c r="R1696" s="7" t="n">
        <v>-1</v>
      </c>
      <c r="S1696" s="7" t="n">
        <v>0</v>
      </c>
      <c r="T1696" s="7" t="n">
        <v>0</v>
      </c>
      <c r="U1696" s="7" t="n">
        <v>0</v>
      </c>
      <c r="V1696" s="7" t="n">
        <v>0</v>
      </c>
    </row>
    <row r="1697" spans="1:22">
      <c r="A1697" t="s">
        <v>4</v>
      </c>
      <c r="B1697" s="4" t="s">
        <v>5</v>
      </c>
      <c r="C1697" s="4" t="s">
        <v>13</v>
      </c>
      <c r="D1697" s="55" t="s">
        <v>106</v>
      </c>
      <c r="E1697" s="4" t="s">
        <v>5</v>
      </c>
      <c r="F1697" s="4" t="s">
        <v>13</v>
      </c>
      <c r="G1697" s="4" t="s">
        <v>10</v>
      </c>
      <c r="H1697" s="55" t="s">
        <v>107</v>
      </c>
      <c r="I1697" s="4" t="s">
        <v>13</v>
      </c>
      <c r="J1697" s="4" t="s">
        <v>13</v>
      </c>
      <c r="K1697" s="4" t="s">
        <v>20</v>
      </c>
    </row>
    <row r="1698" spans="1:22">
      <c r="A1698" t="n">
        <v>14581</v>
      </c>
      <c r="B1698" s="10" t="n">
        <v>5</v>
      </c>
      <c r="C1698" s="7" t="n">
        <v>28</v>
      </c>
      <c r="D1698" s="55" t="s">
        <v>3</v>
      </c>
      <c r="E1698" s="33" t="n">
        <v>64</v>
      </c>
      <c r="F1698" s="7" t="n">
        <v>5</v>
      </c>
      <c r="G1698" s="7" t="n">
        <v>6</v>
      </c>
      <c r="H1698" s="55" t="s">
        <v>3</v>
      </c>
      <c r="I1698" s="7" t="n">
        <v>8</v>
      </c>
      <c r="J1698" s="7" t="n">
        <v>1</v>
      </c>
      <c r="K1698" s="11" t="n">
        <f t="normal" ca="1">A1702</f>
        <v>0</v>
      </c>
    </row>
    <row r="1699" spans="1:22">
      <c r="A1699" t="s">
        <v>4</v>
      </c>
      <c r="B1699" s="4" t="s">
        <v>5</v>
      </c>
      <c r="C1699" s="4" t="s">
        <v>10</v>
      </c>
      <c r="D1699" s="4" t="s">
        <v>6</v>
      </c>
      <c r="E1699" s="4" t="s">
        <v>6</v>
      </c>
      <c r="F1699" s="4" t="s">
        <v>6</v>
      </c>
      <c r="G1699" s="4" t="s">
        <v>13</v>
      </c>
      <c r="H1699" s="4" t="s">
        <v>9</v>
      </c>
      <c r="I1699" s="4" t="s">
        <v>21</v>
      </c>
      <c r="J1699" s="4" t="s">
        <v>21</v>
      </c>
      <c r="K1699" s="4" t="s">
        <v>21</v>
      </c>
      <c r="L1699" s="4" t="s">
        <v>21</v>
      </c>
      <c r="M1699" s="4" t="s">
        <v>21</v>
      </c>
      <c r="N1699" s="4" t="s">
        <v>21</v>
      </c>
      <c r="O1699" s="4" t="s">
        <v>21</v>
      </c>
      <c r="P1699" s="4" t="s">
        <v>6</v>
      </c>
      <c r="Q1699" s="4" t="s">
        <v>6</v>
      </c>
      <c r="R1699" s="4" t="s">
        <v>9</v>
      </c>
      <c r="S1699" s="4" t="s">
        <v>13</v>
      </c>
      <c r="T1699" s="4" t="s">
        <v>9</v>
      </c>
      <c r="U1699" s="4" t="s">
        <v>9</v>
      </c>
      <c r="V1699" s="4" t="s">
        <v>10</v>
      </c>
    </row>
    <row r="1700" spans="1:22">
      <c r="A1700" t="n">
        <v>14593</v>
      </c>
      <c r="B1700" s="60" t="n">
        <v>19</v>
      </c>
      <c r="C1700" s="7" t="n">
        <v>6</v>
      </c>
      <c r="D1700" s="7" t="s">
        <v>168</v>
      </c>
      <c r="E1700" s="7" t="s">
        <v>169</v>
      </c>
      <c r="F1700" s="7" t="s">
        <v>12</v>
      </c>
      <c r="G1700" s="7" t="n">
        <v>0</v>
      </c>
      <c r="H1700" s="7" t="n">
        <v>1</v>
      </c>
      <c r="I1700" s="7" t="n">
        <v>0</v>
      </c>
      <c r="J1700" s="7" t="n">
        <v>0</v>
      </c>
      <c r="K1700" s="7" t="n">
        <v>0</v>
      </c>
      <c r="L1700" s="7" t="n">
        <v>0</v>
      </c>
      <c r="M1700" s="7" t="n">
        <v>1</v>
      </c>
      <c r="N1700" s="7" t="n">
        <v>1.60000002384186</v>
      </c>
      <c r="O1700" s="7" t="n">
        <v>0.0900000035762787</v>
      </c>
      <c r="P1700" s="7" t="s">
        <v>12</v>
      </c>
      <c r="Q1700" s="7" t="s">
        <v>12</v>
      </c>
      <c r="R1700" s="7" t="n">
        <v>-1</v>
      </c>
      <c r="S1700" s="7" t="n">
        <v>0</v>
      </c>
      <c r="T1700" s="7" t="n">
        <v>0</v>
      </c>
      <c r="U1700" s="7" t="n">
        <v>0</v>
      </c>
      <c r="V1700" s="7" t="n">
        <v>0</v>
      </c>
    </row>
    <row r="1701" spans="1:22">
      <c r="A1701" t="s">
        <v>4</v>
      </c>
      <c r="B1701" s="4" t="s">
        <v>5</v>
      </c>
      <c r="C1701" s="4" t="s">
        <v>13</v>
      </c>
      <c r="D1701" s="55" t="s">
        <v>106</v>
      </c>
      <c r="E1701" s="4" t="s">
        <v>5</v>
      </c>
      <c r="F1701" s="4" t="s">
        <v>13</v>
      </c>
      <c r="G1701" s="4" t="s">
        <v>10</v>
      </c>
      <c r="H1701" s="55" t="s">
        <v>107</v>
      </c>
      <c r="I1701" s="4" t="s">
        <v>13</v>
      </c>
      <c r="J1701" s="4" t="s">
        <v>13</v>
      </c>
      <c r="K1701" s="4" t="s">
        <v>20</v>
      </c>
    </row>
    <row r="1702" spans="1:22">
      <c r="A1702" t="n">
        <v>14666</v>
      </c>
      <c r="B1702" s="10" t="n">
        <v>5</v>
      </c>
      <c r="C1702" s="7" t="n">
        <v>28</v>
      </c>
      <c r="D1702" s="55" t="s">
        <v>3</v>
      </c>
      <c r="E1702" s="33" t="n">
        <v>64</v>
      </c>
      <c r="F1702" s="7" t="n">
        <v>5</v>
      </c>
      <c r="G1702" s="7" t="n">
        <v>7</v>
      </c>
      <c r="H1702" s="55" t="s">
        <v>3</v>
      </c>
      <c r="I1702" s="7" t="n">
        <v>8</v>
      </c>
      <c r="J1702" s="7" t="n">
        <v>1</v>
      </c>
      <c r="K1702" s="11" t="n">
        <f t="normal" ca="1">A1706</f>
        <v>0</v>
      </c>
    </row>
    <row r="1703" spans="1:22">
      <c r="A1703" t="s">
        <v>4</v>
      </c>
      <c r="B1703" s="4" t="s">
        <v>5</v>
      </c>
      <c r="C1703" s="4" t="s">
        <v>10</v>
      </c>
      <c r="D1703" s="4" t="s">
        <v>6</v>
      </c>
      <c r="E1703" s="4" t="s">
        <v>6</v>
      </c>
      <c r="F1703" s="4" t="s">
        <v>6</v>
      </c>
      <c r="G1703" s="4" t="s">
        <v>13</v>
      </c>
      <c r="H1703" s="4" t="s">
        <v>9</v>
      </c>
      <c r="I1703" s="4" t="s">
        <v>21</v>
      </c>
      <c r="J1703" s="4" t="s">
        <v>21</v>
      </c>
      <c r="K1703" s="4" t="s">
        <v>21</v>
      </c>
      <c r="L1703" s="4" t="s">
        <v>21</v>
      </c>
      <c r="M1703" s="4" t="s">
        <v>21</v>
      </c>
      <c r="N1703" s="4" t="s">
        <v>21</v>
      </c>
      <c r="O1703" s="4" t="s">
        <v>21</v>
      </c>
      <c r="P1703" s="4" t="s">
        <v>6</v>
      </c>
      <c r="Q1703" s="4" t="s">
        <v>6</v>
      </c>
      <c r="R1703" s="4" t="s">
        <v>9</v>
      </c>
      <c r="S1703" s="4" t="s">
        <v>13</v>
      </c>
      <c r="T1703" s="4" t="s">
        <v>9</v>
      </c>
      <c r="U1703" s="4" t="s">
        <v>9</v>
      </c>
      <c r="V1703" s="4" t="s">
        <v>10</v>
      </c>
    </row>
    <row r="1704" spans="1:22">
      <c r="A1704" t="n">
        <v>14678</v>
      </c>
      <c r="B1704" s="60" t="n">
        <v>19</v>
      </c>
      <c r="C1704" s="7" t="n">
        <v>7</v>
      </c>
      <c r="D1704" s="7" t="s">
        <v>170</v>
      </c>
      <c r="E1704" s="7" t="s">
        <v>171</v>
      </c>
      <c r="F1704" s="7" t="s">
        <v>12</v>
      </c>
      <c r="G1704" s="7" t="n">
        <v>0</v>
      </c>
      <c r="H1704" s="7" t="n">
        <v>1</v>
      </c>
      <c r="I1704" s="7" t="n">
        <v>0</v>
      </c>
      <c r="J1704" s="7" t="n">
        <v>0</v>
      </c>
      <c r="K1704" s="7" t="n">
        <v>0</v>
      </c>
      <c r="L1704" s="7" t="n">
        <v>0</v>
      </c>
      <c r="M1704" s="7" t="n">
        <v>1</v>
      </c>
      <c r="N1704" s="7" t="n">
        <v>1.60000002384186</v>
      </c>
      <c r="O1704" s="7" t="n">
        <v>0.0900000035762787</v>
      </c>
      <c r="P1704" s="7" t="s">
        <v>12</v>
      </c>
      <c r="Q1704" s="7" t="s">
        <v>12</v>
      </c>
      <c r="R1704" s="7" t="n">
        <v>-1</v>
      </c>
      <c r="S1704" s="7" t="n">
        <v>0</v>
      </c>
      <c r="T1704" s="7" t="n">
        <v>0</v>
      </c>
      <c r="U1704" s="7" t="n">
        <v>0</v>
      </c>
      <c r="V1704" s="7" t="n">
        <v>0</v>
      </c>
    </row>
    <row r="1705" spans="1:22">
      <c r="A1705" t="s">
        <v>4</v>
      </c>
      <c r="B1705" s="4" t="s">
        <v>5</v>
      </c>
      <c r="C1705" s="4" t="s">
        <v>13</v>
      </c>
      <c r="D1705" s="55" t="s">
        <v>106</v>
      </c>
      <c r="E1705" s="4" t="s">
        <v>5</v>
      </c>
      <c r="F1705" s="4" t="s">
        <v>13</v>
      </c>
      <c r="G1705" s="4" t="s">
        <v>10</v>
      </c>
      <c r="H1705" s="55" t="s">
        <v>107</v>
      </c>
      <c r="I1705" s="4" t="s">
        <v>13</v>
      </c>
      <c r="J1705" s="4" t="s">
        <v>13</v>
      </c>
      <c r="K1705" s="4" t="s">
        <v>20</v>
      </c>
    </row>
    <row r="1706" spans="1:22">
      <c r="A1706" t="n">
        <v>14749</v>
      </c>
      <c r="B1706" s="10" t="n">
        <v>5</v>
      </c>
      <c r="C1706" s="7" t="n">
        <v>28</v>
      </c>
      <c r="D1706" s="55" t="s">
        <v>3</v>
      </c>
      <c r="E1706" s="33" t="n">
        <v>64</v>
      </c>
      <c r="F1706" s="7" t="n">
        <v>5</v>
      </c>
      <c r="G1706" s="7" t="n">
        <v>8</v>
      </c>
      <c r="H1706" s="55" t="s">
        <v>3</v>
      </c>
      <c r="I1706" s="7" t="n">
        <v>8</v>
      </c>
      <c r="J1706" s="7" t="n">
        <v>1</v>
      </c>
      <c r="K1706" s="11" t="n">
        <f t="normal" ca="1">A1710</f>
        <v>0</v>
      </c>
    </row>
    <row r="1707" spans="1:22">
      <c r="A1707" t="s">
        <v>4</v>
      </c>
      <c r="B1707" s="4" t="s">
        <v>5</v>
      </c>
      <c r="C1707" s="4" t="s">
        <v>10</v>
      </c>
      <c r="D1707" s="4" t="s">
        <v>6</v>
      </c>
      <c r="E1707" s="4" t="s">
        <v>6</v>
      </c>
      <c r="F1707" s="4" t="s">
        <v>6</v>
      </c>
      <c r="G1707" s="4" t="s">
        <v>13</v>
      </c>
      <c r="H1707" s="4" t="s">
        <v>9</v>
      </c>
      <c r="I1707" s="4" t="s">
        <v>21</v>
      </c>
      <c r="J1707" s="4" t="s">
        <v>21</v>
      </c>
      <c r="K1707" s="4" t="s">
        <v>21</v>
      </c>
      <c r="L1707" s="4" t="s">
        <v>21</v>
      </c>
      <c r="M1707" s="4" t="s">
        <v>21</v>
      </c>
      <c r="N1707" s="4" t="s">
        <v>21</v>
      </c>
      <c r="O1707" s="4" t="s">
        <v>21</v>
      </c>
      <c r="P1707" s="4" t="s">
        <v>6</v>
      </c>
      <c r="Q1707" s="4" t="s">
        <v>6</v>
      </c>
      <c r="R1707" s="4" t="s">
        <v>9</v>
      </c>
      <c r="S1707" s="4" t="s">
        <v>13</v>
      </c>
      <c r="T1707" s="4" t="s">
        <v>9</v>
      </c>
      <c r="U1707" s="4" t="s">
        <v>9</v>
      </c>
      <c r="V1707" s="4" t="s">
        <v>10</v>
      </c>
    </row>
    <row r="1708" spans="1:22">
      <c r="A1708" t="n">
        <v>14761</v>
      </c>
      <c r="B1708" s="60" t="n">
        <v>19</v>
      </c>
      <c r="C1708" s="7" t="n">
        <v>8</v>
      </c>
      <c r="D1708" s="7" t="s">
        <v>172</v>
      </c>
      <c r="E1708" s="7" t="s">
        <v>173</v>
      </c>
      <c r="F1708" s="7" t="s">
        <v>12</v>
      </c>
      <c r="G1708" s="7" t="n">
        <v>0</v>
      </c>
      <c r="H1708" s="7" t="n">
        <v>1</v>
      </c>
      <c r="I1708" s="7" t="n">
        <v>0</v>
      </c>
      <c r="J1708" s="7" t="n">
        <v>0</v>
      </c>
      <c r="K1708" s="7" t="n">
        <v>0</v>
      </c>
      <c r="L1708" s="7" t="n">
        <v>0</v>
      </c>
      <c r="M1708" s="7" t="n">
        <v>1</v>
      </c>
      <c r="N1708" s="7" t="n">
        <v>1.60000002384186</v>
      </c>
      <c r="O1708" s="7" t="n">
        <v>0.0900000035762787</v>
      </c>
      <c r="P1708" s="7" t="s">
        <v>12</v>
      </c>
      <c r="Q1708" s="7" t="s">
        <v>12</v>
      </c>
      <c r="R1708" s="7" t="n">
        <v>-1</v>
      </c>
      <c r="S1708" s="7" t="n">
        <v>0</v>
      </c>
      <c r="T1708" s="7" t="n">
        <v>0</v>
      </c>
      <c r="U1708" s="7" t="n">
        <v>0</v>
      </c>
      <c r="V1708" s="7" t="n">
        <v>0</v>
      </c>
    </row>
    <row r="1709" spans="1:22">
      <c r="A1709" t="s">
        <v>4</v>
      </c>
      <c r="B1709" s="4" t="s">
        <v>5</v>
      </c>
      <c r="C1709" s="4" t="s">
        <v>13</v>
      </c>
      <c r="D1709" s="55" t="s">
        <v>106</v>
      </c>
      <c r="E1709" s="4" t="s">
        <v>5</v>
      </c>
      <c r="F1709" s="4" t="s">
        <v>13</v>
      </c>
      <c r="G1709" s="4" t="s">
        <v>10</v>
      </c>
      <c r="H1709" s="55" t="s">
        <v>107</v>
      </c>
      <c r="I1709" s="4" t="s">
        <v>13</v>
      </c>
      <c r="J1709" s="4" t="s">
        <v>13</v>
      </c>
      <c r="K1709" s="4" t="s">
        <v>20</v>
      </c>
    </row>
    <row r="1710" spans="1:22">
      <c r="A1710" t="n">
        <v>14834</v>
      </c>
      <c r="B1710" s="10" t="n">
        <v>5</v>
      </c>
      <c r="C1710" s="7" t="n">
        <v>28</v>
      </c>
      <c r="D1710" s="55" t="s">
        <v>3</v>
      </c>
      <c r="E1710" s="33" t="n">
        <v>64</v>
      </c>
      <c r="F1710" s="7" t="n">
        <v>5</v>
      </c>
      <c r="G1710" s="7" t="n">
        <v>9</v>
      </c>
      <c r="H1710" s="55" t="s">
        <v>3</v>
      </c>
      <c r="I1710" s="7" t="n">
        <v>8</v>
      </c>
      <c r="J1710" s="7" t="n">
        <v>1</v>
      </c>
      <c r="K1710" s="11" t="n">
        <f t="normal" ca="1">A1714</f>
        <v>0</v>
      </c>
    </row>
    <row r="1711" spans="1:22">
      <c r="A1711" t="s">
        <v>4</v>
      </c>
      <c r="B1711" s="4" t="s">
        <v>5</v>
      </c>
      <c r="C1711" s="4" t="s">
        <v>10</v>
      </c>
      <c r="D1711" s="4" t="s">
        <v>6</v>
      </c>
      <c r="E1711" s="4" t="s">
        <v>6</v>
      </c>
      <c r="F1711" s="4" t="s">
        <v>6</v>
      </c>
      <c r="G1711" s="4" t="s">
        <v>13</v>
      </c>
      <c r="H1711" s="4" t="s">
        <v>9</v>
      </c>
      <c r="I1711" s="4" t="s">
        <v>21</v>
      </c>
      <c r="J1711" s="4" t="s">
        <v>21</v>
      </c>
      <c r="K1711" s="4" t="s">
        <v>21</v>
      </c>
      <c r="L1711" s="4" t="s">
        <v>21</v>
      </c>
      <c r="M1711" s="4" t="s">
        <v>21</v>
      </c>
      <c r="N1711" s="4" t="s">
        <v>21</v>
      </c>
      <c r="O1711" s="4" t="s">
        <v>21</v>
      </c>
      <c r="P1711" s="4" t="s">
        <v>6</v>
      </c>
      <c r="Q1711" s="4" t="s">
        <v>6</v>
      </c>
      <c r="R1711" s="4" t="s">
        <v>9</v>
      </c>
      <c r="S1711" s="4" t="s">
        <v>13</v>
      </c>
      <c r="T1711" s="4" t="s">
        <v>9</v>
      </c>
      <c r="U1711" s="4" t="s">
        <v>9</v>
      </c>
      <c r="V1711" s="4" t="s">
        <v>10</v>
      </c>
    </row>
    <row r="1712" spans="1:22">
      <c r="A1712" t="n">
        <v>14846</v>
      </c>
      <c r="B1712" s="60" t="n">
        <v>19</v>
      </c>
      <c r="C1712" s="7" t="n">
        <v>9</v>
      </c>
      <c r="D1712" s="7" t="s">
        <v>174</v>
      </c>
      <c r="E1712" s="7" t="s">
        <v>175</v>
      </c>
      <c r="F1712" s="7" t="s">
        <v>12</v>
      </c>
      <c r="G1712" s="7" t="n">
        <v>0</v>
      </c>
      <c r="H1712" s="7" t="n">
        <v>1</v>
      </c>
      <c r="I1712" s="7" t="n">
        <v>0</v>
      </c>
      <c r="J1712" s="7" t="n">
        <v>0</v>
      </c>
      <c r="K1712" s="7" t="n">
        <v>0</v>
      </c>
      <c r="L1712" s="7" t="n">
        <v>0</v>
      </c>
      <c r="M1712" s="7" t="n">
        <v>1</v>
      </c>
      <c r="N1712" s="7" t="n">
        <v>1.60000002384186</v>
      </c>
      <c r="O1712" s="7" t="n">
        <v>0.0900000035762787</v>
      </c>
      <c r="P1712" s="7" t="s">
        <v>12</v>
      </c>
      <c r="Q1712" s="7" t="s">
        <v>12</v>
      </c>
      <c r="R1712" s="7" t="n">
        <v>-1</v>
      </c>
      <c r="S1712" s="7" t="n">
        <v>0</v>
      </c>
      <c r="T1712" s="7" t="n">
        <v>0</v>
      </c>
      <c r="U1712" s="7" t="n">
        <v>0</v>
      </c>
      <c r="V1712" s="7" t="n">
        <v>0</v>
      </c>
    </row>
    <row r="1713" spans="1:22">
      <c r="A1713" t="s">
        <v>4</v>
      </c>
      <c r="B1713" s="4" t="s">
        <v>5</v>
      </c>
      <c r="C1713" s="4" t="s">
        <v>10</v>
      </c>
      <c r="D1713" s="4" t="s">
        <v>6</v>
      </c>
      <c r="E1713" s="4" t="s">
        <v>6</v>
      </c>
      <c r="F1713" s="4" t="s">
        <v>6</v>
      </c>
      <c r="G1713" s="4" t="s">
        <v>13</v>
      </c>
      <c r="H1713" s="4" t="s">
        <v>9</v>
      </c>
      <c r="I1713" s="4" t="s">
        <v>21</v>
      </c>
      <c r="J1713" s="4" t="s">
        <v>21</v>
      </c>
      <c r="K1713" s="4" t="s">
        <v>21</v>
      </c>
      <c r="L1713" s="4" t="s">
        <v>21</v>
      </c>
      <c r="M1713" s="4" t="s">
        <v>21</v>
      </c>
      <c r="N1713" s="4" t="s">
        <v>21</v>
      </c>
      <c r="O1713" s="4" t="s">
        <v>21</v>
      </c>
      <c r="P1713" s="4" t="s">
        <v>6</v>
      </c>
      <c r="Q1713" s="4" t="s">
        <v>6</v>
      </c>
      <c r="R1713" s="4" t="s">
        <v>9</v>
      </c>
      <c r="S1713" s="4" t="s">
        <v>13</v>
      </c>
      <c r="T1713" s="4" t="s">
        <v>9</v>
      </c>
      <c r="U1713" s="4" t="s">
        <v>9</v>
      </c>
      <c r="V1713" s="4" t="s">
        <v>10</v>
      </c>
    </row>
    <row r="1714" spans="1:22">
      <c r="A1714" t="n">
        <v>14921</v>
      </c>
      <c r="B1714" s="60" t="n">
        <v>19</v>
      </c>
      <c r="C1714" s="7" t="n">
        <v>7032</v>
      </c>
      <c r="D1714" s="7" t="s">
        <v>176</v>
      </c>
      <c r="E1714" s="7" t="s">
        <v>177</v>
      </c>
      <c r="F1714" s="7" t="s">
        <v>12</v>
      </c>
      <c r="G1714" s="7" t="n">
        <v>0</v>
      </c>
      <c r="H1714" s="7" t="n">
        <v>1</v>
      </c>
      <c r="I1714" s="7" t="n">
        <v>0</v>
      </c>
      <c r="J1714" s="7" t="n">
        <v>0</v>
      </c>
      <c r="K1714" s="7" t="n">
        <v>0</v>
      </c>
      <c r="L1714" s="7" t="n">
        <v>0</v>
      </c>
      <c r="M1714" s="7" t="n">
        <v>1</v>
      </c>
      <c r="N1714" s="7" t="n">
        <v>1.60000002384186</v>
      </c>
      <c r="O1714" s="7" t="n">
        <v>0.0900000035762787</v>
      </c>
      <c r="P1714" s="7" t="s">
        <v>12</v>
      </c>
      <c r="Q1714" s="7" t="s">
        <v>12</v>
      </c>
      <c r="R1714" s="7" t="n">
        <v>-1</v>
      </c>
      <c r="S1714" s="7" t="n">
        <v>0</v>
      </c>
      <c r="T1714" s="7" t="n">
        <v>0</v>
      </c>
      <c r="U1714" s="7" t="n">
        <v>0</v>
      </c>
      <c r="V1714" s="7" t="n">
        <v>0</v>
      </c>
    </row>
    <row r="1715" spans="1:22">
      <c r="A1715" t="s">
        <v>4</v>
      </c>
      <c r="B1715" s="4" t="s">
        <v>5</v>
      </c>
      <c r="C1715" s="4" t="s">
        <v>10</v>
      </c>
      <c r="D1715" s="4" t="s">
        <v>6</v>
      </c>
      <c r="E1715" s="4" t="s">
        <v>6</v>
      </c>
      <c r="F1715" s="4" t="s">
        <v>6</v>
      </c>
      <c r="G1715" s="4" t="s">
        <v>13</v>
      </c>
      <c r="H1715" s="4" t="s">
        <v>9</v>
      </c>
      <c r="I1715" s="4" t="s">
        <v>21</v>
      </c>
      <c r="J1715" s="4" t="s">
        <v>21</v>
      </c>
      <c r="K1715" s="4" t="s">
        <v>21</v>
      </c>
      <c r="L1715" s="4" t="s">
        <v>21</v>
      </c>
      <c r="M1715" s="4" t="s">
        <v>21</v>
      </c>
      <c r="N1715" s="4" t="s">
        <v>21</v>
      </c>
      <c r="O1715" s="4" t="s">
        <v>21</v>
      </c>
      <c r="P1715" s="4" t="s">
        <v>6</v>
      </c>
      <c r="Q1715" s="4" t="s">
        <v>6</v>
      </c>
      <c r="R1715" s="4" t="s">
        <v>9</v>
      </c>
      <c r="S1715" s="4" t="s">
        <v>13</v>
      </c>
      <c r="T1715" s="4" t="s">
        <v>9</v>
      </c>
      <c r="U1715" s="4" t="s">
        <v>9</v>
      </c>
      <c r="V1715" s="4" t="s">
        <v>10</v>
      </c>
    </row>
    <row r="1716" spans="1:22">
      <c r="A1716" t="n">
        <v>14991</v>
      </c>
      <c r="B1716" s="60" t="n">
        <v>19</v>
      </c>
      <c r="C1716" s="7" t="n">
        <v>7036</v>
      </c>
      <c r="D1716" s="7" t="s">
        <v>178</v>
      </c>
      <c r="E1716" s="7" t="s">
        <v>41</v>
      </c>
      <c r="F1716" s="7" t="s">
        <v>12</v>
      </c>
      <c r="G1716" s="7" t="n">
        <v>0</v>
      </c>
      <c r="H1716" s="7" t="n">
        <v>1</v>
      </c>
      <c r="I1716" s="7" t="n">
        <v>0</v>
      </c>
      <c r="J1716" s="7" t="n">
        <v>0</v>
      </c>
      <c r="K1716" s="7" t="n">
        <v>0</v>
      </c>
      <c r="L1716" s="7" t="n">
        <v>0</v>
      </c>
      <c r="M1716" s="7" t="n">
        <v>1</v>
      </c>
      <c r="N1716" s="7" t="n">
        <v>1.60000002384186</v>
      </c>
      <c r="O1716" s="7" t="n">
        <v>0.0900000035762787</v>
      </c>
      <c r="P1716" s="7" t="s">
        <v>12</v>
      </c>
      <c r="Q1716" s="7" t="s">
        <v>12</v>
      </c>
      <c r="R1716" s="7" t="n">
        <v>-1</v>
      </c>
      <c r="S1716" s="7" t="n">
        <v>0</v>
      </c>
      <c r="T1716" s="7" t="n">
        <v>0</v>
      </c>
      <c r="U1716" s="7" t="n">
        <v>0</v>
      </c>
      <c r="V1716" s="7" t="n">
        <v>0</v>
      </c>
    </row>
    <row r="1717" spans="1:22">
      <c r="A1717" t="s">
        <v>4</v>
      </c>
      <c r="B1717" s="4" t="s">
        <v>5</v>
      </c>
      <c r="C1717" s="4" t="s">
        <v>10</v>
      </c>
      <c r="D1717" s="4" t="s">
        <v>6</v>
      </c>
      <c r="E1717" s="4" t="s">
        <v>6</v>
      </c>
      <c r="F1717" s="4" t="s">
        <v>6</v>
      </c>
      <c r="G1717" s="4" t="s">
        <v>13</v>
      </c>
      <c r="H1717" s="4" t="s">
        <v>9</v>
      </c>
      <c r="I1717" s="4" t="s">
        <v>21</v>
      </c>
      <c r="J1717" s="4" t="s">
        <v>21</v>
      </c>
      <c r="K1717" s="4" t="s">
        <v>21</v>
      </c>
      <c r="L1717" s="4" t="s">
        <v>21</v>
      </c>
      <c r="M1717" s="4" t="s">
        <v>21</v>
      </c>
      <c r="N1717" s="4" t="s">
        <v>21</v>
      </c>
      <c r="O1717" s="4" t="s">
        <v>21</v>
      </c>
      <c r="P1717" s="4" t="s">
        <v>6</v>
      </c>
      <c r="Q1717" s="4" t="s">
        <v>6</v>
      </c>
      <c r="R1717" s="4" t="s">
        <v>9</v>
      </c>
      <c r="S1717" s="4" t="s">
        <v>13</v>
      </c>
      <c r="T1717" s="4" t="s">
        <v>9</v>
      </c>
      <c r="U1717" s="4" t="s">
        <v>9</v>
      </c>
      <c r="V1717" s="4" t="s">
        <v>10</v>
      </c>
    </row>
    <row r="1718" spans="1:22">
      <c r="A1718" t="n">
        <v>15064</v>
      </c>
      <c r="B1718" s="60" t="n">
        <v>19</v>
      </c>
      <c r="C1718" s="7" t="n">
        <v>1570</v>
      </c>
      <c r="D1718" s="7" t="s">
        <v>179</v>
      </c>
      <c r="E1718" s="7" t="s">
        <v>180</v>
      </c>
      <c r="F1718" s="7" t="s">
        <v>12</v>
      </c>
      <c r="G1718" s="7" t="n">
        <v>0</v>
      </c>
      <c r="H1718" s="7" t="n">
        <v>1</v>
      </c>
      <c r="I1718" s="7" t="n">
        <v>0</v>
      </c>
      <c r="J1718" s="7" t="n">
        <v>0</v>
      </c>
      <c r="K1718" s="7" t="n">
        <v>0</v>
      </c>
      <c r="L1718" s="7" t="n">
        <v>0</v>
      </c>
      <c r="M1718" s="7" t="n">
        <v>1</v>
      </c>
      <c r="N1718" s="7" t="n">
        <v>1.60000002384186</v>
      </c>
      <c r="O1718" s="7" t="n">
        <v>0.0900000035762787</v>
      </c>
      <c r="P1718" s="7" t="s">
        <v>12</v>
      </c>
      <c r="Q1718" s="7" t="s">
        <v>12</v>
      </c>
      <c r="R1718" s="7" t="n">
        <v>-1</v>
      </c>
      <c r="S1718" s="7" t="n">
        <v>0</v>
      </c>
      <c r="T1718" s="7" t="n">
        <v>0</v>
      </c>
      <c r="U1718" s="7" t="n">
        <v>0</v>
      </c>
      <c r="V1718" s="7" t="n">
        <v>0</v>
      </c>
    </row>
    <row r="1719" spans="1:22">
      <c r="A1719" t="s">
        <v>4</v>
      </c>
      <c r="B1719" s="4" t="s">
        <v>5</v>
      </c>
      <c r="C1719" s="4" t="s">
        <v>10</v>
      </c>
      <c r="D1719" s="4" t="s">
        <v>6</v>
      </c>
      <c r="E1719" s="4" t="s">
        <v>6</v>
      </c>
      <c r="F1719" s="4" t="s">
        <v>6</v>
      </c>
      <c r="G1719" s="4" t="s">
        <v>13</v>
      </c>
      <c r="H1719" s="4" t="s">
        <v>9</v>
      </c>
      <c r="I1719" s="4" t="s">
        <v>21</v>
      </c>
      <c r="J1719" s="4" t="s">
        <v>21</v>
      </c>
      <c r="K1719" s="4" t="s">
        <v>21</v>
      </c>
      <c r="L1719" s="4" t="s">
        <v>21</v>
      </c>
      <c r="M1719" s="4" t="s">
        <v>21</v>
      </c>
      <c r="N1719" s="4" t="s">
        <v>21</v>
      </c>
      <c r="O1719" s="4" t="s">
        <v>21</v>
      </c>
      <c r="P1719" s="4" t="s">
        <v>6</v>
      </c>
      <c r="Q1719" s="4" t="s">
        <v>6</v>
      </c>
      <c r="R1719" s="4" t="s">
        <v>9</v>
      </c>
      <c r="S1719" s="4" t="s">
        <v>13</v>
      </c>
      <c r="T1719" s="4" t="s">
        <v>9</v>
      </c>
      <c r="U1719" s="4" t="s">
        <v>9</v>
      </c>
      <c r="V1719" s="4" t="s">
        <v>10</v>
      </c>
    </row>
    <row r="1720" spans="1:22">
      <c r="A1720" t="n">
        <v>15138</v>
      </c>
      <c r="B1720" s="60" t="n">
        <v>19</v>
      </c>
      <c r="C1720" s="7" t="n">
        <v>1572</v>
      </c>
      <c r="D1720" s="7" t="s">
        <v>179</v>
      </c>
      <c r="E1720" s="7" t="s">
        <v>180</v>
      </c>
      <c r="F1720" s="7" t="s">
        <v>12</v>
      </c>
      <c r="G1720" s="7" t="n">
        <v>0</v>
      </c>
      <c r="H1720" s="7" t="n">
        <v>1</v>
      </c>
      <c r="I1720" s="7" t="n">
        <v>0</v>
      </c>
      <c r="J1720" s="7" t="n">
        <v>0</v>
      </c>
      <c r="K1720" s="7" t="n">
        <v>0</v>
      </c>
      <c r="L1720" s="7" t="n">
        <v>0</v>
      </c>
      <c r="M1720" s="7" t="n">
        <v>1</v>
      </c>
      <c r="N1720" s="7" t="n">
        <v>1.60000002384186</v>
      </c>
      <c r="O1720" s="7" t="n">
        <v>0.0900000035762787</v>
      </c>
      <c r="P1720" s="7" t="s">
        <v>12</v>
      </c>
      <c r="Q1720" s="7" t="s">
        <v>12</v>
      </c>
      <c r="R1720" s="7" t="n">
        <v>-1</v>
      </c>
      <c r="S1720" s="7" t="n">
        <v>0</v>
      </c>
      <c r="T1720" s="7" t="n">
        <v>0</v>
      </c>
      <c r="U1720" s="7" t="n">
        <v>0</v>
      </c>
      <c r="V1720" s="7" t="n">
        <v>0</v>
      </c>
    </row>
    <row r="1721" spans="1:22">
      <c r="A1721" t="s">
        <v>4</v>
      </c>
      <c r="B1721" s="4" t="s">
        <v>5</v>
      </c>
      <c r="C1721" s="4" t="s">
        <v>10</v>
      </c>
      <c r="D1721" s="4" t="s">
        <v>6</v>
      </c>
      <c r="E1721" s="4" t="s">
        <v>6</v>
      </c>
      <c r="F1721" s="4" t="s">
        <v>6</v>
      </c>
      <c r="G1721" s="4" t="s">
        <v>13</v>
      </c>
      <c r="H1721" s="4" t="s">
        <v>9</v>
      </c>
      <c r="I1721" s="4" t="s">
        <v>21</v>
      </c>
      <c r="J1721" s="4" t="s">
        <v>21</v>
      </c>
      <c r="K1721" s="4" t="s">
        <v>21</v>
      </c>
      <c r="L1721" s="4" t="s">
        <v>21</v>
      </c>
      <c r="M1721" s="4" t="s">
        <v>21</v>
      </c>
      <c r="N1721" s="4" t="s">
        <v>21</v>
      </c>
      <c r="O1721" s="4" t="s">
        <v>21</v>
      </c>
      <c r="P1721" s="4" t="s">
        <v>6</v>
      </c>
      <c r="Q1721" s="4" t="s">
        <v>6</v>
      </c>
      <c r="R1721" s="4" t="s">
        <v>9</v>
      </c>
      <c r="S1721" s="4" t="s">
        <v>13</v>
      </c>
      <c r="T1721" s="4" t="s">
        <v>9</v>
      </c>
      <c r="U1721" s="4" t="s">
        <v>9</v>
      </c>
      <c r="V1721" s="4" t="s">
        <v>10</v>
      </c>
    </row>
    <row r="1722" spans="1:22">
      <c r="A1722" t="n">
        <v>15212</v>
      </c>
      <c r="B1722" s="60" t="n">
        <v>19</v>
      </c>
      <c r="C1722" s="7" t="n">
        <v>1620</v>
      </c>
      <c r="D1722" s="7" t="s">
        <v>181</v>
      </c>
      <c r="E1722" s="7" t="s">
        <v>182</v>
      </c>
      <c r="F1722" s="7" t="s">
        <v>12</v>
      </c>
      <c r="G1722" s="7" t="n">
        <v>0</v>
      </c>
      <c r="H1722" s="7" t="n">
        <v>1</v>
      </c>
      <c r="I1722" s="7" t="n">
        <v>0</v>
      </c>
      <c r="J1722" s="7" t="n">
        <v>0</v>
      </c>
      <c r="K1722" s="7" t="n">
        <v>0</v>
      </c>
      <c r="L1722" s="7" t="n">
        <v>0</v>
      </c>
      <c r="M1722" s="7" t="n">
        <v>1</v>
      </c>
      <c r="N1722" s="7" t="n">
        <v>1.60000002384186</v>
      </c>
      <c r="O1722" s="7" t="n">
        <v>0.0900000035762787</v>
      </c>
      <c r="P1722" s="7" t="s">
        <v>12</v>
      </c>
      <c r="Q1722" s="7" t="s">
        <v>12</v>
      </c>
      <c r="R1722" s="7" t="n">
        <v>-1</v>
      </c>
      <c r="S1722" s="7" t="n">
        <v>0</v>
      </c>
      <c r="T1722" s="7" t="n">
        <v>0</v>
      </c>
      <c r="U1722" s="7" t="n">
        <v>0</v>
      </c>
      <c r="V1722" s="7" t="n">
        <v>0</v>
      </c>
    </row>
    <row r="1723" spans="1:22">
      <c r="A1723" t="s">
        <v>4</v>
      </c>
      <c r="B1723" s="4" t="s">
        <v>5</v>
      </c>
      <c r="C1723" s="4" t="s">
        <v>10</v>
      </c>
      <c r="D1723" s="4" t="s">
        <v>6</v>
      </c>
      <c r="E1723" s="4" t="s">
        <v>6</v>
      </c>
      <c r="F1723" s="4" t="s">
        <v>6</v>
      </c>
      <c r="G1723" s="4" t="s">
        <v>13</v>
      </c>
      <c r="H1723" s="4" t="s">
        <v>9</v>
      </c>
      <c r="I1723" s="4" t="s">
        <v>21</v>
      </c>
      <c r="J1723" s="4" t="s">
        <v>21</v>
      </c>
      <c r="K1723" s="4" t="s">
        <v>21</v>
      </c>
      <c r="L1723" s="4" t="s">
        <v>21</v>
      </c>
      <c r="M1723" s="4" t="s">
        <v>21</v>
      </c>
      <c r="N1723" s="4" t="s">
        <v>21</v>
      </c>
      <c r="O1723" s="4" t="s">
        <v>21</v>
      </c>
      <c r="P1723" s="4" t="s">
        <v>6</v>
      </c>
      <c r="Q1723" s="4" t="s">
        <v>6</v>
      </c>
      <c r="R1723" s="4" t="s">
        <v>9</v>
      </c>
      <c r="S1723" s="4" t="s">
        <v>13</v>
      </c>
      <c r="T1723" s="4" t="s">
        <v>9</v>
      </c>
      <c r="U1723" s="4" t="s">
        <v>9</v>
      </c>
      <c r="V1723" s="4" t="s">
        <v>10</v>
      </c>
    </row>
    <row r="1724" spans="1:22">
      <c r="A1724" t="n">
        <v>15303</v>
      </c>
      <c r="B1724" s="60" t="n">
        <v>19</v>
      </c>
      <c r="C1724" s="7" t="n">
        <v>1621</v>
      </c>
      <c r="D1724" s="7" t="s">
        <v>183</v>
      </c>
      <c r="E1724" s="7" t="s">
        <v>182</v>
      </c>
      <c r="F1724" s="7" t="s">
        <v>12</v>
      </c>
      <c r="G1724" s="7" t="n">
        <v>0</v>
      </c>
      <c r="H1724" s="7" t="n">
        <v>1</v>
      </c>
      <c r="I1724" s="7" t="n">
        <v>0</v>
      </c>
      <c r="J1724" s="7" t="n">
        <v>0</v>
      </c>
      <c r="K1724" s="7" t="n">
        <v>0</v>
      </c>
      <c r="L1724" s="7" t="n">
        <v>0</v>
      </c>
      <c r="M1724" s="7" t="n">
        <v>1</v>
      </c>
      <c r="N1724" s="7" t="n">
        <v>1.60000002384186</v>
      </c>
      <c r="O1724" s="7" t="n">
        <v>0.0900000035762787</v>
      </c>
      <c r="P1724" s="7" t="s">
        <v>12</v>
      </c>
      <c r="Q1724" s="7" t="s">
        <v>12</v>
      </c>
      <c r="R1724" s="7" t="n">
        <v>-1</v>
      </c>
      <c r="S1724" s="7" t="n">
        <v>0</v>
      </c>
      <c r="T1724" s="7" t="n">
        <v>0</v>
      </c>
      <c r="U1724" s="7" t="n">
        <v>0</v>
      </c>
      <c r="V1724" s="7" t="n">
        <v>0</v>
      </c>
    </row>
    <row r="1725" spans="1:22">
      <c r="A1725" t="s">
        <v>4</v>
      </c>
      <c r="B1725" s="4" t="s">
        <v>5</v>
      </c>
      <c r="C1725" s="4" t="s">
        <v>10</v>
      </c>
      <c r="D1725" s="4" t="s">
        <v>6</v>
      </c>
      <c r="E1725" s="4" t="s">
        <v>6</v>
      </c>
      <c r="F1725" s="4" t="s">
        <v>6</v>
      </c>
      <c r="G1725" s="4" t="s">
        <v>13</v>
      </c>
      <c r="H1725" s="4" t="s">
        <v>9</v>
      </c>
      <c r="I1725" s="4" t="s">
        <v>21</v>
      </c>
      <c r="J1725" s="4" t="s">
        <v>21</v>
      </c>
      <c r="K1725" s="4" t="s">
        <v>21</v>
      </c>
      <c r="L1725" s="4" t="s">
        <v>21</v>
      </c>
      <c r="M1725" s="4" t="s">
        <v>21</v>
      </c>
      <c r="N1725" s="4" t="s">
        <v>21</v>
      </c>
      <c r="O1725" s="4" t="s">
        <v>21</v>
      </c>
      <c r="P1725" s="4" t="s">
        <v>6</v>
      </c>
      <c r="Q1725" s="4" t="s">
        <v>6</v>
      </c>
      <c r="R1725" s="4" t="s">
        <v>9</v>
      </c>
      <c r="S1725" s="4" t="s">
        <v>13</v>
      </c>
      <c r="T1725" s="4" t="s">
        <v>9</v>
      </c>
      <c r="U1725" s="4" t="s">
        <v>9</v>
      </c>
      <c r="V1725" s="4" t="s">
        <v>10</v>
      </c>
    </row>
    <row r="1726" spans="1:22">
      <c r="A1726" t="n">
        <v>15394</v>
      </c>
      <c r="B1726" s="60" t="n">
        <v>19</v>
      </c>
      <c r="C1726" s="7" t="n">
        <v>1622</v>
      </c>
      <c r="D1726" s="7" t="s">
        <v>183</v>
      </c>
      <c r="E1726" s="7" t="s">
        <v>182</v>
      </c>
      <c r="F1726" s="7" t="s">
        <v>12</v>
      </c>
      <c r="G1726" s="7" t="n">
        <v>0</v>
      </c>
      <c r="H1726" s="7" t="n">
        <v>1</v>
      </c>
      <c r="I1726" s="7" t="n">
        <v>0</v>
      </c>
      <c r="J1726" s="7" t="n">
        <v>0</v>
      </c>
      <c r="K1726" s="7" t="n">
        <v>0</v>
      </c>
      <c r="L1726" s="7" t="n">
        <v>0</v>
      </c>
      <c r="M1726" s="7" t="n">
        <v>1</v>
      </c>
      <c r="N1726" s="7" t="n">
        <v>1.60000002384186</v>
      </c>
      <c r="O1726" s="7" t="n">
        <v>0.0900000035762787</v>
      </c>
      <c r="P1726" s="7" t="s">
        <v>12</v>
      </c>
      <c r="Q1726" s="7" t="s">
        <v>12</v>
      </c>
      <c r="R1726" s="7" t="n">
        <v>-1</v>
      </c>
      <c r="S1726" s="7" t="n">
        <v>0</v>
      </c>
      <c r="T1726" s="7" t="n">
        <v>0</v>
      </c>
      <c r="U1726" s="7" t="n">
        <v>0</v>
      </c>
      <c r="V1726" s="7" t="n">
        <v>0</v>
      </c>
    </row>
    <row r="1727" spans="1:22">
      <c r="A1727" t="s">
        <v>4</v>
      </c>
      <c r="B1727" s="4" t="s">
        <v>5</v>
      </c>
      <c r="C1727" s="4" t="s">
        <v>10</v>
      </c>
      <c r="D1727" s="4" t="s">
        <v>6</v>
      </c>
      <c r="E1727" s="4" t="s">
        <v>6</v>
      </c>
      <c r="F1727" s="4" t="s">
        <v>6</v>
      </c>
      <c r="G1727" s="4" t="s">
        <v>13</v>
      </c>
      <c r="H1727" s="4" t="s">
        <v>9</v>
      </c>
      <c r="I1727" s="4" t="s">
        <v>21</v>
      </c>
      <c r="J1727" s="4" t="s">
        <v>21</v>
      </c>
      <c r="K1727" s="4" t="s">
        <v>21</v>
      </c>
      <c r="L1727" s="4" t="s">
        <v>21</v>
      </c>
      <c r="M1727" s="4" t="s">
        <v>21</v>
      </c>
      <c r="N1727" s="4" t="s">
        <v>21</v>
      </c>
      <c r="O1727" s="4" t="s">
        <v>21</v>
      </c>
      <c r="P1727" s="4" t="s">
        <v>6</v>
      </c>
      <c r="Q1727" s="4" t="s">
        <v>6</v>
      </c>
      <c r="R1727" s="4" t="s">
        <v>9</v>
      </c>
      <c r="S1727" s="4" t="s">
        <v>13</v>
      </c>
      <c r="T1727" s="4" t="s">
        <v>9</v>
      </c>
      <c r="U1727" s="4" t="s">
        <v>9</v>
      </c>
      <c r="V1727" s="4" t="s">
        <v>10</v>
      </c>
    </row>
    <row r="1728" spans="1:22">
      <c r="A1728" t="n">
        <v>15485</v>
      </c>
      <c r="B1728" s="60" t="n">
        <v>19</v>
      </c>
      <c r="C1728" s="7" t="n">
        <v>30</v>
      </c>
      <c r="D1728" s="7" t="s">
        <v>184</v>
      </c>
      <c r="E1728" s="7" t="s">
        <v>185</v>
      </c>
      <c r="F1728" s="7" t="s">
        <v>12</v>
      </c>
      <c r="G1728" s="7" t="n">
        <v>0</v>
      </c>
      <c r="H1728" s="7" t="n">
        <v>1</v>
      </c>
      <c r="I1728" s="7" t="n">
        <v>0</v>
      </c>
      <c r="J1728" s="7" t="n">
        <v>0</v>
      </c>
      <c r="K1728" s="7" t="n">
        <v>0</v>
      </c>
      <c r="L1728" s="7" t="n">
        <v>0</v>
      </c>
      <c r="M1728" s="7" t="n">
        <v>1</v>
      </c>
      <c r="N1728" s="7" t="n">
        <v>1.60000002384186</v>
      </c>
      <c r="O1728" s="7" t="n">
        <v>0.0900000035762787</v>
      </c>
      <c r="P1728" s="7" t="s">
        <v>12</v>
      </c>
      <c r="Q1728" s="7" t="s">
        <v>12</v>
      </c>
      <c r="R1728" s="7" t="n">
        <v>-1</v>
      </c>
      <c r="S1728" s="7" t="n">
        <v>0</v>
      </c>
      <c r="T1728" s="7" t="n">
        <v>0</v>
      </c>
      <c r="U1728" s="7" t="n">
        <v>0</v>
      </c>
      <c r="V1728" s="7" t="n">
        <v>0</v>
      </c>
    </row>
    <row r="1729" spans="1:22">
      <c r="A1729" t="s">
        <v>4</v>
      </c>
      <c r="B1729" s="4" t="s">
        <v>5</v>
      </c>
      <c r="C1729" s="4" t="s">
        <v>10</v>
      </c>
      <c r="D1729" s="4" t="s">
        <v>6</v>
      </c>
      <c r="E1729" s="4" t="s">
        <v>6</v>
      </c>
      <c r="F1729" s="4" t="s">
        <v>6</v>
      </c>
      <c r="G1729" s="4" t="s">
        <v>13</v>
      </c>
      <c r="H1729" s="4" t="s">
        <v>9</v>
      </c>
      <c r="I1729" s="4" t="s">
        <v>21</v>
      </c>
      <c r="J1729" s="4" t="s">
        <v>21</v>
      </c>
      <c r="K1729" s="4" t="s">
        <v>21</v>
      </c>
      <c r="L1729" s="4" t="s">
        <v>21</v>
      </c>
      <c r="M1729" s="4" t="s">
        <v>21</v>
      </c>
      <c r="N1729" s="4" t="s">
        <v>21</v>
      </c>
      <c r="O1729" s="4" t="s">
        <v>21</v>
      </c>
      <c r="P1729" s="4" t="s">
        <v>6</v>
      </c>
      <c r="Q1729" s="4" t="s">
        <v>6</v>
      </c>
      <c r="R1729" s="4" t="s">
        <v>9</v>
      </c>
      <c r="S1729" s="4" t="s">
        <v>13</v>
      </c>
      <c r="T1729" s="4" t="s">
        <v>9</v>
      </c>
      <c r="U1729" s="4" t="s">
        <v>9</v>
      </c>
      <c r="V1729" s="4" t="s">
        <v>10</v>
      </c>
    </row>
    <row r="1730" spans="1:22">
      <c r="A1730" t="n">
        <v>15556</v>
      </c>
      <c r="B1730" s="60" t="n">
        <v>19</v>
      </c>
      <c r="C1730" s="7" t="n">
        <v>89</v>
      </c>
      <c r="D1730" s="7" t="s">
        <v>186</v>
      </c>
      <c r="E1730" s="7" t="s">
        <v>187</v>
      </c>
      <c r="F1730" s="7" t="s">
        <v>12</v>
      </c>
      <c r="G1730" s="7" t="n">
        <v>0</v>
      </c>
      <c r="H1730" s="7" t="n">
        <v>1</v>
      </c>
      <c r="I1730" s="7" t="n">
        <v>0</v>
      </c>
      <c r="J1730" s="7" t="n">
        <v>0</v>
      </c>
      <c r="K1730" s="7" t="n">
        <v>0</v>
      </c>
      <c r="L1730" s="7" t="n">
        <v>0</v>
      </c>
      <c r="M1730" s="7" t="n">
        <v>1</v>
      </c>
      <c r="N1730" s="7" t="n">
        <v>1.60000002384186</v>
      </c>
      <c r="O1730" s="7" t="n">
        <v>0.0900000035762787</v>
      </c>
      <c r="P1730" s="7" t="s">
        <v>12</v>
      </c>
      <c r="Q1730" s="7" t="s">
        <v>12</v>
      </c>
      <c r="R1730" s="7" t="n">
        <v>-1</v>
      </c>
      <c r="S1730" s="7" t="n">
        <v>0</v>
      </c>
      <c r="T1730" s="7" t="n">
        <v>0</v>
      </c>
      <c r="U1730" s="7" t="n">
        <v>0</v>
      </c>
      <c r="V1730" s="7" t="n">
        <v>0</v>
      </c>
    </row>
    <row r="1731" spans="1:22">
      <c r="A1731" t="s">
        <v>4</v>
      </c>
      <c r="B1731" s="4" t="s">
        <v>5</v>
      </c>
      <c r="C1731" s="4" t="s">
        <v>10</v>
      </c>
      <c r="D1731" s="4" t="s">
        <v>6</v>
      </c>
      <c r="E1731" s="4" t="s">
        <v>6</v>
      </c>
      <c r="F1731" s="4" t="s">
        <v>6</v>
      </c>
      <c r="G1731" s="4" t="s">
        <v>13</v>
      </c>
      <c r="H1731" s="4" t="s">
        <v>9</v>
      </c>
      <c r="I1731" s="4" t="s">
        <v>21</v>
      </c>
      <c r="J1731" s="4" t="s">
        <v>21</v>
      </c>
      <c r="K1731" s="4" t="s">
        <v>21</v>
      </c>
      <c r="L1731" s="4" t="s">
        <v>21</v>
      </c>
      <c r="M1731" s="4" t="s">
        <v>21</v>
      </c>
      <c r="N1731" s="4" t="s">
        <v>21</v>
      </c>
      <c r="O1731" s="4" t="s">
        <v>21</v>
      </c>
      <c r="P1731" s="4" t="s">
        <v>6</v>
      </c>
      <c r="Q1731" s="4" t="s">
        <v>6</v>
      </c>
      <c r="R1731" s="4" t="s">
        <v>9</v>
      </c>
      <c r="S1731" s="4" t="s">
        <v>13</v>
      </c>
      <c r="T1731" s="4" t="s">
        <v>9</v>
      </c>
      <c r="U1731" s="4" t="s">
        <v>9</v>
      </c>
      <c r="V1731" s="4" t="s">
        <v>10</v>
      </c>
    </row>
    <row r="1732" spans="1:22">
      <c r="A1732" t="n">
        <v>15635</v>
      </c>
      <c r="B1732" s="60" t="n">
        <v>19</v>
      </c>
      <c r="C1732" s="7" t="n">
        <v>120</v>
      </c>
      <c r="D1732" s="7" t="s">
        <v>188</v>
      </c>
      <c r="E1732" s="7" t="s">
        <v>189</v>
      </c>
      <c r="F1732" s="7" t="s">
        <v>12</v>
      </c>
      <c r="G1732" s="7" t="n">
        <v>0</v>
      </c>
      <c r="H1732" s="7" t="n">
        <v>1</v>
      </c>
      <c r="I1732" s="7" t="n">
        <v>0</v>
      </c>
      <c r="J1732" s="7" t="n">
        <v>0</v>
      </c>
      <c r="K1732" s="7" t="n">
        <v>0</v>
      </c>
      <c r="L1732" s="7" t="n">
        <v>0</v>
      </c>
      <c r="M1732" s="7" t="n">
        <v>1</v>
      </c>
      <c r="N1732" s="7" t="n">
        <v>1.60000002384186</v>
      </c>
      <c r="O1732" s="7" t="n">
        <v>0.0900000035762787</v>
      </c>
      <c r="P1732" s="7" t="s">
        <v>12</v>
      </c>
      <c r="Q1732" s="7" t="s">
        <v>12</v>
      </c>
      <c r="R1732" s="7" t="n">
        <v>-1</v>
      </c>
      <c r="S1732" s="7" t="n">
        <v>0</v>
      </c>
      <c r="T1732" s="7" t="n">
        <v>0</v>
      </c>
      <c r="U1732" s="7" t="n">
        <v>0</v>
      </c>
      <c r="V1732" s="7" t="n">
        <v>0</v>
      </c>
    </row>
    <row r="1733" spans="1:22">
      <c r="A1733" t="s">
        <v>4</v>
      </c>
      <c r="B1733" s="4" t="s">
        <v>5</v>
      </c>
      <c r="C1733" s="4" t="s">
        <v>10</v>
      </c>
      <c r="D1733" s="4" t="s">
        <v>6</v>
      </c>
      <c r="E1733" s="4" t="s">
        <v>6</v>
      </c>
      <c r="F1733" s="4" t="s">
        <v>6</v>
      </c>
      <c r="G1733" s="4" t="s">
        <v>13</v>
      </c>
      <c r="H1733" s="4" t="s">
        <v>9</v>
      </c>
      <c r="I1733" s="4" t="s">
        <v>21</v>
      </c>
      <c r="J1733" s="4" t="s">
        <v>21</v>
      </c>
      <c r="K1733" s="4" t="s">
        <v>21</v>
      </c>
      <c r="L1733" s="4" t="s">
        <v>21</v>
      </c>
      <c r="M1733" s="4" t="s">
        <v>21</v>
      </c>
      <c r="N1733" s="4" t="s">
        <v>21</v>
      </c>
      <c r="O1733" s="4" t="s">
        <v>21</v>
      </c>
      <c r="P1733" s="4" t="s">
        <v>6</v>
      </c>
      <c r="Q1733" s="4" t="s">
        <v>6</v>
      </c>
      <c r="R1733" s="4" t="s">
        <v>9</v>
      </c>
      <c r="S1733" s="4" t="s">
        <v>13</v>
      </c>
      <c r="T1733" s="4" t="s">
        <v>9</v>
      </c>
      <c r="U1733" s="4" t="s">
        <v>9</v>
      </c>
      <c r="V1733" s="4" t="s">
        <v>10</v>
      </c>
    </row>
    <row r="1734" spans="1:22">
      <c r="A1734" t="n">
        <v>15703</v>
      </c>
      <c r="B1734" s="60" t="n">
        <v>19</v>
      </c>
      <c r="C1734" s="7" t="n">
        <v>101</v>
      </c>
      <c r="D1734" s="7" t="s">
        <v>190</v>
      </c>
      <c r="E1734" s="7" t="s">
        <v>191</v>
      </c>
      <c r="F1734" s="7" t="s">
        <v>12</v>
      </c>
      <c r="G1734" s="7" t="n">
        <v>0</v>
      </c>
      <c r="H1734" s="7" t="n">
        <v>1</v>
      </c>
      <c r="I1734" s="7" t="n">
        <v>0</v>
      </c>
      <c r="J1734" s="7" t="n">
        <v>0</v>
      </c>
      <c r="K1734" s="7" t="n">
        <v>0</v>
      </c>
      <c r="L1734" s="7" t="n">
        <v>0</v>
      </c>
      <c r="M1734" s="7" t="n">
        <v>1</v>
      </c>
      <c r="N1734" s="7" t="n">
        <v>1.60000002384186</v>
      </c>
      <c r="O1734" s="7" t="n">
        <v>0.0900000035762787</v>
      </c>
      <c r="P1734" s="7" t="s">
        <v>12</v>
      </c>
      <c r="Q1734" s="7" t="s">
        <v>12</v>
      </c>
      <c r="R1734" s="7" t="n">
        <v>-1</v>
      </c>
      <c r="S1734" s="7" t="n">
        <v>0</v>
      </c>
      <c r="T1734" s="7" t="n">
        <v>0</v>
      </c>
      <c r="U1734" s="7" t="n">
        <v>0</v>
      </c>
      <c r="V1734" s="7" t="n">
        <v>0</v>
      </c>
    </row>
    <row r="1735" spans="1:22">
      <c r="A1735" t="s">
        <v>4</v>
      </c>
      <c r="B1735" s="4" t="s">
        <v>5</v>
      </c>
      <c r="C1735" s="4" t="s">
        <v>10</v>
      </c>
      <c r="D1735" s="4" t="s">
        <v>6</v>
      </c>
      <c r="E1735" s="4" t="s">
        <v>6</v>
      </c>
      <c r="F1735" s="4" t="s">
        <v>6</v>
      </c>
      <c r="G1735" s="4" t="s">
        <v>13</v>
      </c>
      <c r="H1735" s="4" t="s">
        <v>9</v>
      </c>
      <c r="I1735" s="4" t="s">
        <v>21</v>
      </c>
      <c r="J1735" s="4" t="s">
        <v>21</v>
      </c>
      <c r="K1735" s="4" t="s">
        <v>21</v>
      </c>
      <c r="L1735" s="4" t="s">
        <v>21</v>
      </c>
      <c r="M1735" s="4" t="s">
        <v>21</v>
      </c>
      <c r="N1735" s="4" t="s">
        <v>21</v>
      </c>
      <c r="O1735" s="4" t="s">
        <v>21</v>
      </c>
      <c r="P1735" s="4" t="s">
        <v>6</v>
      </c>
      <c r="Q1735" s="4" t="s">
        <v>6</v>
      </c>
      <c r="R1735" s="4" t="s">
        <v>9</v>
      </c>
      <c r="S1735" s="4" t="s">
        <v>13</v>
      </c>
      <c r="T1735" s="4" t="s">
        <v>9</v>
      </c>
      <c r="U1735" s="4" t="s">
        <v>9</v>
      </c>
      <c r="V1735" s="4" t="s">
        <v>10</v>
      </c>
    </row>
    <row r="1736" spans="1:22">
      <c r="A1736" t="n">
        <v>15774</v>
      </c>
      <c r="B1736" s="60" t="n">
        <v>19</v>
      </c>
      <c r="C1736" s="7" t="n">
        <v>118</v>
      </c>
      <c r="D1736" s="7" t="s">
        <v>192</v>
      </c>
      <c r="E1736" s="7" t="s">
        <v>193</v>
      </c>
      <c r="F1736" s="7" t="s">
        <v>12</v>
      </c>
      <c r="G1736" s="7" t="n">
        <v>0</v>
      </c>
      <c r="H1736" s="7" t="n">
        <v>1</v>
      </c>
      <c r="I1736" s="7" t="n">
        <v>0</v>
      </c>
      <c r="J1736" s="7" t="n">
        <v>0</v>
      </c>
      <c r="K1736" s="7" t="n">
        <v>0</v>
      </c>
      <c r="L1736" s="7" t="n">
        <v>0</v>
      </c>
      <c r="M1736" s="7" t="n">
        <v>1</v>
      </c>
      <c r="N1736" s="7" t="n">
        <v>1.60000002384186</v>
      </c>
      <c r="O1736" s="7" t="n">
        <v>0.0900000035762787</v>
      </c>
      <c r="P1736" s="7" t="s">
        <v>12</v>
      </c>
      <c r="Q1736" s="7" t="s">
        <v>12</v>
      </c>
      <c r="R1736" s="7" t="n">
        <v>-1</v>
      </c>
      <c r="S1736" s="7" t="n">
        <v>0</v>
      </c>
      <c r="T1736" s="7" t="n">
        <v>0</v>
      </c>
      <c r="U1736" s="7" t="n">
        <v>0</v>
      </c>
      <c r="V1736" s="7" t="n">
        <v>0</v>
      </c>
    </row>
    <row r="1737" spans="1:22">
      <c r="A1737" t="s">
        <v>4</v>
      </c>
      <c r="B1737" s="4" t="s">
        <v>5</v>
      </c>
      <c r="C1737" s="4" t="s">
        <v>10</v>
      </c>
      <c r="D1737" s="4" t="s">
        <v>6</v>
      </c>
      <c r="E1737" s="4" t="s">
        <v>6</v>
      </c>
      <c r="F1737" s="4" t="s">
        <v>6</v>
      </c>
      <c r="G1737" s="4" t="s">
        <v>13</v>
      </c>
      <c r="H1737" s="4" t="s">
        <v>9</v>
      </c>
      <c r="I1737" s="4" t="s">
        <v>21</v>
      </c>
      <c r="J1737" s="4" t="s">
        <v>21</v>
      </c>
      <c r="K1737" s="4" t="s">
        <v>21</v>
      </c>
      <c r="L1737" s="4" t="s">
        <v>21</v>
      </c>
      <c r="M1737" s="4" t="s">
        <v>21</v>
      </c>
      <c r="N1737" s="4" t="s">
        <v>21</v>
      </c>
      <c r="O1737" s="4" t="s">
        <v>21</v>
      </c>
      <c r="P1737" s="4" t="s">
        <v>6</v>
      </c>
      <c r="Q1737" s="4" t="s">
        <v>6</v>
      </c>
      <c r="R1737" s="4" t="s">
        <v>9</v>
      </c>
      <c r="S1737" s="4" t="s">
        <v>13</v>
      </c>
      <c r="T1737" s="4" t="s">
        <v>9</v>
      </c>
      <c r="U1737" s="4" t="s">
        <v>9</v>
      </c>
      <c r="V1737" s="4" t="s">
        <v>10</v>
      </c>
    </row>
    <row r="1738" spans="1:22">
      <c r="A1738" t="n">
        <v>15845</v>
      </c>
      <c r="B1738" s="60" t="n">
        <v>19</v>
      </c>
      <c r="C1738" s="7" t="n">
        <v>100</v>
      </c>
      <c r="D1738" s="7" t="s">
        <v>194</v>
      </c>
      <c r="E1738" s="7" t="s">
        <v>195</v>
      </c>
      <c r="F1738" s="7" t="s">
        <v>12</v>
      </c>
      <c r="G1738" s="7" t="n">
        <v>0</v>
      </c>
      <c r="H1738" s="7" t="n">
        <v>1</v>
      </c>
      <c r="I1738" s="7" t="n">
        <v>0</v>
      </c>
      <c r="J1738" s="7" t="n">
        <v>0</v>
      </c>
      <c r="K1738" s="7" t="n">
        <v>0</v>
      </c>
      <c r="L1738" s="7" t="n">
        <v>0</v>
      </c>
      <c r="M1738" s="7" t="n">
        <v>1</v>
      </c>
      <c r="N1738" s="7" t="n">
        <v>1.60000002384186</v>
      </c>
      <c r="O1738" s="7" t="n">
        <v>0.0900000035762787</v>
      </c>
      <c r="P1738" s="7" t="s">
        <v>12</v>
      </c>
      <c r="Q1738" s="7" t="s">
        <v>12</v>
      </c>
      <c r="R1738" s="7" t="n">
        <v>-1</v>
      </c>
      <c r="S1738" s="7" t="n">
        <v>0</v>
      </c>
      <c r="T1738" s="7" t="n">
        <v>0</v>
      </c>
      <c r="U1738" s="7" t="n">
        <v>0</v>
      </c>
      <c r="V1738" s="7" t="n">
        <v>0</v>
      </c>
    </row>
    <row r="1739" spans="1:22">
      <c r="A1739" t="s">
        <v>4</v>
      </c>
      <c r="B1739" s="4" t="s">
        <v>5</v>
      </c>
      <c r="C1739" s="4" t="s">
        <v>10</v>
      </c>
      <c r="D1739" s="4" t="s">
        <v>6</v>
      </c>
      <c r="E1739" s="4" t="s">
        <v>6</v>
      </c>
      <c r="F1739" s="4" t="s">
        <v>6</v>
      </c>
      <c r="G1739" s="4" t="s">
        <v>13</v>
      </c>
      <c r="H1739" s="4" t="s">
        <v>9</v>
      </c>
      <c r="I1739" s="4" t="s">
        <v>21</v>
      </c>
      <c r="J1739" s="4" t="s">
        <v>21</v>
      </c>
      <c r="K1739" s="4" t="s">
        <v>21</v>
      </c>
      <c r="L1739" s="4" t="s">
        <v>21</v>
      </c>
      <c r="M1739" s="4" t="s">
        <v>21</v>
      </c>
      <c r="N1739" s="4" t="s">
        <v>21</v>
      </c>
      <c r="O1739" s="4" t="s">
        <v>21</v>
      </c>
      <c r="P1739" s="4" t="s">
        <v>6</v>
      </c>
      <c r="Q1739" s="4" t="s">
        <v>6</v>
      </c>
      <c r="R1739" s="4" t="s">
        <v>9</v>
      </c>
      <c r="S1739" s="4" t="s">
        <v>13</v>
      </c>
      <c r="T1739" s="4" t="s">
        <v>9</v>
      </c>
      <c r="U1739" s="4" t="s">
        <v>9</v>
      </c>
      <c r="V1739" s="4" t="s">
        <v>10</v>
      </c>
    </row>
    <row r="1740" spans="1:22">
      <c r="A1740" t="n">
        <v>15916</v>
      </c>
      <c r="B1740" s="60" t="n">
        <v>19</v>
      </c>
      <c r="C1740" s="7" t="n">
        <v>88</v>
      </c>
      <c r="D1740" s="7" t="s">
        <v>196</v>
      </c>
      <c r="E1740" s="7" t="s">
        <v>197</v>
      </c>
      <c r="F1740" s="7" t="s">
        <v>12</v>
      </c>
      <c r="G1740" s="7" t="n">
        <v>0</v>
      </c>
      <c r="H1740" s="7" t="n">
        <v>1</v>
      </c>
      <c r="I1740" s="7" t="n">
        <v>0</v>
      </c>
      <c r="J1740" s="7" t="n">
        <v>0</v>
      </c>
      <c r="K1740" s="7" t="n">
        <v>0</v>
      </c>
      <c r="L1740" s="7" t="n">
        <v>0</v>
      </c>
      <c r="M1740" s="7" t="n">
        <v>1</v>
      </c>
      <c r="N1740" s="7" t="n">
        <v>1.60000002384186</v>
      </c>
      <c r="O1740" s="7" t="n">
        <v>0.0900000035762787</v>
      </c>
      <c r="P1740" s="7" t="s">
        <v>12</v>
      </c>
      <c r="Q1740" s="7" t="s">
        <v>12</v>
      </c>
      <c r="R1740" s="7" t="n">
        <v>-1</v>
      </c>
      <c r="S1740" s="7" t="n">
        <v>0</v>
      </c>
      <c r="T1740" s="7" t="n">
        <v>0</v>
      </c>
      <c r="U1740" s="7" t="n">
        <v>0</v>
      </c>
      <c r="V1740" s="7" t="n">
        <v>0</v>
      </c>
    </row>
    <row r="1741" spans="1:22">
      <c r="A1741" t="s">
        <v>4</v>
      </c>
      <c r="B1741" s="4" t="s">
        <v>5</v>
      </c>
      <c r="C1741" s="4" t="s">
        <v>10</v>
      </c>
      <c r="D1741" s="4" t="s">
        <v>6</v>
      </c>
      <c r="E1741" s="4" t="s">
        <v>6</v>
      </c>
      <c r="F1741" s="4" t="s">
        <v>6</v>
      </c>
      <c r="G1741" s="4" t="s">
        <v>13</v>
      </c>
      <c r="H1741" s="4" t="s">
        <v>9</v>
      </c>
      <c r="I1741" s="4" t="s">
        <v>21</v>
      </c>
      <c r="J1741" s="4" t="s">
        <v>21</v>
      </c>
      <c r="K1741" s="4" t="s">
        <v>21</v>
      </c>
      <c r="L1741" s="4" t="s">
        <v>21</v>
      </c>
      <c r="M1741" s="4" t="s">
        <v>21</v>
      </c>
      <c r="N1741" s="4" t="s">
        <v>21</v>
      </c>
      <c r="O1741" s="4" t="s">
        <v>21</v>
      </c>
      <c r="P1741" s="4" t="s">
        <v>6</v>
      </c>
      <c r="Q1741" s="4" t="s">
        <v>6</v>
      </c>
      <c r="R1741" s="4" t="s">
        <v>9</v>
      </c>
      <c r="S1741" s="4" t="s">
        <v>13</v>
      </c>
      <c r="T1741" s="4" t="s">
        <v>9</v>
      </c>
      <c r="U1741" s="4" t="s">
        <v>9</v>
      </c>
      <c r="V1741" s="4" t="s">
        <v>10</v>
      </c>
    </row>
    <row r="1742" spans="1:22">
      <c r="A1742" t="n">
        <v>15991</v>
      </c>
      <c r="B1742" s="60" t="n">
        <v>19</v>
      </c>
      <c r="C1742" s="7" t="n">
        <v>110</v>
      </c>
      <c r="D1742" s="7" t="s">
        <v>198</v>
      </c>
      <c r="E1742" s="7" t="s">
        <v>199</v>
      </c>
      <c r="F1742" s="7" t="s">
        <v>12</v>
      </c>
      <c r="G1742" s="7" t="n">
        <v>0</v>
      </c>
      <c r="H1742" s="7" t="n">
        <v>1</v>
      </c>
      <c r="I1742" s="7" t="n">
        <v>0</v>
      </c>
      <c r="J1742" s="7" t="n">
        <v>0</v>
      </c>
      <c r="K1742" s="7" t="n">
        <v>0</v>
      </c>
      <c r="L1742" s="7" t="n">
        <v>0</v>
      </c>
      <c r="M1742" s="7" t="n">
        <v>1</v>
      </c>
      <c r="N1742" s="7" t="n">
        <v>1.60000002384186</v>
      </c>
      <c r="O1742" s="7" t="n">
        <v>0.0900000035762787</v>
      </c>
      <c r="P1742" s="7" t="s">
        <v>200</v>
      </c>
      <c r="Q1742" s="7" t="s">
        <v>12</v>
      </c>
      <c r="R1742" s="7" t="n">
        <v>-1</v>
      </c>
      <c r="S1742" s="7" t="n">
        <v>0</v>
      </c>
      <c r="T1742" s="7" t="n">
        <v>0</v>
      </c>
      <c r="U1742" s="7" t="n">
        <v>0</v>
      </c>
      <c r="V1742" s="7" t="n">
        <v>0</v>
      </c>
    </row>
    <row r="1743" spans="1:22">
      <c r="A1743" t="s">
        <v>4</v>
      </c>
      <c r="B1743" s="4" t="s">
        <v>5</v>
      </c>
      <c r="C1743" s="4" t="s">
        <v>10</v>
      </c>
      <c r="D1743" s="4" t="s">
        <v>6</v>
      </c>
      <c r="E1743" s="4" t="s">
        <v>6</v>
      </c>
      <c r="F1743" s="4" t="s">
        <v>6</v>
      </c>
      <c r="G1743" s="4" t="s">
        <v>13</v>
      </c>
      <c r="H1743" s="4" t="s">
        <v>9</v>
      </c>
      <c r="I1743" s="4" t="s">
        <v>21</v>
      </c>
      <c r="J1743" s="4" t="s">
        <v>21</v>
      </c>
      <c r="K1743" s="4" t="s">
        <v>21</v>
      </c>
      <c r="L1743" s="4" t="s">
        <v>21</v>
      </c>
      <c r="M1743" s="4" t="s">
        <v>21</v>
      </c>
      <c r="N1743" s="4" t="s">
        <v>21</v>
      </c>
      <c r="O1743" s="4" t="s">
        <v>21</v>
      </c>
      <c r="P1743" s="4" t="s">
        <v>6</v>
      </c>
      <c r="Q1743" s="4" t="s">
        <v>6</v>
      </c>
      <c r="R1743" s="4" t="s">
        <v>9</v>
      </c>
      <c r="S1743" s="4" t="s">
        <v>13</v>
      </c>
      <c r="T1743" s="4" t="s">
        <v>9</v>
      </c>
      <c r="U1743" s="4" t="s">
        <v>9</v>
      </c>
      <c r="V1743" s="4" t="s">
        <v>10</v>
      </c>
    </row>
    <row r="1744" spans="1:22">
      <c r="A1744" t="n">
        <v>16066</v>
      </c>
      <c r="B1744" s="60" t="n">
        <v>19</v>
      </c>
      <c r="C1744" s="7" t="n">
        <v>119</v>
      </c>
      <c r="D1744" s="7" t="s">
        <v>201</v>
      </c>
      <c r="E1744" s="7" t="s">
        <v>202</v>
      </c>
      <c r="F1744" s="7" t="s">
        <v>12</v>
      </c>
      <c r="G1744" s="7" t="n">
        <v>0</v>
      </c>
      <c r="H1744" s="7" t="n">
        <v>1</v>
      </c>
      <c r="I1744" s="7" t="n">
        <v>0</v>
      </c>
      <c r="J1744" s="7" t="n">
        <v>0</v>
      </c>
      <c r="K1744" s="7" t="n">
        <v>0</v>
      </c>
      <c r="L1744" s="7" t="n">
        <v>0</v>
      </c>
      <c r="M1744" s="7" t="n">
        <v>1</v>
      </c>
      <c r="N1744" s="7" t="n">
        <v>1.60000002384186</v>
      </c>
      <c r="O1744" s="7" t="n">
        <v>0.0900000035762787</v>
      </c>
      <c r="P1744" s="7" t="s">
        <v>203</v>
      </c>
      <c r="Q1744" s="7" t="s">
        <v>12</v>
      </c>
      <c r="R1744" s="7" t="n">
        <v>-1</v>
      </c>
      <c r="S1744" s="7" t="n">
        <v>0</v>
      </c>
      <c r="T1744" s="7" t="n">
        <v>0</v>
      </c>
      <c r="U1744" s="7" t="n">
        <v>0</v>
      </c>
      <c r="V1744" s="7" t="n">
        <v>0</v>
      </c>
    </row>
    <row r="1745" spans="1:22">
      <c r="A1745" t="s">
        <v>4</v>
      </c>
      <c r="B1745" s="4" t="s">
        <v>5</v>
      </c>
      <c r="C1745" s="4" t="s">
        <v>10</v>
      </c>
      <c r="D1745" s="4" t="s">
        <v>6</v>
      </c>
      <c r="E1745" s="4" t="s">
        <v>6</v>
      </c>
      <c r="F1745" s="4" t="s">
        <v>6</v>
      </c>
      <c r="G1745" s="4" t="s">
        <v>13</v>
      </c>
      <c r="H1745" s="4" t="s">
        <v>9</v>
      </c>
      <c r="I1745" s="4" t="s">
        <v>21</v>
      </c>
      <c r="J1745" s="4" t="s">
        <v>21</v>
      </c>
      <c r="K1745" s="4" t="s">
        <v>21</v>
      </c>
      <c r="L1745" s="4" t="s">
        <v>21</v>
      </c>
      <c r="M1745" s="4" t="s">
        <v>21</v>
      </c>
      <c r="N1745" s="4" t="s">
        <v>21</v>
      </c>
      <c r="O1745" s="4" t="s">
        <v>21</v>
      </c>
      <c r="P1745" s="4" t="s">
        <v>6</v>
      </c>
      <c r="Q1745" s="4" t="s">
        <v>6</v>
      </c>
      <c r="R1745" s="4" t="s">
        <v>9</v>
      </c>
      <c r="S1745" s="4" t="s">
        <v>13</v>
      </c>
      <c r="T1745" s="4" t="s">
        <v>9</v>
      </c>
      <c r="U1745" s="4" t="s">
        <v>9</v>
      </c>
      <c r="V1745" s="4" t="s">
        <v>10</v>
      </c>
    </row>
    <row r="1746" spans="1:22">
      <c r="A1746" t="n">
        <v>16144</v>
      </c>
      <c r="B1746" s="60" t="n">
        <v>19</v>
      </c>
      <c r="C1746" s="7" t="n">
        <v>95</v>
      </c>
      <c r="D1746" s="7" t="s">
        <v>204</v>
      </c>
      <c r="E1746" s="7" t="s">
        <v>205</v>
      </c>
      <c r="F1746" s="7" t="s">
        <v>12</v>
      </c>
      <c r="G1746" s="7" t="n">
        <v>0</v>
      </c>
      <c r="H1746" s="7" t="n">
        <v>1</v>
      </c>
      <c r="I1746" s="7" t="n">
        <v>0</v>
      </c>
      <c r="J1746" s="7" t="n">
        <v>0</v>
      </c>
      <c r="K1746" s="7" t="n">
        <v>0</v>
      </c>
      <c r="L1746" s="7" t="n">
        <v>0</v>
      </c>
      <c r="M1746" s="7" t="n">
        <v>1</v>
      </c>
      <c r="N1746" s="7" t="n">
        <v>1.60000002384186</v>
      </c>
      <c r="O1746" s="7" t="n">
        <v>0.0900000035762787</v>
      </c>
      <c r="P1746" s="7" t="s">
        <v>206</v>
      </c>
      <c r="Q1746" s="7" t="s">
        <v>12</v>
      </c>
      <c r="R1746" s="7" t="n">
        <v>-1</v>
      </c>
      <c r="S1746" s="7" t="n">
        <v>0</v>
      </c>
      <c r="T1746" s="7" t="n">
        <v>0</v>
      </c>
      <c r="U1746" s="7" t="n">
        <v>0</v>
      </c>
      <c r="V1746" s="7" t="n">
        <v>0</v>
      </c>
    </row>
    <row r="1747" spans="1:22">
      <c r="A1747" t="s">
        <v>4</v>
      </c>
      <c r="B1747" s="4" t="s">
        <v>5</v>
      </c>
      <c r="C1747" s="4" t="s">
        <v>10</v>
      </c>
      <c r="D1747" s="4" t="s">
        <v>6</v>
      </c>
      <c r="E1747" s="4" t="s">
        <v>6</v>
      </c>
      <c r="F1747" s="4" t="s">
        <v>6</v>
      </c>
      <c r="G1747" s="4" t="s">
        <v>13</v>
      </c>
      <c r="H1747" s="4" t="s">
        <v>9</v>
      </c>
      <c r="I1747" s="4" t="s">
        <v>21</v>
      </c>
      <c r="J1747" s="4" t="s">
        <v>21</v>
      </c>
      <c r="K1747" s="4" t="s">
        <v>21</v>
      </c>
      <c r="L1747" s="4" t="s">
        <v>21</v>
      </c>
      <c r="M1747" s="4" t="s">
        <v>21</v>
      </c>
      <c r="N1747" s="4" t="s">
        <v>21</v>
      </c>
      <c r="O1747" s="4" t="s">
        <v>21</v>
      </c>
      <c r="P1747" s="4" t="s">
        <v>6</v>
      </c>
      <c r="Q1747" s="4" t="s">
        <v>6</v>
      </c>
      <c r="R1747" s="4" t="s">
        <v>9</v>
      </c>
      <c r="S1747" s="4" t="s">
        <v>13</v>
      </c>
      <c r="T1747" s="4" t="s">
        <v>9</v>
      </c>
      <c r="U1747" s="4" t="s">
        <v>9</v>
      </c>
      <c r="V1747" s="4" t="s">
        <v>10</v>
      </c>
    </row>
    <row r="1748" spans="1:22">
      <c r="A1748" t="n">
        <v>16221</v>
      </c>
      <c r="B1748" s="60" t="n">
        <v>19</v>
      </c>
      <c r="C1748" s="7" t="n">
        <v>92</v>
      </c>
      <c r="D1748" s="7" t="s">
        <v>207</v>
      </c>
      <c r="E1748" s="7" t="s">
        <v>208</v>
      </c>
      <c r="F1748" s="7" t="s">
        <v>12</v>
      </c>
      <c r="G1748" s="7" t="n">
        <v>0</v>
      </c>
      <c r="H1748" s="7" t="n">
        <v>1</v>
      </c>
      <c r="I1748" s="7" t="n">
        <v>0</v>
      </c>
      <c r="J1748" s="7" t="n">
        <v>0</v>
      </c>
      <c r="K1748" s="7" t="n">
        <v>0</v>
      </c>
      <c r="L1748" s="7" t="n">
        <v>0</v>
      </c>
      <c r="M1748" s="7" t="n">
        <v>1</v>
      </c>
      <c r="N1748" s="7" t="n">
        <v>1.60000002384186</v>
      </c>
      <c r="O1748" s="7" t="n">
        <v>0.0900000035762787</v>
      </c>
      <c r="P1748" s="7" t="s">
        <v>12</v>
      </c>
      <c r="Q1748" s="7" t="s">
        <v>12</v>
      </c>
      <c r="R1748" s="7" t="n">
        <v>-1</v>
      </c>
      <c r="S1748" s="7" t="n">
        <v>0</v>
      </c>
      <c r="T1748" s="7" t="n">
        <v>0</v>
      </c>
      <c r="U1748" s="7" t="n">
        <v>0</v>
      </c>
      <c r="V1748" s="7" t="n">
        <v>0</v>
      </c>
    </row>
    <row r="1749" spans="1:22">
      <c r="A1749" t="s">
        <v>4</v>
      </c>
      <c r="B1749" s="4" t="s">
        <v>5</v>
      </c>
      <c r="C1749" s="4" t="s">
        <v>10</v>
      </c>
      <c r="D1749" s="4" t="s">
        <v>13</v>
      </c>
      <c r="E1749" s="4" t="s">
        <v>13</v>
      </c>
      <c r="F1749" s="4" t="s">
        <v>6</v>
      </c>
    </row>
    <row r="1750" spans="1:22">
      <c r="A1750" t="n">
        <v>16292</v>
      </c>
      <c r="B1750" s="27" t="n">
        <v>20</v>
      </c>
      <c r="C1750" s="7" t="n">
        <v>0</v>
      </c>
      <c r="D1750" s="7" t="n">
        <v>3</v>
      </c>
      <c r="E1750" s="7" t="n">
        <v>10</v>
      </c>
      <c r="F1750" s="7" t="s">
        <v>209</v>
      </c>
    </row>
    <row r="1751" spans="1:22">
      <c r="A1751" t="s">
        <v>4</v>
      </c>
      <c r="B1751" s="4" t="s">
        <v>5</v>
      </c>
      <c r="C1751" s="4" t="s">
        <v>10</v>
      </c>
    </row>
    <row r="1752" spans="1:22">
      <c r="A1752" t="n">
        <v>16310</v>
      </c>
      <c r="B1752" s="30" t="n">
        <v>16</v>
      </c>
      <c r="C1752" s="7" t="n">
        <v>0</v>
      </c>
    </row>
    <row r="1753" spans="1:22">
      <c r="A1753" t="s">
        <v>4</v>
      </c>
      <c r="B1753" s="4" t="s">
        <v>5</v>
      </c>
      <c r="C1753" s="4" t="s">
        <v>10</v>
      </c>
      <c r="D1753" s="4" t="s">
        <v>13</v>
      </c>
      <c r="E1753" s="4" t="s">
        <v>13</v>
      </c>
      <c r="F1753" s="4" t="s">
        <v>6</v>
      </c>
    </row>
    <row r="1754" spans="1:22">
      <c r="A1754" t="n">
        <v>16313</v>
      </c>
      <c r="B1754" s="27" t="n">
        <v>20</v>
      </c>
      <c r="C1754" s="7" t="n">
        <v>11</v>
      </c>
      <c r="D1754" s="7" t="n">
        <v>3</v>
      </c>
      <c r="E1754" s="7" t="n">
        <v>10</v>
      </c>
      <c r="F1754" s="7" t="s">
        <v>209</v>
      </c>
    </row>
    <row r="1755" spans="1:22">
      <c r="A1755" t="s">
        <v>4</v>
      </c>
      <c r="B1755" s="4" t="s">
        <v>5</v>
      </c>
      <c r="C1755" s="4" t="s">
        <v>10</v>
      </c>
    </row>
    <row r="1756" spans="1:22">
      <c r="A1756" t="n">
        <v>16331</v>
      </c>
      <c r="B1756" s="30" t="n">
        <v>16</v>
      </c>
      <c r="C1756" s="7" t="n">
        <v>0</v>
      </c>
    </row>
    <row r="1757" spans="1:22">
      <c r="A1757" t="s">
        <v>4</v>
      </c>
      <c r="B1757" s="4" t="s">
        <v>5</v>
      </c>
      <c r="C1757" s="4" t="s">
        <v>10</v>
      </c>
      <c r="D1757" s="4" t="s">
        <v>13</v>
      </c>
      <c r="E1757" s="4" t="s">
        <v>13</v>
      </c>
      <c r="F1757" s="4" t="s">
        <v>6</v>
      </c>
    </row>
    <row r="1758" spans="1:22">
      <c r="A1758" t="n">
        <v>16334</v>
      </c>
      <c r="B1758" s="27" t="n">
        <v>20</v>
      </c>
      <c r="C1758" s="7" t="n">
        <v>1</v>
      </c>
      <c r="D1758" s="7" t="n">
        <v>3</v>
      </c>
      <c r="E1758" s="7" t="n">
        <v>10</v>
      </c>
      <c r="F1758" s="7" t="s">
        <v>209</v>
      </c>
    </row>
    <row r="1759" spans="1:22">
      <c r="A1759" t="s">
        <v>4</v>
      </c>
      <c r="B1759" s="4" t="s">
        <v>5</v>
      </c>
      <c r="C1759" s="4" t="s">
        <v>10</v>
      </c>
    </row>
    <row r="1760" spans="1:22">
      <c r="A1760" t="n">
        <v>16352</v>
      </c>
      <c r="B1760" s="30" t="n">
        <v>16</v>
      </c>
      <c r="C1760" s="7" t="n">
        <v>0</v>
      </c>
    </row>
    <row r="1761" spans="1:22">
      <c r="A1761" t="s">
        <v>4</v>
      </c>
      <c r="B1761" s="4" t="s">
        <v>5</v>
      </c>
      <c r="C1761" s="4" t="s">
        <v>10</v>
      </c>
      <c r="D1761" s="4" t="s">
        <v>13</v>
      </c>
      <c r="E1761" s="4" t="s">
        <v>13</v>
      </c>
      <c r="F1761" s="4" t="s">
        <v>6</v>
      </c>
    </row>
    <row r="1762" spans="1:22">
      <c r="A1762" t="n">
        <v>16355</v>
      </c>
      <c r="B1762" s="27" t="n">
        <v>20</v>
      </c>
      <c r="C1762" s="7" t="n">
        <v>2</v>
      </c>
      <c r="D1762" s="7" t="n">
        <v>3</v>
      </c>
      <c r="E1762" s="7" t="n">
        <v>10</v>
      </c>
      <c r="F1762" s="7" t="s">
        <v>209</v>
      </c>
    </row>
    <row r="1763" spans="1:22">
      <c r="A1763" t="s">
        <v>4</v>
      </c>
      <c r="B1763" s="4" t="s">
        <v>5</v>
      </c>
      <c r="C1763" s="4" t="s">
        <v>10</v>
      </c>
    </row>
    <row r="1764" spans="1:22">
      <c r="A1764" t="n">
        <v>16373</v>
      </c>
      <c r="B1764" s="30" t="n">
        <v>16</v>
      </c>
      <c r="C1764" s="7" t="n">
        <v>0</v>
      </c>
    </row>
    <row r="1765" spans="1:22">
      <c r="A1765" t="s">
        <v>4</v>
      </c>
      <c r="B1765" s="4" t="s">
        <v>5</v>
      </c>
      <c r="C1765" s="4" t="s">
        <v>10</v>
      </c>
      <c r="D1765" s="4" t="s">
        <v>13</v>
      </c>
      <c r="E1765" s="4" t="s">
        <v>13</v>
      </c>
      <c r="F1765" s="4" t="s">
        <v>6</v>
      </c>
    </row>
    <row r="1766" spans="1:22">
      <c r="A1766" t="n">
        <v>16376</v>
      </c>
      <c r="B1766" s="27" t="n">
        <v>20</v>
      </c>
      <c r="C1766" s="7" t="n">
        <v>3</v>
      </c>
      <c r="D1766" s="7" t="n">
        <v>3</v>
      </c>
      <c r="E1766" s="7" t="n">
        <v>10</v>
      </c>
      <c r="F1766" s="7" t="s">
        <v>209</v>
      </c>
    </row>
    <row r="1767" spans="1:22">
      <c r="A1767" t="s">
        <v>4</v>
      </c>
      <c r="B1767" s="4" t="s">
        <v>5</v>
      </c>
      <c r="C1767" s="4" t="s">
        <v>10</v>
      </c>
    </row>
    <row r="1768" spans="1:22">
      <c r="A1768" t="n">
        <v>16394</v>
      </c>
      <c r="B1768" s="30" t="n">
        <v>16</v>
      </c>
      <c r="C1768" s="7" t="n">
        <v>0</v>
      </c>
    </row>
    <row r="1769" spans="1:22">
      <c r="A1769" t="s">
        <v>4</v>
      </c>
      <c r="B1769" s="4" t="s">
        <v>5</v>
      </c>
      <c r="C1769" s="4" t="s">
        <v>10</v>
      </c>
      <c r="D1769" s="4" t="s">
        <v>13</v>
      </c>
      <c r="E1769" s="4" t="s">
        <v>13</v>
      </c>
      <c r="F1769" s="4" t="s">
        <v>6</v>
      </c>
    </row>
    <row r="1770" spans="1:22">
      <c r="A1770" t="n">
        <v>16397</v>
      </c>
      <c r="B1770" s="27" t="n">
        <v>20</v>
      </c>
      <c r="C1770" s="7" t="n">
        <v>4</v>
      </c>
      <c r="D1770" s="7" t="n">
        <v>3</v>
      </c>
      <c r="E1770" s="7" t="n">
        <v>10</v>
      </c>
      <c r="F1770" s="7" t="s">
        <v>209</v>
      </c>
    </row>
    <row r="1771" spans="1:22">
      <c r="A1771" t="s">
        <v>4</v>
      </c>
      <c r="B1771" s="4" t="s">
        <v>5</v>
      </c>
      <c r="C1771" s="4" t="s">
        <v>10</v>
      </c>
    </row>
    <row r="1772" spans="1:22">
      <c r="A1772" t="n">
        <v>16415</v>
      </c>
      <c r="B1772" s="30" t="n">
        <v>16</v>
      </c>
      <c r="C1772" s="7" t="n">
        <v>0</v>
      </c>
    </row>
    <row r="1773" spans="1:22">
      <c r="A1773" t="s">
        <v>4</v>
      </c>
      <c r="B1773" s="4" t="s">
        <v>5</v>
      </c>
      <c r="C1773" s="4" t="s">
        <v>10</v>
      </c>
      <c r="D1773" s="4" t="s">
        <v>13</v>
      </c>
      <c r="E1773" s="4" t="s">
        <v>13</v>
      </c>
      <c r="F1773" s="4" t="s">
        <v>6</v>
      </c>
    </row>
    <row r="1774" spans="1:22">
      <c r="A1774" t="n">
        <v>16418</v>
      </c>
      <c r="B1774" s="27" t="n">
        <v>20</v>
      </c>
      <c r="C1774" s="7" t="n">
        <v>5</v>
      </c>
      <c r="D1774" s="7" t="n">
        <v>3</v>
      </c>
      <c r="E1774" s="7" t="n">
        <v>10</v>
      </c>
      <c r="F1774" s="7" t="s">
        <v>209</v>
      </c>
    </row>
    <row r="1775" spans="1:22">
      <c r="A1775" t="s">
        <v>4</v>
      </c>
      <c r="B1775" s="4" t="s">
        <v>5</v>
      </c>
      <c r="C1775" s="4" t="s">
        <v>10</v>
      </c>
    </row>
    <row r="1776" spans="1:22">
      <c r="A1776" t="n">
        <v>16436</v>
      </c>
      <c r="B1776" s="30" t="n">
        <v>16</v>
      </c>
      <c r="C1776" s="7" t="n">
        <v>0</v>
      </c>
    </row>
    <row r="1777" spans="1:6">
      <c r="A1777" t="s">
        <v>4</v>
      </c>
      <c r="B1777" s="4" t="s">
        <v>5</v>
      </c>
      <c r="C1777" s="4" t="s">
        <v>10</v>
      </c>
      <c r="D1777" s="4" t="s">
        <v>13</v>
      </c>
      <c r="E1777" s="4" t="s">
        <v>13</v>
      </c>
      <c r="F1777" s="4" t="s">
        <v>6</v>
      </c>
    </row>
    <row r="1778" spans="1:6">
      <c r="A1778" t="n">
        <v>16439</v>
      </c>
      <c r="B1778" s="27" t="n">
        <v>20</v>
      </c>
      <c r="C1778" s="7" t="n">
        <v>6</v>
      </c>
      <c r="D1778" s="7" t="n">
        <v>3</v>
      </c>
      <c r="E1778" s="7" t="n">
        <v>10</v>
      </c>
      <c r="F1778" s="7" t="s">
        <v>209</v>
      </c>
    </row>
    <row r="1779" spans="1:6">
      <c r="A1779" t="s">
        <v>4</v>
      </c>
      <c r="B1779" s="4" t="s">
        <v>5</v>
      </c>
      <c r="C1779" s="4" t="s">
        <v>10</v>
      </c>
    </row>
    <row r="1780" spans="1:6">
      <c r="A1780" t="n">
        <v>16457</v>
      </c>
      <c r="B1780" s="30" t="n">
        <v>16</v>
      </c>
      <c r="C1780" s="7" t="n">
        <v>0</v>
      </c>
    </row>
    <row r="1781" spans="1:6">
      <c r="A1781" t="s">
        <v>4</v>
      </c>
      <c r="B1781" s="4" t="s">
        <v>5</v>
      </c>
      <c r="C1781" s="4" t="s">
        <v>10</v>
      </c>
      <c r="D1781" s="4" t="s">
        <v>13</v>
      </c>
      <c r="E1781" s="4" t="s">
        <v>13</v>
      </c>
      <c r="F1781" s="4" t="s">
        <v>6</v>
      </c>
    </row>
    <row r="1782" spans="1:6">
      <c r="A1782" t="n">
        <v>16460</v>
      </c>
      <c r="B1782" s="27" t="n">
        <v>20</v>
      </c>
      <c r="C1782" s="7" t="n">
        <v>7</v>
      </c>
      <c r="D1782" s="7" t="n">
        <v>3</v>
      </c>
      <c r="E1782" s="7" t="n">
        <v>10</v>
      </c>
      <c r="F1782" s="7" t="s">
        <v>209</v>
      </c>
    </row>
    <row r="1783" spans="1:6">
      <c r="A1783" t="s">
        <v>4</v>
      </c>
      <c r="B1783" s="4" t="s">
        <v>5</v>
      </c>
      <c r="C1783" s="4" t="s">
        <v>10</v>
      </c>
    </row>
    <row r="1784" spans="1:6">
      <c r="A1784" t="n">
        <v>16478</v>
      </c>
      <c r="B1784" s="30" t="n">
        <v>16</v>
      </c>
      <c r="C1784" s="7" t="n">
        <v>0</v>
      </c>
    </row>
    <row r="1785" spans="1:6">
      <c r="A1785" t="s">
        <v>4</v>
      </c>
      <c r="B1785" s="4" t="s">
        <v>5</v>
      </c>
      <c r="C1785" s="4" t="s">
        <v>10</v>
      </c>
      <c r="D1785" s="4" t="s">
        <v>13</v>
      </c>
      <c r="E1785" s="4" t="s">
        <v>13</v>
      </c>
      <c r="F1785" s="4" t="s">
        <v>6</v>
      </c>
    </row>
    <row r="1786" spans="1:6">
      <c r="A1786" t="n">
        <v>16481</v>
      </c>
      <c r="B1786" s="27" t="n">
        <v>20</v>
      </c>
      <c r="C1786" s="7" t="n">
        <v>8</v>
      </c>
      <c r="D1786" s="7" t="n">
        <v>3</v>
      </c>
      <c r="E1786" s="7" t="n">
        <v>10</v>
      </c>
      <c r="F1786" s="7" t="s">
        <v>209</v>
      </c>
    </row>
    <row r="1787" spans="1:6">
      <c r="A1787" t="s">
        <v>4</v>
      </c>
      <c r="B1787" s="4" t="s">
        <v>5</v>
      </c>
      <c r="C1787" s="4" t="s">
        <v>10</v>
      </c>
    </row>
    <row r="1788" spans="1:6">
      <c r="A1788" t="n">
        <v>16499</v>
      </c>
      <c r="B1788" s="30" t="n">
        <v>16</v>
      </c>
      <c r="C1788" s="7" t="n">
        <v>0</v>
      </c>
    </row>
    <row r="1789" spans="1:6">
      <c r="A1789" t="s">
        <v>4</v>
      </c>
      <c r="B1789" s="4" t="s">
        <v>5</v>
      </c>
      <c r="C1789" s="4" t="s">
        <v>10</v>
      </c>
      <c r="D1789" s="4" t="s">
        <v>13</v>
      </c>
      <c r="E1789" s="4" t="s">
        <v>13</v>
      </c>
      <c r="F1789" s="4" t="s">
        <v>6</v>
      </c>
    </row>
    <row r="1790" spans="1:6">
      <c r="A1790" t="n">
        <v>16502</v>
      </c>
      <c r="B1790" s="27" t="n">
        <v>20</v>
      </c>
      <c r="C1790" s="7" t="n">
        <v>9</v>
      </c>
      <c r="D1790" s="7" t="n">
        <v>3</v>
      </c>
      <c r="E1790" s="7" t="n">
        <v>10</v>
      </c>
      <c r="F1790" s="7" t="s">
        <v>209</v>
      </c>
    </row>
    <row r="1791" spans="1:6">
      <c r="A1791" t="s">
        <v>4</v>
      </c>
      <c r="B1791" s="4" t="s">
        <v>5</v>
      </c>
      <c r="C1791" s="4" t="s">
        <v>10</v>
      </c>
    </row>
    <row r="1792" spans="1:6">
      <c r="A1792" t="n">
        <v>16520</v>
      </c>
      <c r="B1792" s="30" t="n">
        <v>16</v>
      </c>
      <c r="C1792" s="7" t="n">
        <v>0</v>
      </c>
    </row>
    <row r="1793" spans="1:6">
      <c r="A1793" t="s">
        <v>4</v>
      </c>
      <c r="B1793" s="4" t="s">
        <v>5</v>
      </c>
      <c r="C1793" s="4" t="s">
        <v>10</v>
      </c>
      <c r="D1793" s="4" t="s">
        <v>13</v>
      </c>
      <c r="E1793" s="4" t="s">
        <v>13</v>
      </c>
      <c r="F1793" s="4" t="s">
        <v>6</v>
      </c>
    </row>
    <row r="1794" spans="1:6">
      <c r="A1794" t="n">
        <v>16523</v>
      </c>
      <c r="B1794" s="27" t="n">
        <v>20</v>
      </c>
      <c r="C1794" s="7" t="n">
        <v>7032</v>
      </c>
      <c r="D1794" s="7" t="n">
        <v>3</v>
      </c>
      <c r="E1794" s="7" t="n">
        <v>10</v>
      </c>
      <c r="F1794" s="7" t="s">
        <v>209</v>
      </c>
    </row>
    <row r="1795" spans="1:6">
      <c r="A1795" t="s">
        <v>4</v>
      </c>
      <c r="B1795" s="4" t="s">
        <v>5</v>
      </c>
      <c r="C1795" s="4" t="s">
        <v>10</v>
      </c>
    </row>
    <row r="1796" spans="1:6">
      <c r="A1796" t="n">
        <v>16541</v>
      </c>
      <c r="B1796" s="30" t="n">
        <v>16</v>
      </c>
      <c r="C1796" s="7" t="n">
        <v>0</v>
      </c>
    </row>
    <row r="1797" spans="1:6">
      <c r="A1797" t="s">
        <v>4</v>
      </c>
      <c r="B1797" s="4" t="s">
        <v>5</v>
      </c>
      <c r="C1797" s="4" t="s">
        <v>10</v>
      </c>
      <c r="D1797" s="4" t="s">
        <v>13</v>
      </c>
      <c r="E1797" s="4" t="s">
        <v>13</v>
      </c>
      <c r="F1797" s="4" t="s">
        <v>6</v>
      </c>
    </row>
    <row r="1798" spans="1:6">
      <c r="A1798" t="n">
        <v>16544</v>
      </c>
      <c r="B1798" s="27" t="n">
        <v>20</v>
      </c>
      <c r="C1798" s="7" t="n">
        <v>7036</v>
      </c>
      <c r="D1798" s="7" t="n">
        <v>3</v>
      </c>
      <c r="E1798" s="7" t="n">
        <v>10</v>
      </c>
      <c r="F1798" s="7" t="s">
        <v>209</v>
      </c>
    </row>
    <row r="1799" spans="1:6">
      <c r="A1799" t="s">
        <v>4</v>
      </c>
      <c r="B1799" s="4" t="s">
        <v>5</v>
      </c>
      <c r="C1799" s="4" t="s">
        <v>10</v>
      </c>
    </row>
    <row r="1800" spans="1:6">
      <c r="A1800" t="n">
        <v>16562</v>
      </c>
      <c r="B1800" s="30" t="n">
        <v>16</v>
      </c>
      <c r="C1800" s="7" t="n">
        <v>0</v>
      </c>
    </row>
    <row r="1801" spans="1:6">
      <c r="A1801" t="s">
        <v>4</v>
      </c>
      <c r="B1801" s="4" t="s">
        <v>5</v>
      </c>
      <c r="C1801" s="4" t="s">
        <v>10</v>
      </c>
      <c r="D1801" s="4" t="s">
        <v>13</v>
      </c>
      <c r="E1801" s="4" t="s">
        <v>13</v>
      </c>
      <c r="F1801" s="4" t="s">
        <v>6</v>
      </c>
    </row>
    <row r="1802" spans="1:6">
      <c r="A1802" t="n">
        <v>16565</v>
      </c>
      <c r="B1802" s="27" t="n">
        <v>20</v>
      </c>
      <c r="C1802" s="7" t="n">
        <v>1570</v>
      </c>
      <c r="D1802" s="7" t="n">
        <v>3</v>
      </c>
      <c r="E1802" s="7" t="n">
        <v>10</v>
      </c>
      <c r="F1802" s="7" t="s">
        <v>209</v>
      </c>
    </row>
    <row r="1803" spans="1:6">
      <c r="A1803" t="s">
        <v>4</v>
      </c>
      <c r="B1803" s="4" t="s">
        <v>5</v>
      </c>
      <c r="C1803" s="4" t="s">
        <v>10</v>
      </c>
    </row>
    <row r="1804" spans="1:6">
      <c r="A1804" t="n">
        <v>16583</v>
      </c>
      <c r="B1804" s="30" t="n">
        <v>16</v>
      </c>
      <c r="C1804" s="7" t="n">
        <v>0</v>
      </c>
    </row>
    <row r="1805" spans="1:6">
      <c r="A1805" t="s">
        <v>4</v>
      </c>
      <c r="B1805" s="4" t="s">
        <v>5</v>
      </c>
      <c r="C1805" s="4" t="s">
        <v>10</v>
      </c>
      <c r="D1805" s="4" t="s">
        <v>13</v>
      </c>
      <c r="E1805" s="4" t="s">
        <v>13</v>
      </c>
      <c r="F1805" s="4" t="s">
        <v>6</v>
      </c>
    </row>
    <row r="1806" spans="1:6">
      <c r="A1806" t="n">
        <v>16586</v>
      </c>
      <c r="B1806" s="27" t="n">
        <v>20</v>
      </c>
      <c r="C1806" s="7" t="n">
        <v>1572</v>
      </c>
      <c r="D1806" s="7" t="n">
        <v>3</v>
      </c>
      <c r="E1806" s="7" t="n">
        <v>10</v>
      </c>
      <c r="F1806" s="7" t="s">
        <v>209</v>
      </c>
    </row>
    <row r="1807" spans="1:6">
      <c r="A1807" t="s">
        <v>4</v>
      </c>
      <c r="B1807" s="4" t="s">
        <v>5</v>
      </c>
      <c r="C1807" s="4" t="s">
        <v>10</v>
      </c>
    </row>
    <row r="1808" spans="1:6">
      <c r="A1808" t="n">
        <v>16604</v>
      </c>
      <c r="B1808" s="30" t="n">
        <v>16</v>
      </c>
      <c r="C1808" s="7" t="n">
        <v>0</v>
      </c>
    </row>
    <row r="1809" spans="1:6">
      <c r="A1809" t="s">
        <v>4</v>
      </c>
      <c r="B1809" s="4" t="s">
        <v>5</v>
      </c>
      <c r="C1809" s="4" t="s">
        <v>10</v>
      </c>
      <c r="D1809" s="4" t="s">
        <v>13</v>
      </c>
      <c r="E1809" s="4" t="s">
        <v>13</v>
      </c>
      <c r="F1809" s="4" t="s">
        <v>6</v>
      </c>
    </row>
    <row r="1810" spans="1:6">
      <c r="A1810" t="n">
        <v>16607</v>
      </c>
      <c r="B1810" s="27" t="n">
        <v>20</v>
      </c>
      <c r="C1810" s="7" t="n">
        <v>1620</v>
      </c>
      <c r="D1810" s="7" t="n">
        <v>3</v>
      </c>
      <c r="E1810" s="7" t="n">
        <v>10</v>
      </c>
      <c r="F1810" s="7" t="s">
        <v>209</v>
      </c>
    </row>
    <row r="1811" spans="1:6">
      <c r="A1811" t="s">
        <v>4</v>
      </c>
      <c r="B1811" s="4" t="s">
        <v>5</v>
      </c>
      <c r="C1811" s="4" t="s">
        <v>10</v>
      </c>
    </row>
    <row r="1812" spans="1:6">
      <c r="A1812" t="n">
        <v>16625</v>
      </c>
      <c r="B1812" s="30" t="n">
        <v>16</v>
      </c>
      <c r="C1812" s="7" t="n">
        <v>0</v>
      </c>
    </row>
    <row r="1813" spans="1:6">
      <c r="A1813" t="s">
        <v>4</v>
      </c>
      <c r="B1813" s="4" t="s">
        <v>5</v>
      </c>
      <c r="C1813" s="4" t="s">
        <v>10</v>
      </c>
      <c r="D1813" s="4" t="s">
        <v>13</v>
      </c>
      <c r="E1813" s="4" t="s">
        <v>13</v>
      </c>
      <c r="F1813" s="4" t="s">
        <v>6</v>
      </c>
    </row>
    <row r="1814" spans="1:6">
      <c r="A1814" t="n">
        <v>16628</v>
      </c>
      <c r="B1814" s="27" t="n">
        <v>20</v>
      </c>
      <c r="C1814" s="7" t="n">
        <v>1621</v>
      </c>
      <c r="D1814" s="7" t="n">
        <v>3</v>
      </c>
      <c r="E1814" s="7" t="n">
        <v>10</v>
      </c>
      <c r="F1814" s="7" t="s">
        <v>209</v>
      </c>
    </row>
    <row r="1815" spans="1:6">
      <c r="A1815" t="s">
        <v>4</v>
      </c>
      <c r="B1815" s="4" t="s">
        <v>5</v>
      </c>
      <c r="C1815" s="4" t="s">
        <v>10</v>
      </c>
    </row>
    <row r="1816" spans="1:6">
      <c r="A1816" t="n">
        <v>16646</v>
      </c>
      <c r="B1816" s="30" t="n">
        <v>16</v>
      </c>
      <c r="C1816" s="7" t="n">
        <v>0</v>
      </c>
    </row>
    <row r="1817" spans="1:6">
      <c r="A1817" t="s">
        <v>4</v>
      </c>
      <c r="B1817" s="4" t="s">
        <v>5</v>
      </c>
      <c r="C1817" s="4" t="s">
        <v>10</v>
      </c>
      <c r="D1817" s="4" t="s">
        <v>13</v>
      </c>
      <c r="E1817" s="4" t="s">
        <v>13</v>
      </c>
      <c r="F1817" s="4" t="s">
        <v>6</v>
      </c>
    </row>
    <row r="1818" spans="1:6">
      <c r="A1818" t="n">
        <v>16649</v>
      </c>
      <c r="B1818" s="27" t="n">
        <v>20</v>
      </c>
      <c r="C1818" s="7" t="n">
        <v>1622</v>
      </c>
      <c r="D1818" s="7" t="n">
        <v>3</v>
      </c>
      <c r="E1818" s="7" t="n">
        <v>10</v>
      </c>
      <c r="F1818" s="7" t="s">
        <v>209</v>
      </c>
    </row>
    <row r="1819" spans="1:6">
      <c r="A1819" t="s">
        <v>4</v>
      </c>
      <c r="B1819" s="4" t="s">
        <v>5</v>
      </c>
      <c r="C1819" s="4" t="s">
        <v>10</v>
      </c>
    </row>
    <row r="1820" spans="1:6">
      <c r="A1820" t="n">
        <v>16667</v>
      </c>
      <c r="B1820" s="30" t="n">
        <v>16</v>
      </c>
      <c r="C1820" s="7" t="n">
        <v>0</v>
      </c>
    </row>
    <row r="1821" spans="1:6">
      <c r="A1821" t="s">
        <v>4</v>
      </c>
      <c r="B1821" s="4" t="s">
        <v>5</v>
      </c>
      <c r="C1821" s="4" t="s">
        <v>10</v>
      </c>
      <c r="D1821" s="4" t="s">
        <v>13</v>
      </c>
      <c r="E1821" s="4" t="s">
        <v>13</v>
      </c>
      <c r="F1821" s="4" t="s">
        <v>6</v>
      </c>
    </row>
    <row r="1822" spans="1:6">
      <c r="A1822" t="n">
        <v>16670</v>
      </c>
      <c r="B1822" s="27" t="n">
        <v>20</v>
      </c>
      <c r="C1822" s="7" t="n">
        <v>30</v>
      </c>
      <c r="D1822" s="7" t="n">
        <v>3</v>
      </c>
      <c r="E1822" s="7" t="n">
        <v>10</v>
      </c>
      <c r="F1822" s="7" t="s">
        <v>209</v>
      </c>
    </row>
    <row r="1823" spans="1:6">
      <c r="A1823" t="s">
        <v>4</v>
      </c>
      <c r="B1823" s="4" t="s">
        <v>5</v>
      </c>
      <c r="C1823" s="4" t="s">
        <v>10</v>
      </c>
    </row>
    <row r="1824" spans="1:6">
      <c r="A1824" t="n">
        <v>16688</v>
      </c>
      <c r="B1824" s="30" t="n">
        <v>16</v>
      </c>
      <c r="C1824" s="7" t="n">
        <v>0</v>
      </c>
    </row>
    <row r="1825" spans="1:6">
      <c r="A1825" t="s">
        <v>4</v>
      </c>
      <c r="B1825" s="4" t="s">
        <v>5</v>
      </c>
      <c r="C1825" s="4" t="s">
        <v>10</v>
      </c>
      <c r="D1825" s="4" t="s">
        <v>13</v>
      </c>
      <c r="E1825" s="4" t="s">
        <v>13</v>
      </c>
      <c r="F1825" s="4" t="s">
        <v>6</v>
      </c>
    </row>
    <row r="1826" spans="1:6">
      <c r="A1826" t="n">
        <v>16691</v>
      </c>
      <c r="B1826" s="27" t="n">
        <v>20</v>
      </c>
      <c r="C1826" s="7" t="n">
        <v>89</v>
      </c>
      <c r="D1826" s="7" t="n">
        <v>3</v>
      </c>
      <c r="E1826" s="7" t="n">
        <v>10</v>
      </c>
      <c r="F1826" s="7" t="s">
        <v>209</v>
      </c>
    </row>
    <row r="1827" spans="1:6">
      <c r="A1827" t="s">
        <v>4</v>
      </c>
      <c r="B1827" s="4" t="s">
        <v>5</v>
      </c>
      <c r="C1827" s="4" t="s">
        <v>10</v>
      </c>
    </row>
    <row r="1828" spans="1:6">
      <c r="A1828" t="n">
        <v>16709</v>
      </c>
      <c r="B1828" s="30" t="n">
        <v>16</v>
      </c>
      <c r="C1828" s="7" t="n">
        <v>0</v>
      </c>
    </row>
    <row r="1829" spans="1:6">
      <c r="A1829" t="s">
        <v>4</v>
      </c>
      <c r="B1829" s="4" t="s">
        <v>5</v>
      </c>
      <c r="C1829" s="4" t="s">
        <v>10</v>
      </c>
      <c r="D1829" s="4" t="s">
        <v>13</v>
      </c>
      <c r="E1829" s="4" t="s">
        <v>13</v>
      </c>
      <c r="F1829" s="4" t="s">
        <v>6</v>
      </c>
    </row>
    <row r="1830" spans="1:6">
      <c r="A1830" t="n">
        <v>16712</v>
      </c>
      <c r="B1830" s="27" t="n">
        <v>20</v>
      </c>
      <c r="C1830" s="7" t="n">
        <v>120</v>
      </c>
      <c r="D1830" s="7" t="n">
        <v>3</v>
      </c>
      <c r="E1830" s="7" t="n">
        <v>10</v>
      </c>
      <c r="F1830" s="7" t="s">
        <v>209</v>
      </c>
    </row>
    <row r="1831" spans="1:6">
      <c r="A1831" t="s">
        <v>4</v>
      </c>
      <c r="B1831" s="4" t="s">
        <v>5</v>
      </c>
      <c r="C1831" s="4" t="s">
        <v>10</v>
      </c>
    </row>
    <row r="1832" spans="1:6">
      <c r="A1832" t="n">
        <v>16730</v>
      </c>
      <c r="B1832" s="30" t="n">
        <v>16</v>
      </c>
      <c r="C1832" s="7" t="n">
        <v>0</v>
      </c>
    </row>
    <row r="1833" spans="1:6">
      <c r="A1833" t="s">
        <v>4</v>
      </c>
      <c r="B1833" s="4" t="s">
        <v>5</v>
      </c>
      <c r="C1833" s="4" t="s">
        <v>10</v>
      </c>
      <c r="D1833" s="4" t="s">
        <v>13</v>
      </c>
      <c r="E1833" s="4" t="s">
        <v>13</v>
      </c>
      <c r="F1833" s="4" t="s">
        <v>6</v>
      </c>
    </row>
    <row r="1834" spans="1:6">
      <c r="A1834" t="n">
        <v>16733</v>
      </c>
      <c r="B1834" s="27" t="n">
        <v>20</v>
      </c>
      <c r="C1834" s="7" t="n">
        <v>101</v>
      </c>
      <c r="D1834" s="7" t="n">
        <v>3</v>
      </c>
      <c r="E1834" s="7" t="n">
        <v>10</v>
      </c>
      <c r="F1834" s="7" t="s">
        <v>209</v>
      </c>
    </row>
    <row r="1835" spans="1:6">
      <c r="A1835" t="s">
        <v>4</v>
      </c>
      <c r="B1835" s="4" t="s">
        <v>5</v>
      </c>
      <c r="C1835" s="4" t="s">
        <v>10</v>
      </c>
    </row>
    <row r="1836" spans="1:6">
      <c r="A1836" t="n">
        <v>16751</v>
      </c>
      <c r="B1836" s="30" t="n">
        <v>16</v>
      </c>
      <c r="C1836" s="7" t="n">
        <v>0</v>
      </c>
    </row>
    <row r="1837" spans="1:6">
      <c r="A1837" t="s">
        <v>4</v>
      </c>
      <c r="B1837" s="4" t="s">
        <v>5</v>
      </c>
      <c r="C1837" s="4" t="s">
        <v>10</v>
      </c>
      <c r="D1837" s="4" t="s">
        <v>13</v>
      </c>
      <c r="E1837" s="4" t="s">
        <v>13</v>
      </c>
      <c r="F1837" s="4" t="s">
        <v>6</v>
      </c>
    </row>
    <row r="1838" spans="1:6">
      <c r="A1838" t="n">
        <v>16754</v>
      </c>
      <c r="B1838" s="27" t="n">
        <v>20</v>
      </c>
      <c r="C1838" s="7" t="n">
        <v>118</v>
      </c>
      <c r="D1838" s="7" t="n">
        <v>3</v>
      </c>
      <c r="E1838" s="7" t="n">
        <v>10</v>
      </c>
      <c r="F1838" s="7" t="s">
        <v>209</v>
      </c>
    </row>
    <row r="1839" spans="1:6">
      <c r="A1839" t="s">
        <v>4</v>
      </c>
      <c r="B1839" s="4" t="s">
        <v>5</v>
      </c>
      <c r="C1839" s="4" t="s">
        <v>10</v>
      </c>
    </row>
    <row r="1840" spans="1:6">
      <c r="A1840" t="n">
        <v>16772</v>
      </c>
      <c r="B1840" s="30" t="n">
        <v>16</v>
      </c>
      <c r="C1840" s="7" t="n">
        <v>0</v>
      </c>
    </row>
    <row r="1841" spans="1:6">
      <c r="A1841" t="s">
        <v>4</v>
      </c>
      <c r="B1841" s="4" t="s">
        <v>5</v>
      </c>
      <c r="C1841" s="4" t="s">
        <v>10</v>
      </c>
      <c r="D1841" s="4" t="s">
        <v>13</v>
      </c>
      <c r="E1841" s="4" t="s">
        <v>13</v>
      </c>
      <c r="F1841" s="4" t="s">
        <v>6</v>
      </c>
    </row>
    <row r="1842" spans="1:6">
      <c r="A1842" t="n">
        <v>16775</v>
      </c>
      <c r="B1842" s="27" t="n">
        <v>20</v>
      </c>
      <c r="C1842" s="7" t="n">
        <v>100</v>
      </c>
      <c r="D1842" s="7" t="n">
        <v>3</v>
      </c>
      <c r="E1842" s="7" t="n">
        <v>10</v>
      </c>
      <c r="F1842" s="7" t="s">
        <v>209</v>
      </c>
    </row>
    <row r="1843" spans="1:6">
      <c r="A1843" t="s">
        <v>4</v>
      </c>
      <c r="B1843" s="4" t="s">
        <v>5</v>
      </c>
      <c r="C1843" s="4" t="s">
        <v>10</v>
      </c>
    </row>
    <row r="1844" spans="1:6">
      <c r="A1844" t="n">
        <v>16793</v>
      </c>
      <c r="B1844" s="30" t="n">
        <v>16</v>
      </c>
      <c r="C1844" s="7" t="n">
        <v>0</v>
      </c>
    </row>
    <row r="1845" spans="1:6">
      <c r="A1845" t="s">
        <v>4</v>
      </c>
      <c r="B1845" s="4" t="s">
        <v>5</v>
      </c>
      <c r="C1845" s="4" t="s">
        <v>10</v>
      </c>
      <c r="D1845" s="4" t="s">
        <v>13</v>
      </c>
      <c r="E1845" s="4" t="s">
        <v>13</v>
      </c>
      <c r="F1845" s="4" t="s">
        <v>6</v>
      </c>
    </row>
    <row r="1846" spans="1:6">
      <c r="A1846" t="n">
        <v>16796</v>
      </c>
      <c r="B1846" s="27" t="n">
        <v>20</v>
      </c>
      <c r="C1846" s="7" t="n">
        <v>88</v>
      </c>
      <c r="D1846" s="7" t="n">
        <v>3</v>
      </c>
      <c r="E1846" s="7" t="n">
        <v>10</v>
      </c>
      <c r="F1846" s="7" t="s">
        <v>209</v>
      </c>
    </row>
    <row r="1847" spans="1:6">
      <c r="A1847" t="s">
        <v>4</v>
      </c>
      <c r="B1847" s="4" t="s">
        <v>5</v>
      </c>
      <c r="C1847" s="4" t="s">
        <v>10</v>
      </c>
    </row>
    <row r="1848" spans="1:6">
      <c r="A1848" t="n">
        <v>16814</v>
      </c>
      <c r="B1848" s="30" t="n">
        <v>16</v>
      </c>
      <c r="C1848" s="7" t="n">
        <v>0</v>
      </c>
    </row>
    <row r="1849" spans="1:6">
      <c r="A1849" t="s">
        <v>4</v>
      </c>
      <c r="B1849" s="4" t="s">
        <v>5</v>
      </c>
      <c r="C1849" s="4" t="s">
        <v>10</v>
      </c>
      <c r="D1849" s="4" t="s">
        <v>13</v>
      </c>
      <c r="E1849" s="4" t="s">
        <v>13</v>
      </c>
      <c r="F1849" s="4" t="s">
        <v>6</v>
      </c>
    </row>
    <row r="1850" spans="1:6">
      <c r="A1850" t="n">
        <v>16817</v>
      </c>
      <c r="B1850" s="27" t="n">
        <v>20</v>
      </c>
      <c r="C1850" s="7" t="n">
        <v>110</v>
      </c>
      <c r="D1850" s="7" t="n">
        <v>3</v>
      </c>
      <c r="E1850" s="7" t="n">
        <v>10</v>
      </c>
      <c r="F1850" s="7" t="s">
        <v>209</v>
      </c>
    </row>
    <row r="1851" spans="1:6">
      <c r="A1851" t="s">
        <v>4</v>
      </c>
      <c r="B1851" s="4" t="s">
        <v>5</v>
      </c>
      <c r="C1851" s="4" t="s">
        <v>10</v>
      </c>
    </row>
    <row r="1852" spans="1:6">
      <c r="A1852" t="n">
        <v>16835</v>
      </c>
      <c r="B1852" s="30" t="n">
        <v>16</v>
      </c>
      <c r="C1852" s="7" t="n">
        <v>0</v>
      </c>
    </row>
    <row r="1853" spans="1:6">
      <c r="A1853" t="s">
        <v>4</v>
      </c>
      <c r="B1853" s="4" t="s">
        <v>5</v>
      </c>
      <c r="C1853" s="4" t="s">
        <v>10</v>
      </c>
      <c r="D1853" s="4" t="s">
        <v>13</v>
      </c>
      <c r="E1853" s="4" t="s">
        <v>13</v>
      </c>
      <c r="F1853" s="4" t="s">
        <v>6</v>
      </c>
    </row>
    <row r="1854" spans="1:6">
      <c r="A1854" t="n">
        <v>16838</v>
      </c>
      <c r="B1854" s="27" t="n">
        <v>20</v>
      </c>
      <c r="C1854" s="7" t="n">
        <v>119</v>
      </c>
      <c r="D1854" s="7" t="n">
        <v>3</v>
      </c>
      <c r="E1854" s="7" t="n">
        <v>10</v>
      </c>
      <c r="F1854" s="7" t="s">
        <v>209</v>
      </c>
    </row>
    <row r="1855" spans="1:6">
      <c r="A1855" t="s">
        <v>4</v>
      </c>
      <c r="B1855" s="4" t="s">
        <v>5</v>
      </c>
      <c r="C1855" s="4" t="s">
        <v>10</v>
      </c>
    </row>
    <row r="1856" spans="1:6">
      <c r="A1856" t="n">
        <v>16856</v>
      </c>
      <c r="B1856" s="30" t="n">
        <v>16</v>
      </c>
      <c r="C1856" s="7" t="n">
        <v>0</v>
      </c>
    </row>
    <row r="1857" spans="1:6">
      <c r="A1857" t="s">
        <v>4</v>
      </c>
      <c r="B1857" s="4" t="s">
        <v>5</v>
      </c>
      <c r="C1857" s="4" t="s">
        <v>10</v>
      </c>
      <c r="D1857" s="4" t="s">
        <v>13</v>
      </c>
      <c r="E1857" s="4" t="s">
        <v>13</v>
      </c>
      <c r="F1857" s="4" t="s">
        <v>6</v>
      </c>
    </row>
    <row r="1858" spans="1:6">
      <c r="A1858" t="n">
        <v>16859</v>
      </c>
      <c r="B1858" s="27" t="n">
        <v>20</v>
      </c>
      <c r="C1858" s="7" t="n">
        <v>95</v>
      </c>
      <c r="D1858" s="7" t="n">
        <v>3</v>
      </c>
      <c r="E1858" s="7" t="n">
        <v>10</v>
      </c>
      <c r="F1858" s="7" t="s">
        <v>209</v>
      </c>
    </row>
    <row r="1859" spans="1:6">
      <c r="A1859" t="s">
        <v>4</v>
      </c>
      <c r="B1859" s="4" t="s">
        <v>5</v>
      </c>
      <c r="C1859" s="4" t="s">
        <v>10</v>
      </c>
    </row>
    <row r="1860" spans="1:6">
      <c r="A1860" t="n">
        <v>16877</v>
      </c>
      <c r="B1860" s="30" t="n">
        <v>16</v>
      </c>
      <c r="C1860" s="7" t="n">
        <v>0</v>
      </c>
    </row>
    <row r="1861" spans="1:6">
      <c r="A1861" t="s">
        <v>4</v>
      </c>
      <c r="B1861" s="4" t="s">
        <v>5</v>
      </c>
      <c r="C1861" s="4" t="s">
        <v>10</v>
      </c>
      <c r="D1861" s="4" t="s">
        <v>13</v>
      </c>
      <c r="E1861" s="4" t="s">
        <v>13</v>
      </c>
      <c r="F1861" s="4" t="s">
        <v>6</v>
      </c>
    </row>
    <row r="1862" spans="1:6">
      <c r="A1862" t="n">
        <v>16880</v>
      </c>
      <c r="B1862" s="27" t="n">
        <v>20</v>
      </c>
      <c r="C1862" s="7" t="n">
        <v>92</v>
      </c>
      <c r="D1862" s="7" t="n">
        <v>3</v>
      </c>
      <c r="E1862" s="7" t="n">
        <v>10</v>
      </c>
      <c r="F1862" s="7" t="s">
        <v>209</v>
      </c>
    </row>
    <row r="1863" spans="1:6">
      <c r="A1863" t="s">
        <v>4</v>
      </c>
      <c r="B1863" s="4" t="s">
        <v>5</v>
      </c>
      <c r="C1863" s="4" t="s">
        <v>10</v>
      </c>
    </row>
    <row r="1864" spans="1:6">
      <c r="A1864" t="n">
        <v>16898</v>
      </c>
      <c r="B1864" s="30" t="n">
        <v>16</v>
      </c>
      <c r="C1864" s="7" t="n">
        <v>0</v>
      </c>
    </row>
    <row r="1865" spans="1:6">
      <c r="A1865" t="s">
        <v>4</v>
      </c>
      <c r="B1865" s="4" t="s">
        <v>5</v>
      </c>
      <c r="C1865" s="4" t="s">
        <v>10</v>
      </c>
      <c r="D1865" s="4" t="s">
        <v>9</v>
      </c>
    </row>
    <row r="1866" spans="1:6">
      <c r="A1866" t="n">
        <v>16901</v>
      </c>
      <c r="B1866" s="50" t="n">
        <v>43</v>
      </c>
      <c r="C1866" s="7" t="n">
        <v>7036</v>
      </c>
      <c r="D1866" s="7" t="n">
        <v>256</v>
      </c>
    </row>
    <row r="1867" spans="1:6">
      <c r="A1867" t="s">
        <v>4</v>
      </c>
      <c r="B1867" s="4" t="s">
        <v>5</v>
      </c>
      <c r="C1867" s="4" t="s">
        <v>10</v>
      </c>
      <c r="D1867" s="4" t="s">
        <v>9</v>
      </c>
    </row>
    <row r="1868" spans="1:6">
      <c r="A1868" t="n">
        <v>16908</v>
      </c>
      <c r="B1868" s="50" t="n">
        <v>43</v>
      </c>
      <c r="C1868" s="7" t="n">
        <v>7036</v>
      </c>
      <c r="D1868" s="7" t="n">
        <v>512</v>
      </c>
    </row>
    <row r="1869" spans="1:6">
      <c r="A1869" t="s">
        <v>4</v>
      </c>
      <c r="B1869" s="4" t="s">
        <v>5</v>
      </c>
      <c r="C1869" s="4" t="s">
        <v>10</v>
      </c>
      <c r="D1869" s="4" t="s">
        <v>9</v>
      </c>
    </row>
    <row r="1870" spans="1:6">
      <c r="A1870" t="n">
        <v>16915</v>
      </c>
      <c r="B1870" s="50" t="n">
        <v>43</v>
      </c>
      <c r="C1870" s="7" t="n">
        <v>1570</v>
      </c>
      <c r="D1870" s="7" t="n">
        <v>256</v>
      </c>
    </row>
    <row r="1871" spans="1:6">
      <c r="A1871" t="s">
        <v>4</v>
      </c>
      <c r="B1871" s="4" t="s">
        <v>5</v>
      </c>
      <c r="C1871" s="4" t="s">
        <v>10</v>
      </c>
      <c r="D1871" s="4" t="s">
        <v>9</v>
      </c>
    </row>
    <row r="1872" spans="1:6">
      <c r="A1872" t="n">
        <v>16922</v>
      </c>
      <c r="B1872" s="50" t="n">
        <v>43</v>
      </c>
      <c r="C1872" s="7" t="n">
        <v>1572</v>
      </c>
      <c r="D1872" s="7" t="n">
        <v>256</v>
      </c>
    </row>
    <row r="1873" spans="1:6">
      <c r="A1873" t="s">
        <v>4</v>
      </c>
      <c r="B1873" s="4" t="s">
        <v>5</v>
      </c>
      <c r="C1873" s="4" t="s">
        <v>10</v>
      </c>
      <c r="D1873" s="4" t="s">
        <v>9</v>
      </c>
    </row>
    <row r="1874" spans="1:6">
      <c r="A1874" t="n">
        <v>16929</v>
      </c>
      <c r="B1874" s="50" t="n">
        <v>43</v>
      </c>
      <c r="C1874" s="7" t="n">
        <v>1620</v>
      </c>
      <c r="D1874" s="7" t="n">
        <v>256</v>
      </c>
    </row>
    <row r="1875" spans="1:6">
      <c r="A1875" t="s">
        <v>4</v>
      </c>
      <c r="B1875" s="4" t="s">
        <v>5</v>
      </c>
      <c r="C1875" s="4" t="s">
        <v>10</v>
      </c>
      <c r="D1875" s="4" t="s">
        <v>9</v>
      </c>
    </row>
    <row r="1876" spans="1:6">
      <c r="A1876" t="n">
        <v>16936</v>
      </c>
      <c r="B1876" s="50" t="n">
        <v>43</v>
      </c>
      <c r="C1876" s="7" t="n">
        <v>1621</v>
      </c>
      <c r="D1876" s="7" t="n">
        <v>256</v>
      </c>
    </row>
    <row r="1877" spans="1:6">
      <c r="A1877" t="s">
        <v>4</v>
      </c>
      <c r="B1877" s="4" t="s">
        <v>5</v>
      </c>
      <c r="C1877" s="4" t="s">
        <v>10</v>
      </c>
      <c r="D1877" s="4" t="s">
        <v>9</v>
      </c>
    </row>
    <row r="1878" spans="1:6">
      <c r="A1878" t="n">
        <v>16943</v>
      </c>
      <c r="B1878" s="50" t="n">
        <v>43</v>
      </c>
      <c r="C1878" s="7" t="n">
        <v>1622</v>
      </c>
      <c r="D1878" s="7" t="n">
        <v>256</v>
      </c>
    </row>
    <row r="1879" spans="1:6">
      <c r="A1879" t="s">
        <v>4</v>
      </c>
      <c r="B1879" s="4" t="s">
        <v>5</v>
      </c>
      <c r="C1879" s="4" t="s">
        <v>13</v>
      </c>
      <c r="D1879" s="4" t="s">
        <v>10</v>
      </c>
      <c r="E1879" s="4" t="s">
        <v>6</v>
      </c>
      <c r="F1879" s="4" t="s">
        <v>6</v>
      </c>
      <c r="G1879" s="4" t="s">
        <v>13</v>
      </c>
    </row>
    <row r="1880" spans="1:6">
      <c r="A1880" t="n">
        <v>16950</v>
      </c>
      <c r="B1880" s="22" t="n">
        <v>32</v>
      </c>
      <c r="C1880" s="7" t="n">
        <v>0</v>
      </c>
      <c r="D1880" s="7" t="n">
        <v>1570</v>
      </c>
      <c r="E1880" s="7" t="s">
        <v>12</v>
      </c>
      <c r="F1880" s="7" t="s">
        <v>42</v>
      </c>
      <c r="G1880" s="7" t="n">
        <v>0</v>
      </c>
    </row>
    <row r="1881" spans="1:6">
      <c r="A1881" t="s">
        <v>4</v>
      </c>
      <c r="B1881" s="4" t="s">
        <v>5</v>
      </c>
      <c r="C1881" s="4" t="s">
        <v>13</v>
      </c>
      <c r="D1881" s="4" t="s">
        <v>10</v>
      </c>
      <c r="E1881" s="4" t="s">
        <v>6</v>
      </c>
      <c r="F1881" s="4" t="s">
        <v>6</v>
      </c>
      <c r="G1881" s="4" t="s">
        <v>13</v>
      </c>
    </row>
    <row r="1882" spans="1:6">
      <c r="A1882" t="n">
        <v>16965</v>
      </c>
      <c r="B1882" s="22" t="n">
        <v>32</v>
      </c>
      <c r="C1882" s="7" t="n">
        <v>0</v>
      </c>
      <c r="D1882" s="7" t="n">
        <v>1570</v>
      </c>
      <c r="E1882" s="7" t="s">
        <v>12</v>
      </c>
      <c r="F1882" s="7" t="s">
        <v>43</v>
      </c>
      <c r="G1882" s="7" t="n">
        <v>1</v>
      </c>
    </row>
    <row r="1883" spans="1:6">
      <c r="A1883" t="s">
        <v>4</v>
      </c>
      <c r="B1883" s="4" t="s">
        <v>5</v>
      </c>
      <c r="C1883" s="4" t="s">
        <v>13</v>
      </c>
      <c r="D1883" s="4" t="s">
        <v>10</v>
      </c>
      <c r="E1883" s="4" t="s">
        <v>6</v>
      </c>
      <c r="F1883" s="4" t="s">
        <v>6</v>
      </c>
      <c r="G1883" s="4" t="s">
        <v>13</v>
      </c>
    </row>
    <row r="1884" spans="1:6">
      <c r="A1884" t="n">
        <v>16980</v>
      </c>
      <c r="B1884" s="22" t="n">
        <v>32</v>
      </c>
      <c r="C1884" s="7" t="n">
        <v>0</v>
      </c>
      <c r="D1884" s="7" t="n">
        <v>1570</v>
      </c>
      <c r="E1884" s="7" t="s">
        <v>12</v>
      </c>
      <c r="F1884" s="7" t="s">
        <v>44</v>
      </c>
      <c r="G1884" s="7" t="n">
        <v>0</v>
      </c>
    </row>
    <row r="1885" spans="1:6">
      <c r="A1885" t="s">
        <v>4</v>
      </c>
      <c r="B1885" s="4" t="s">
        <v>5</v>
      </c>
      <c r="C1885" s="4" t="s">
        <v>13</v>
      </c>
      <c r="D1885" s="4" t="s">
        <v>10</v>
      </c>
      <c r="E1885" s="4" t="s">
        <v>6</v>
      </c>
      <c r="F1885" s="4" t="s">
        <v>6</v>
      </c>
      <c r="G1885" s="4" t="s">
        <v>13</v>
      </c>
    </row>
    <row r="1886" spans="1:6">
      <c r="A1886" t="n">
        <v>16995</v>
      </c>
      <c r="B1886" s="22" t="n">
        <v>32</v>
      </c>
      <c r="C1886" s="7" t="n">
        <v>0</v>
      </c>
      <c r="D1886" s="7" t="n">
        <v>1570</v>
      </c>
      <c r="E1886" s="7" t="s">
        <v>12</v>
      </c>
      <c r="F1886" s="7" t="s">
        <v>45</v>
      </c>
      <c r="G1886" s="7" t="n">
        <v>0</v>
      </c>
    </row>
    <row r="1887" spans="1:6">
      <c r="A1887" t="s">
        <v>4</v>
      </c>
      <c r="B1887" s="4" t="s">
        <v>5</v>
      </c>
      <c r="C1887" s="4" t="s">
        <v>13</v>
      </c>
      <c r="D1887" s="4" t="s">
        <v>10</v>
      </c>
      <c r="E1887" s="4" t="s">
        <v>6</v>
      </c>
      <c r="F1887" s="4" t="s">
        <v>6</v>
      </c>
      <c r="G1887" s="4" t="s">
        <v>13</v>
      </c>
    </row>
    <row r="1888" spans="1:6">
      <c r="A1888" t="n">
        <v>17010</v>
      </c>
      <c r="B1888" s="22" t="n">
        <v>32</v>
      </c>
      <c r="C1888" s="7" t="n">
        <v>0</v>
      </c>
      <c r="D1888" s="7" t="n">
        <v>1570</v>
      </c>
      <c r="E1888" s="7" t="s">
        <v>12</v>
      </c>
      <c r="F1888" s="7" t="s">
        <v>46</v>
      </c>
      <c r="G1888" s="7" t="n">
        <v>0</v>
      </c>
    </row>
    <row r="1889" spans="1:7">
      <c r="A1889" t="s">
        <v>4</v>
      </c>
      <c r="B1889" s="4" t="s">
        <v>5</v>
      </c>
      <c r="C1889" s="4" t="s">
        <v>13</v>
      </c>
      <c r="D1889" s="4" t="s">
        <v>10</v>
      </c>
      <c r="E1889" s="4" t="s">
        <v>6</v>
      </c>
      <c r="F1889" s="4" t="s">
        <v>6</v>
      </c>
      <c r="G1889" s="4" t="s">
        <v>13</v>
      </c>
    </row>
    <row r="1890" spans="1:7">
      <c r="A1890" t="n">
        <v>17025</v>
      </c>
      <c r="B1890" s="22" t="n">
        <v>32</v>
      </c>
      <c r="C1890" s="7" t="n">
        <v>0</v>
      </c>
      <c r="D1890" s="7" t="n">
        <v>1570</v>
      </c>
      <c r="E1890" s="7" t="s">
        <v>12</v>
      </c>
      <c r="F1890" s="7" t="s">
        <v>47</v>
      </c>
      <c r="G1890" s="7" t="n">
        <v>1</v>
      </c>
    </row>
    <row r="1891" spans="1:7">
      <c r="A1891" t="s">
        <v>4</v>
      </c>
      <c r="B1891" s="4" t="s">
        <v>5</v>
      </c>
      <c r="C1891" s="4" t="s">
        <v>13</v>
      </c>
      <c r="D1891" s="4" t="s">
        <v>10</v>
      </c>
      <c r="E1891" s="4" t="s">
        <v>6</v>
      </c>
      <c r="F1891" s="4" t="s">
        <v>6</v>
      </c>
      <c r="G1891" s="4" t="s">
        <v>13</v>
      </c>
    </row>
    <row r="1892" spans="1:7">
      <c r="A1892" t="n">
        <v>17040</v>
      </c>
      <c r="B1892" s="22" t="n">
        <v>32</v>
      </c>
      <c r="C1892" s="7" t="n">
        <v>0</v>
      </c>
      <c r="D1892" s="7" t="n">
        <v>1572</v>
      </c>
      <c r="E1892" s="7" t="s">
        <v>12</v>
      </c>
      <c r="F1892" s="7" t="s">
        <v>42</v>
      </c>
      <c r="G1892" s="7" t="n">
        <v>0</v>
      </c>
    </row>
    <row r="1893" spans="1:7">
      <c r="A1893" t="s">
        <v>4</v>
      </c>
      <c r="B1893" s="4" t="s">
        <v>5</v>
      </c>
      <c r="C1893" s="4" t="s">
        <v>13</v>
      </c>
      <c r="D1893" s="4" t="s">
        <v>10</v>
      </c>
      <c r="E1893" s="4" t="s">
        <v>6</v>
      </c>
      <c r="F1893" s="4" t="s">
        <v>6</v>
      </c>
      <c r="G1893" s="4" t="s">
        <v>13</v>
      </c>
    </row>
    <row r="1894" spans="1:7">
      <c r="A1894" t="n">
        <v>17055</v>
      </c>
      <c r="B1894" s="22" t="n">
        <v>32</v>
      </c>
      <c r="C1894" s="7" t="n">
        <v>0</v>
      </c>
      <c r="D1894" s="7" t="n">
        <v>1572</v>
      </c>
      <c r="E1894" s="7" t="s">
        <v>12</v>
      </c>
      <c r="F1894" s="7" t="s">
        <v>43</v>
      </c>
      <c r="G1894" s="7" t="n">
        <v>1</v>
      </c>
    </row>
    <row r="1895" spans="1:7">
      <c r="A1895" t="s">
        <v>4</v>
      </c>
      <c r="B1895" s="4" t="s">
        <v>5</v>
      </c>
      <c r="C1895" s="4" t="s">
        <v>13</v>
      </c>
      <c r="D1895" s="4" t="s">
        <v>10</v>
      </c>
      <c r="E1895" s="4" t="s">
        <v>6</v>
      </c>
      <c r="F1895" s="4" t="s">
        <v>6</v>
      </c>
      <c r="G1895" s="4" t="s">
        <v>13</v>
      </c>
    </row>
    <row r="1896" spans="1:7">
      <c r="A1896" t="n">
        <v>17070</v>
      </c>
      <c r="B1896" s="22" t="n">
        <v>32</v>
      </c>
      <c r="C1896" s="7" t="n">
        <v>0</v>
      </c>
      <c r="D1896" s="7" t="n">
        <v>1572</v>
      </c>
      <c r="E1896" s="7" t="s">
        <v>12</v>
      </c>
      <c r="F1896" s="7" t="s">
        <v>44</v>
      </c>
      <c r="G1896" s="7" t="n">
        <v>0</v>
      </c>
    </row>
    <row r="1897" spans="1:7">
      <c r="A1897" t="s">
        <v>4</v>
      </c>
      <c r="B1897" s="4" t="s">
        <v>5</v>
      </c>
      <c r="C1897" s="4" t="s">
        <v>13</v>
      </c>
      <c r="D1897" s="4" t="s">
        <v>10</v>
      </c>
      <c r="E1897" s="4" t="s">
        <v>6</v>
      </c>
      <c r="F1897" s="4" t="s">
        <v>6</v>
      </c>
      <c r="G1897" s="4" t="s">
        <v>13</v>
      </c>
    </row>
    <row r="1898" spans="1:7">
      <c r="A1898" t="n">
        <v>17085</v>
      </c>
      <c r="B1898" s="22" t="n">
        <v>32</v>
      </c>
      <c r="C1898" s="7" t="n">
        <v>0</v>
      </c>
      <c r="D1898" s="7" t="n">
        <v>1572</v>
      </c>
      <c r="E1898" s="7" t="s">
        <v>12</v>
      </c>
      <c r="F1898" s="7" t="s">
        <v>45</v>
      </c>
      <c r="G1898" s="7" t="n">
        <v>0</v>
      </c>
    </row>
    <row r="1899" spans="1:7">
      <c r="A1899" t="s">
        <v>4</v>
      </c>
      <c r="B1899" s="4" t="s">
        <v>5</v>
      </c>
      <c r="C1899" s="4" t="s">
        <v>13</v>
      </c>
      <c r="D1899" s="4" t="s">
        <v>10</v>
      </c>
      <c r="E1899" s="4" t="s">
        <v>6</v>
      </c>
      <c r="F1899" s="4" t="s">
        <v>6</v>
      </c>
      <c r="G1899" s="4" t="s">
        <v>13</v>
      </c>
    </row>
    <row r="1900" spans="1:7">
      <c r="A1900" t="n">
        <v>17100</v>
      </c>
      <c r="B1900" s="22" t="n">
        <v>32</v>
      </c>
      <c r="C1900" s="7" t="n">
        <v>0</v>
      </c>
      <c r="D1900" s="7" t="n">
        <v>1572</v>
      </c>
      <c r="E1900" s="7" t="s">
        <v>12</v>
      </c>
      <c r="F1900" s="7" t="s">
        <v>46</v>
      </c>
      <c r="G1900" s="7" t="n">
        <v>0</v>
      </c>
    </row>
    <row r="1901" spans="1:7">
      <c r="A1901" t="s">
        <v>4</v>
      </c>
      <c r="B1901" s="4" t="s">
        <v>5</v>
      </c>
      <c r="C1901" s="4" t="s">
        <v>13</v>
      </c>
      <c r="D1901" s="4" t="s">
        <v>10</v>
      </c>
      <c r="E1901" s="4" t="s">
        <v>6</v>
      </c>
      <c r="F1901" s="4" t="s">
        <v>6</v>
      </c>
      <c r="G1901" s="4" t="s">
        <v>13</v>
      </c>
    </row>
    <row r="1902" spans="1:7">
      <c r="A1902" t="n">
        <v>17115</v>
      </c>
      <c r="B1902" s="22" t="n">
        <v>32</v>
      </c>
      <c r="C1902" s="7" t="n">
        <v>0</v>
      </c>
      <c r="D1902" s="7" t="n">
        <v>1572</v>
      </c>
      <c r="E1902" s="7" t="s">
        <v>12</v>
      </c>
      <c r="F1902" s="7" t="s">
        <v>47</v>
      </c>
      <c r="G1902" s="7" t="n">
        <v>1</v>
      </c>
    </row>
    <row r="1903" spans="1:7">
      <c r="A1903" t="s">
        <v>4</v>
      </c>
      <c r="B1903" s="4" t="s">
        <v>5</v>
      </c>
      <c r="C1903" s="4" t="s">
        <v>13</v>
      </c>
      <c r="D1903" s="4" t="s">
        <v>10</v>
      </c>
      <c r="E1903" s="4" t="s">
        <v>13</v>
      </c>
      <c r="F1903" s="4" t="s">
        <v>6</v>
      </c>
      <c r="G1903" s="4" t="s">
        <v>6</v>
      </c>
      <c r="H1903" s="4" t="s">
        <v>6</v>
      </c>
      <c r="I1903" s="4" t="s">
        <v>6</v>
      </c>
      <c r="J1903" s="4" t="s">
        <v>6</v>
      </c>
      <c r="K1903" s="4" t="s">
        <v>6</v>
      </c>
      <c r="L1903" s="4" t="s">
        <v>6</v>
      </c>
      <c r="M1903" s="4" t="s">
        <v>6</v>
      </c>
      <c r="N1903" s="4" t="s">
        <v>6</v>
      </c>
      <c r="O1903" s="4" t="s">
        <v>6</v>
      </c>
      <c r="P1903" s="4" t="s">
        <v>6</v>
      </c>
      <c r="Q1903" s="4" t="s">
        <v>6</v>
      </c>
      <c r="R1903" s="4" t="s">
        <v>6</v>
      </c>
      <c r="S1903" s="4" t="s">
        <v>6</v>
      </c>
      <c r="T1903" s="4" t="s">
        <v>6</v>
      </c>
      <c r="U1903" s="4" t="s">
        <v>6</v>
      </c>
    </row>
    <row r="1904" spans="1:7">
      <c r="A1904" t="n">
        <v>17130</v>
      </c>
      <c r="B1904" s="51" t="n">
        <v>36</v>
      </c>
      <c r="C1904" s="7" t="n">
        <v>8</v>
      </c>
      <c r="D1904" s="7" t="n">
        <v>0</v>
      </c>
      <c r="E1904" s="7" t="n">
        <v>0</v>
      </c>
      <c r="F1904" s="7" t="s">
        <v>210</v>
      </c>
      <c r="G1904" s="7" t="s">
        <v>12</v>
      </c>
      <c r="H1904" s="7" t="s">
        <v>12</v>
      </c>
      <c r="I1904" s="7" t="s">
        <v>12</v>
      </c>
      <c r="J1904" s="7" t="s">
        <v>12</v>
      </c>
      <c r="K1904" s="7" t="s">
        <v>12</v>
      </c>
      <c r="L1904" s="7" t="s">
        <v>12</v>
      </c>
      <c r="M1904" s="7" t="s">
        <v>12</v>
      </c>
      <c r="N1904" s="7" t="s">
        <v>12</v>
      </c>
      <c r="O1904" s="7" t="s">
        <v>12</v>
      </c>
      <c r="P1904" s="7" t="s">
        <v>12</v>
      </c>
      <c r="Q1904" s="7" t="s">
        <v>12</v>
      </c>
      <c r="R1904" s="7" t="s">
        <v>12</v>
      </c>
      <c r="S1904" s="7" t="s">
        <v>12</v>
      </c>
      <c r="T1904" s="7" t="s">
        <v>12</v>
      </c>
      <c r="U1904" s="7" t="s">
        <v>12</v>
      </c>
    </row>
    <row r="1905" spans="1:21">
      <c r="A1905" t="s">
        <v>4</v>
      </c>
      <c r="B1905" s="4" t="s">
        <v>5</v>
      </c>
      <c r="C1905" s="4" t="s">
        <v>13</v>
      </c>
      <c r="D1905" s="4" t="s">
        <v>10</v>
      </c>
      <c r="E1905" s="4" t="s">
        <v>13</v>
      </c>
      <c r="F1905" s="4" t="s">
        <v>6</v>
      </c>
      <c r="G1905" s="4" t="s">
        <v>6</v>
      </c>
      <c r="H1905" s="4" t="s">
        <v>6</v>
      </c>
      <c r="I1905" s="4" t="s">
        <v>6</v>
      </c>
      <c r="J1905" s="4" t="s">
        <v>6</v>
      </c>
      <c r="K1905" s="4" t="s">
        <v>6</v>
      </c>
      <c r="L1905" s="4" t="s">
        <v>6</v>
      </c>
      <c r="M1905" s="4" t="s">
        <v>6</v>
      </c>
      <c r="N1905" s="4" t="s">
        <v>6</v>
      </c>
      <c r="O1905" s="4" t="s">
        <v>6</v>
      </c>
      <c r="P1905" s="4" t="s">
        <v>6</v>
      </c>
      <c r="Q1905" s="4" t="s">
        <v>6</v>
      </c>
      <c r="R1905" s="4" t="s">
        <v>6</v>
      </c>
      <c r="S1905" s="4" t="s">
        <v>6</v>
      </c>
      <c r="T1905" s="4" t="s">
        <v>6</v>
      </c>
      <c r="U1905" s="4" t="s">
        <v>6</v>
      </c>
    </row>
    <row r="1906" spans="1:21">
      <c r="A1906" t="n">
        <v>17160</v>
      </c>
      <c r="B1906" s="51" t="n">
        <v>36</v>
      </c>
      <c r="C1906" s="7" t="n">
        <v>8</v>
      </c>
      <c r="D1906" s="7" t="n">
        <v>1</v>
      </c>
      <c r="E1906" s="7" t="n">
        <v>0</v>
      </c>
      <c r="F1906" s="7" t="s">
        <v>210</v>
      </c>
      <c r="G1906" s="7" t="s">
        <v>12</v>
      </c>
      <c r="H1906" s="7" t="s">
        <v>12</v>
      </c>
      <c r="I1906" s="7" t="s">
        <v>12</v>
      </c>
      <c r="J1906" s="7" t="s">
        <v>12</v>
      </c>
      <c r="K1906" s="7" t="s">
        <v>12</v>
      </c>
      <c r="L1906" s="7" t="s">
        <v>12</v>
      </c>
      <c r="M1906" s="7" t="s">
        <v>12</v>
      </c>
      <c r="N1906" s="7" t="s">
        <v>12</v>
      </c>
      <c r="O1906" s="7" t="s">
        <v>12</v>
      </c>
      <c r="P1906" s="7" t="s">
        <v>12</v>
      </c>
      <c r="Q1906" s="7" t="s">
        <v>12</v>
      </c>
      <c r="R1906" s="7" t="s">
        <v>12</v>
      </c>
      <c r="S1906" s="7" t="s">
        <v>12</v>
      </c>
      <c r="T1906" s="7" t="s">
        <v>12</v>
      </c>
      <c r="U1906" s="7" t="s">
        <v>12</v>
      </c>
    </row>
    <row r="1907" spans="1:21">
      <c r="A1907" t="s">
        <v>4</v>
      </c>
      <c r="B1907" s="4" t="s">
        <v>5</v>
      </c>
      <c r="C1907" s="4" t="s">
        <v>13</v>
      </c>
      <c r="D1907" s="4" t="s">
        <v>10</v>
      </c>
      <c r="E1907" s="4" t="s">
        <v>13</v>
      </c>
      <c r="F1907" s="4" t="s">
        <v>6</v>
      </c>
      <c r="G1907" s="4" t="s">
        <v>6</v>
      </c>
      <c r="H1907" s="4" t="s">
        <v>6</v>
      </c>
      <c r="I1907" s="4" t="s">
        <v>6</v>
      </c>
      <c r="J1907" s="4" t="s">
        <v>6</v>
      </c>
      <c r="K1907" s="4" t="s">
        <v>6</v>
      </c>
      <c r="L1907" s="4" t="s">
        <v>6</v>
      </c>
      <c r="M1907" s="4" t="s">
        <v>6</v>
      </c>
      <c r="N1907" s="4" t="s">
        <v>6</v>
      </c>
      <c r="O1907" s="4" t="s">
        <v>6</v>
      </c>
      <c r="P1907" s="4" t="s">
        <v>6</v>
      </c>
      <c r="Q1907" s="4" t="s">
        <v>6</v>
      </c>
      <c r="R1907" s="4" t="s">
        <v>6</v>
      </c>
      <c r="S1907" s="4" t="s">
        <v>6</v>
      </c>
      <c r="T1907" s="4" t="s">
        <v>6</v>
      </c>
      <c r="U1907" s="4" t="s">
        <v>6</v>
      </c>
    </row>
    <row r="1908" spans="1:21">
      <c r="A1908" t="n">
        <v>17190</v>
      </c>
      <c r="B1908" s="51" t="n">
        <v>36</v>
      </c>
      <c r="C1908" s="7" t="n">
        <v>8</v>
      </c>
      <c r="D1908" s="7" t="n">
        <v>3</v>
      </c>
      <c r="E1908" s="7" t="n">
        <v>0</v>
      </c>
      <c r="F1908" s="7" t="s">
        <v>210</v>
      </c>
      <c r="G1908" s="7" t="s">
        <v>12</v>
      </c>
      <c r="H1908" s="7" t="s">
        <v>12</v>
      </c>
      <c r="I1908" s="7" t="s">
        <v>12</v>
      </c>
      <c r="J1908" s="7" t="s">
        <v>12</v>
      </c>
      <c r="K1908" s="7" t="s">
        <v>12</v>
      </c>
      <c r="L1908" s="7" t="s">
        <v>12</v>
      </c>
      <c r="M1908" s="7" t="s">
        <v>12</v>
      </c>
      <c r="N1908" s="7" t="s">
        <v>12</v>
      </c>
      <c r="O1908" s="7" t="s">
        <v>12</v>
      </c>
      <c r="P1908" s="7" t="s">
        <v>12</v>
      </c>
      <c r="Q1908" s="7" t="s">
        <v>12</v>
      </c>
      <c r="R1908" s="7" t="s">
        <v>12</v>
      </c>
      <c r="S1908" s="7" t="s">
        <v>12</v>
      </c>
      <c r="T1908" s="7" t="s">
        <v>12</v>
      </c>
      <c r="U1908" s="7" t="s">
        <v>12</v>
      </c>
    </row>
    <row r="1909" spans="1:21">
      <c r="A1909" t="s">
        <v>4</v>
      </c>
      <c r="B1909" s="4" t="s">
        <v>5</v>
      </c>
      <c r="C1909" s="4" t="s">
        <v>13</v>
      </c>
      <c r="D1909" s="4" t="s">
        <v>10</v>
      </c>
      <c r="E1909" s="4" t="s">
        <v>13</v>
      </c>
      <c r="F1909" s="4" t="s">
        <v>6</v>
      </c>
      <c r="G1909" s="4" t="s">
        <v>6</v>
      </c>
      <c r="H1909" s="4" t="s">
        <v>6</v>
      </c>
      <c r="I1909" s="4" t="s">
        <v>6</v>
      </c>
      <c r="J1909" s="4" t="s">
        <v>6</v>
      </c>
      <c r="K1909" s="4" t="s">
        <v>6</v>
      </c>
      <c r="L1909" s="4" t="s">
        <v>6</v>
      </c>
      <c r="M1909" s="4" t="s">
        <v>6</v>
      </c>
      <c r="N1909" s="4" t="s">
        <v>6</v>
      </c>
      <c r="O1909" s="4" t="s">
        <v>6</v>
      </c>
      <c r="P1909" s="4" t="s">
        <v>6</v>
      </c>
      <c r="Q1909" s="4" t="s">
        <v>6</v>
      </c>
      <c r="R1909" s="4" t="s">
        <v>6</v>
      </c>
      <c r="S1909" s="4" t="s">
        <v>6</v>
      </c>
      <c r="T1909" s="4" t="s">
        <v>6</v>
      </c>
      <c r="U1909" s="4" t="s">
        <v>6</v>
      </c>
    </row>
    <row r="1910" spans="1:21">
      <c r="A1910" t="n">
        <v>17220</v>
      </c>
      <c r="B1910" s="51" t="n">
        <v>36</v>
      </c>
      <c r="C1910" s="7" t="n">
        <v>8</v>
      </c>
      <c r="D1910" s="7" t="n">
        <v>5</v>
      </c>
      <c r="E1910" s="7" t="n">
        <v>0</v>
      </c>
      <c r="F1910" s="7" t="s">
        <v>210</v>
      </c>
      <c r="G1910" s="7" t="s">
        <v>12</v>
      </c>
      <c r="H1910" s="7" t="s">
        <v>12</v>
      </c>
      <c r="I1910" s="7" t="s">
        <v>12</v>
      </c>
      <c r="J1910" s="7" t="s">
        <v>12</v>
      </c>
      <c r="K1910" s="7" t="s">
        <v>12</v>
      </c>
      <c r="L1910" s="7" t="s">
        <v>12</v>
      </c>
      <c r="M1910" s="7" t="s">
        <v>12</v>
      </c>
      <c r="N1910" s="7" t="s">
        <v>12</v>
      </c>
      <c r="O1910" s="7" t="s">
        <v>12</v>
      </c>
      <c r="P1910" s="7" t="s">
        <v>12</v>
      </c>
      <c r="Q1910" s="7" t="s">
        <v>12</v>
      </c>
      <c r="R1910" s="7" t="s">
        <v>12</v>
      </c>
      <c r="S1910" s="7" t="s">
        <v>12</v>
      </c>
      <c r="T1910" s="7" t="s">
        <v>12</v>
      </c>
      <c r="U1910" s="7" t="s">
        <v>12</v>
      </c>
    </row>
    <row r="1911" spans="1:21">
      <c r="A1911" t="s">
        <v>4</v>
      </c>
      <c r="B1911" s="4" t="s">
        <v>5</v>
      </c>
      <c r="C1911" s="4" t="s">
        <v>13</v>
      </c>
      <c r="D1911" s="4" t="s">
        <v>10</v>
      </c>
      <c r="E1911" s="4" t="s">
        <v>13</v>
      </c>
      <c r="F1911" s="4" t="s">
        <v>6</v>
      </c>
      <c r="G1911" s="4" t="s">
        <v>6</v>
      </c>
      <c r="H1911" s="4" t="s">
        <v>6</v>
      </c>
      <c r="I1911" s="4" t="s">
        <v>6</v>
      </c>
      <c r="J1911" s="4" t="s">
        <v>6</v>
      </c>
      <c r="K1911" s="4" t="s">
        <v>6</v>
      </c>
      <c r="L1911" s="4" t="s">
        <v>6</v>
      </c>
      <c r="M1911" s="4" t="s">
        <v>6</v>
      </c>
      <c r="N1911" s="4" t="s">
        <v>6</v>
      </c>
      <c r="O1911" s="4" t="s">
        <v>6</v>
      </c>
      <c r="P1911" s="4" t="s">
        <v>6</v>
      </c>
      <c r="Q1911" s="4" t="s">
        <v>6</v>
      </c>
      <c r="R1911" s="4" t="s">
        <v>6</v>
      </c>
      <c r="S1911" s="4" t="s">
        <v>6</v>
      </c>
      <c r="T1911" s="4" t="s">
        <v>6</v>
      </c>
      <c r="U1911" s="4" t="s">
        <v>6</v>
      </c>
    </row>
    <row r="1912" spans="1:21">
      <c r="A1912" t="n">
        <v>17250</v>
      </c>
      <c r="B1912" s="51" t="n">
        <v>36</v>
      </c>
      <c r="C1912" s="7" t="n">
        <v>8</v>
      </c>
      <c r="D1912" s="7" t="n">
        <v>7</v>
      </c>
      <c r="E1912" s="7" t="n">
        <v>0</v>
      </c>
      <c r="F1912" s="7" t="s">
        <v>210</v>
      </c>
      <c r="G1912" s="7" t="s">
        <v>12</v>
      </c>
      <c r="H1912" s="7" t="s">
        <v>12</v>
      </c>
      <c r="I1912" s="7" t="s">
        <v>12</v>
      </c>
      <c r="J1912" s="7" t="s">
        <v>12</v>
      </c>
      <c r="K1912" s="7" t="s">
        <v>12</v>
      </c>
      <c r="L1912" s="7" t="s">
        <v>12</v>
      </c>
      <c r="M1912" s="7" t="s">
        <v>12</v>
      </c>
      <c r="N1912" s="7" t="s">
        <v>12</v>
      </c>
      <c r="O1912" s="7" t="s">
        <v>12</v>
      </c>
      <c r="P1912" s="7" t="s">
        <v>12</v>
      </c>
      <c r="Q1912" s="7" t="s">
        <v>12</v>
      </c>
      <c r="R1912" s="7" t="s">
        <v>12</v>
      </c>
      <c r="S1912" s="7" t="s">
        <v>12</v>
      </c>
      <c r="T1912" s="7" t="s">
        <v>12</v>
      </c>
      <c r="U1912" s="7" t="s">
        <v>12</v>
      </c>
    </row>
    <row r="1913" spans="1:21">
      <c r="A1913" t="s">
        <v>4</v>
      </c>
      <c r="B1913" s="4" t="s">
        <v>5</v>
      </c>
      <c r="C1913" s="4" t="s">
        <v>13</v>
      </c>
      <c r="D1913" s="4" t="s">
        <v>10</v>
      </c>
      <c r="E1913" s="4" t="s">
        <v>13</v>
      </c>
      <c r="F1913" s="4" t="s">
        <v>6</v>
      </c>
      <c r="G1913" s="4" t="s">
        <v>6</v>
      </c>
      <c r="H1913" s="4" t="s">
        <v>6</v>
      </c>
      <c r="I1913" s="4" t="s">
        <v>6</v>
      </c>
      <c r="J1913" s="4" t="s">
        <v>6</v>
      </c>
      <c r="K1913" s="4" t="s">
        <v>6</v>
      </c>
      <c r="L1913" s="4" t="s">
        <v>6</v>
      </c>
      <c r="M1913" s="4" t="s">
        <v>6</v>
      </c>
      <c r="N1913" s="4" t="s">
        <v>6</v>
      </c>
      <c r="O1913" s="4" t="s">
        <v>6</v>
      </c>
      <c r="P1913" s="4" t="s">
        <v>6</v>
      </c>
      <c r="Q1913" s="4" t="s">
        <v>6</v>
      </c>
      <c r="R1913" s="4" t="s">
        <v>6</v>
      </c>
      <c r="S1913" s="4" t="s">
        <v>6</v>
      </c>
      <c r="T1913" s="4" t="s">
        <v>6</v>
      </c>
      <c r="U1913" s="4" t="s">
        <v>6</v>
      </c>
    </row>
    <row r="1914" spans="1:21">
      <c r="A1914" t="n">
        <v>17280</v>
      </c>
      <c r="B1914" s="51" t="n">
        <v>36</v>
      </c>
      <c r="C1914" s="7" t="n">
        <v>8</v>
      </c>
      <c r="D1914" s="7" t="n">
        <v>9</v>
      </c>
      <c r="E1914" s="7" t="n">
        <v>0</v>
      </c>
      <c r="F1914" s="7" t="s">
        <v>210</v>
      </c>
      <c r="G1914" s="7" t="s">
        <v>12</v>
      </c>
      <c r="H1914" s="7" t="s">
        <v>12</v>
      </c>
      <c r="I1914" s="7" t="s">
        <v>12</v>
      </c>
      <c r="J1914" s="7" t="s">
        <v>12</v>
      </c>
      <c r="K1914" s="7" t="s">
        <v>12</v>
      </c>
      <c r="L1914" s="7" t="s">
        <v>12</v>
      </c>
      <c r="M1914" s="7" t="s">
        <v>12</v>
      </c>
      <c r="N1914" s="7" t="s">
        <v>12</v>
      </c>
      <c r="O1914" s="7" t="s">
        <v>12</v>
      </c>
      <c r="P1914" s="7" t="s">
        <v>12</v>
      </c>
      <c r="Q1914" s="7" t="s">
        <v>12</v>
      </c>
      <c r="R1914" s="7" t="s">
        <v>12</v>
      </c>
      <c r="S1914" s="7" t="s">
        <v>12</v>
      </c>
      <c r="T1914" s="7" t="s">
        <v>12</v>
      </c>
      <c r="U1914" s="7" t="s">
        <v>12</v>
      </c>
    </row>
    <row r="1915" spans="1:21">
      <c r="A1915" t="s">
        <v>4</v>
      </c>
      <c r="B1915" s="4" t="s">
        <v>5</v>
      </c>
      <c r="C1915" s="4" t="s">
        <v>13</v>
      </c>
      <c r="D1915" s="4" t="s">
        <v>10</v>
      </c>
      <c r="E1915" s="4" t="s">
        <v>13</v>
      </c>
      <c r="F1915" s="4" t="s">
        <v>6</v>
      </c>
      <c r="G1915" s="4" t="s">
        <v>6</v>
      </c>
      <c r="H1915" s="4" t="s">
        <v>6</v>
      </c>
      <c r="I1915" s="4" t="s">
        <v>6</v>
      </c>
      <c r="J1915" s="4" t="s">
        <v>6</v>
      </c>
      <c r="K1915" s="4" t="s">
        <v>6</v>
      </c>
      <c r="L1915" s="4" t="s">
        <v>6</v>
      </c>
      <c r="M1915" s="4" t="s">
        <v>6</v>
      </c>
      <c r="N1915" s="4" t="s">
        <v>6</v>
      </c>
      <c r="O1915" s="4" t="s">
        <v>6</v>
      </c>
      <c r="P1915" s="4" t="s">
        <v>6</v>
      </c>
      <c r="Q1915" s="4" t="s">
        <v>6</v>
      </c>
      <c r="R1915" s="4" t="s">
        <v>6</v>
      </c>
      <c r="S1915" s="4" t="s">
        <v>6</v>
      </c>
      <c r="T1915" s="4" t="s">
        <v>6</v>
      </c>
      <c r="U1915" s="4" t="s">
        <v>6</v>
      </c>
    </row>
    <row r="1916" spans="1:21">
      <c r="A1916" t="n">
        <v>17310</v>
      </c>
      <c r="B1916" s="51" t="n">
        <v>36</v>
      </c>
      <c r="C1916" s="7" t="n">
        <v>8</v>
      </c>
      <c r="D1916" s="7" t="n">
        <v>2</v>
      </c>
      <c r="E1916" s="7" t="n">
        <v>0</v>
      </c>
      <c r="F1916" s="7" t="s">
        <v>210</v>
      </c>
      <c r="G1916" s="7" t="s">
        <v>12</v>
      </c>
      <c r="H1916" s="7" t="s">
        <v>12</v>
      </c>
      <c r="I1916" s="7" t="s">
        <v>12</v>
      </c>
      <c r="J1916" s="7" t="s">
        <v>12</v>
      </c>
      <c r="K1916" s="7" t="s">
        <v>12</v>
      </c>
      <c r="L1916" s="7" t="s">
        <v>12</v>
      </c>
      <c r="M1916" s="7" t="s">
        <v>12</v>
      </c>
      <c r="N1916" s="7" t="s">
        <v>12</v>
      </c>
      <c r="O1916" s="7" t="s">
        <v>12</v>
      </c>
      <c r="P1916" s="7" t="s">
        <v>12</v>
      </c>
      <c r="Q1916" s="7" t="s">
        <v>12</v>
      </c>
      <c r="R1916" s="7" t="s">
        <v>12</v>
      </c>
      <c r="S1916" s="7" t="s">
        <v>12</v>
      </c>
      <c r="T1916" s="7" t="s">
        <v>12</v>
      </c>
      <c r="U1916" s="7" t="s">
        <v>12</v>
      </c>
    </row>
    <row r="1917" spans="1:21">
      <c r="A1917" t="s">
        <v>4</v>
      </c>
      <c r="B1917" s="4" t="s">
        <v>5</v>
      </c>
      <c r="C1917" s="4" t="s">
        <v>13</v>
      </c>
      <c r="D1917" s="4" t="s">
        <v>10</v>
      </c>
      <c r="E1917" s="4" t="s">
        <v>13</v>
      </c>
      <c r="F1917" s="4" t="s">
        <v>6</v>
      </c>
      <c r="G1917" s="4" t="s">
        <v>6</v>
      </c>
      <c r="H1917" s="4" t="s">
        <v>6</v>
      </c>
      <c r="I1917" s="4" t="s">
        <v>6</v>
      </c>
      <c r="J1917" s="4" t="s">
        <v>6</v>
      </c>
      <c r="K1917" s="4" t="s">
        <v>6</v>
      </c>
      <c r="L1917" s="4" t="s">
        <v>6</v>
      </c>
      <c r="M1917" s="4" t="s">
        <v>6</v>
      </c>
      <c r="N1917" s="4" t="s">
        <v>6</v>
      </c>
      <c r="O1917" s="4" t="s">
        <v>6</v>
      </c>
      <c r="P1917" s="4" t="s">
        <v>6</v>
      </c>
      <c r="Q1917" s="4" t="s">
        <v>6</v>
      </c>
      <c r="R1917" s="4" t="s">
        <v>6</v>
      </c>
      <c r="S1917" s="4" t="s">
        <v>6</v>
      </c>
      <c r="T1917" s="4" t="s">
        <v>6</v>
      </c>
      <c r="U1917" s="4" t="s">
        <v>6</v>
      </c>
    </row>
    <row r="1918" spans="1:21">
      <c r="A1918" t="n">
        <v>17340</v>
      </c>
      <c r="B1918" s="51" t="n">
        <v>36</v>
      </c>
      <c r="C1918" s="7" t="n">
        <v>8</v>
      </c>
      <c r="D1918" s="7" t="n">
        <v>6</v>
      </c>
      <c r="E1918" s="7" t="n">
        <v>0</v>
      </c>
      <c r="F1918" s="7" t="s">
        <v>210</v>
      </c>
      <c r="G1918" s="7" t="s">
        <v>12</v>
      </c>
      <c r="H1918" s="7" t="s">
        <v>12</v>
      </c>
      <c r="I1918" s="7" t="s">
        <v>12</v>
      </c>
      <c r="J1918" s="7" t="s">
        <v>12</v>
      </c>
      <c r="K1918" s="7" t="s">
        <v>12</v>
      </c>
      <c r="L1918" s="7" t="s">
        <v>12</v>
      </c>
      <c r="M1918" s="7" t="s">
        <v>12</v>
      </c>
      <c r="N1918" s="7" t="s">
        <v>12</v>
      </c>
      <c r="O1918" s="7" t="s">
        <v>12</v>
      </c>
      <c r="P1918" s="7" t="s">
        <v>12</v>
      </c>
      <c r="Q1918" s="7" t="s">
        <v>12</v>
      </c>
      <c r="R1918" s="7" t="s">
        <v>12</v>
      </c>
      <c r="S1918" s="7" t="s">
        <v>12</v>
      </c>
      <c r="T1918" s="7" t="s">
        <v>12</v>
      </c>
      <c r="U1918" s="7" t="s">
        <v>12</v>
      </c>
    </row>
    <row r="1919" spans="1:21">
      <c r="A1919" t="s">
        <v>4</v>
      </c>
      <c r="B1919" s="4" t="s">
        <v>5</v>
      </c>
      <c r="C1919" s="4" t="s">
        <v>13</v>
      </c>
      <c r="D1919" s="4" t="s">
        <v>10</v>
      </c>
      <c r="E1919" s="4" t="s">
        <v>13</v>
      </c>
      <c r="F1919" s="4" t="s">
        <v>6</v>
      </c>
      <c r="G1919" s="4" t="s">
        <v>6</v>
      </c>
      <c r="H1919" s="4" t="s">
        <v>6</v>
      </c>
      <c r="I1919" s="4" t="s">
        <v>6</v>
      </c>
      <c r="J1919" s="4" t="s">
        <v>6</v>
      </c>
      <c r="K1919" s="4" t="s">
        <v>6</v>
      </c>
      <c r="L1919" s="4" t="s">
        <v>6</v>
      </c>
      <c r="M1919" s="4" t="s">
        <v>6</v>
      </c>
      <c r="N1919" s="4" t="s">
        <v>6</v>
      </c>
      <c r="O1919" s="4" t="s">
        <v>6</v>
      </c>
      <c r="P1919" s="4" t="s">
        <v>6</v>
      </c>
      <c r="Q1919" s="4" t="s">
        <v>6</v>
      </c>
      <c r="R1919" s="4" t="s">
        <v>6</v>
      </c>
      <c r="S1919" s="4" t="s">
        <v>6</v>
      </c>
      <c r="T1919" s="4" t="s">
        <v>6</v>
      </c>
      <c r="U1919" s="4" t="s">
        <v>6</v>
      </c>
    </row>
    <row r="1920" spans="1:21">
      <c r="A1920" t="n">
        <v>17370</v>
      </c>
      <c r="B1920" s="51" t="n">
        <v>36</v>
      </c>
      <c r="C1920" s="7" t="n">
        <v>8</v>
      </c>
      <c r="D1920" s="7" t="n">
        <v>8</v>
      </c>
      <c r="E1920" s="7" t="n">
        <v>0</v>
      </c>
      <c r="F1920" s="7" t="s">
        <v>210</v>
      </c>
      <c r="G1920" s="7" t="s">
        <v>12</v>
      </c>
      <c r="H1920" s="7" t="s">
        <v>12</v>
      </c>
      <c r="I1920" s="7" t="s">
        <v>12</v>
      </c>
      <c r="J1920" s="7" t="s">
        <v>12</v>
      </c>
      <c r="K1920" s="7" t="s">
        <v>12</v>
      </c>
      <c r="L1920" s="7" t="s">
        <v>12</v>
      </c>
      <c r="M1920" s="7" t="s">
        <v>12</v>
      </c>
      <c r="N1920" s="7" t="s">
        <v>12</v>
      </c>
      <c r="O1920" s="7" t="s">
        <v>12</v>
      </c>
      <c r="P1920" s="7" t="s">
        <v>12</v>
      </c>
      <c r="Q1920" s="7" t="s">
        <v>12</v>
      </c>
      <c r="R1920" s="7" t="s">
        <v>12</v>
      </c>
      <c r="S1920" s="7" t="s">
        <v>12</v>
      </c>
      <c r="T1920" s="7" t="s">
        <v>12</v>
      </c>
      <c r="U1920" s="7" t="s">
        <v>12</v>
      </c>
    </row>
    <row r="1921" spans="1:21">
      <c r="A1921" t="s">
        <v>4</v>
      </c>
      <c r="B1921" s="4" t="s">
        <v>5</v>
      </c>
      <c r="C1921" s="4" t="s">
        <v>13</v>
      </c>
      <c r="D1921" s="4" t="s">
        <v>10</v>
      </c>
      <c r="E1921" s="4" t="s">
        <v>13</v>
      </c>
      <c r="F1921" s="4" t="s">
        <v>6</v>
      </c>
      <c r="G1921" s="4" t="s">
        <v>6</v>
      </c>
      <c r="H1921" s="4" t="s">
        <v>6</v>
      </c>
      <c r="I1921" s="4" t="s">
        <v>6</v>
      </c>
      <c r="J1921" s="4" t="s">
        <v>6</v>
      </c>
      <c r="K1921" s="4" t="s">
        <v>6</v>
      </c>
      <c r="L1921" s="4" t="s">
        <v>6</v>
      </c>
      <c r="M1921" s="4" t="s">
        <v>6</v>
      </c>
      <c r="N1921" s="4" t="s">
        <v>6</v>
      </c>
      <c r="O1921" s="4" t="s">
        <v>6</v>
      </c>
      <c r="P1921" s="4" t="s">
        <v>6</v>
      </c>
      <c r="Q1921" s="4" t="s">
        <v>6</v>
      </c>
      <c r="R1921" s="4" t="s">
        <v>6</v>
      </c>
      <c r="S1921" s="4" t="s">
        <v>6</v>
      </c>
      <c r="T1921" s="4" t="s">
        <v>6</v>
      </c>
      <c r="U1921" s="4" t="s">
        <v>6</v>
      </c>
    </row>
    <row r="1922" spans="1:21">
      <c r="A1922" t="n">
        <v>17400</v>
      </c>
      <c r="B1922" s="51" t="n">
        <v>36</v>
      </c>
      <c r="C1922" s="7" t="n">
        <v>8</v>
      </c>
      <c r="D1922" s="7" t="n">
        <v>11</v>
      </c>
      <c r="E1922" s="7" t="n">
        <v>0</v>
      </c>
      <c r="F1922" s="7" t="s">
        <v>210</v>
      </c>
      <c r="G1922" s="7" t="s">
        <v>12</v>
      </c>
      <c r="H1922" s="7" t="s">
        <v>12</v>
      </c>
      <c r="I1922" s="7" t="s">
        <v>12</v>
      </c>
      <c r="J1922" s="7" t="s">
        <v>12</v>
      </c>
      <c r="K1922" s="7" t="s">
        <v>12</v>
      </c>
      <c r="L1922" s="7" t="s">
        <v>12</v>
      </c>
      <c r="M1922" s="7" t="s">
        <v>12</v>
      </c>
      <c r="N1922" s="7" t="s">
        <v>12</v>
      </c>
      <c r="O1922" s="7" t="s">
        <v>12</v>
      </c>
      <c r="P1922" s="7" t="s">
        <v>12</v>
      </c>
      <c r="Q1922" s="7" t="s">
        <v>12</v>
      </c>
      <c r="R1922" s="7" t="s">
        <v>12</v>
      </c>
      <c r="S1922" s="7" t="s">
        <v>12</v>
      </c>
      <c r="T1922" s="7" t="s">
        <v>12</v>
      </c>
      <c r="U1922" s="7" t="s">
        <v>12</v>
      </c>
    </row>
    <row r="1923" spans="1:21">
      <c r="A1923" t="s">
        <v>4</v>
      </c>
      <c r="B1923" s="4" t="s">
        <v>5</v>
      </c>
      <c r="C1923" s="4" t="s">
        <v>13</v>
      </c>
      <c r="D1923" s="4" t="s">
        <v>10</v>
      </c>
      <c r="E1923" s="4" t="s">
        <v>13</v>
      </c>
      <c r="F1923" s="4" t="s">
        <v>6</v>
      </c>
      <c r="G1923" s="4" t="s">
        <v>6</v>
      </c>
      <c r="H1923" s="4" t="s">
        <v>6</v>
      </c>
      <c r="I1923" s="4" t="s">
        <v>6</v>
      </c>
      <c r="J1923" s="4" t="s">
        <v>6</v>
      </c>
      <c r="K1923" s="4" t="s">
        <v>6</v>
      </c>
      <c r="L1923" s="4" t="s">
        <v>6</v>
      </c>
      <c r="M1923" s="4" t="s">
        <v>6</v>
      </c>
      <c r="N1923" s="4" t="s">
        <v>6</v>
      </c>
      <c r="O1923" s="4" t="s">
        <v>6</v>
      </c>
      <c r="P1923" s="4" t="s">
        <v>6</v>
      </c>
      <c r="Q1923" s="4" t="s">
        <v>6</v>
      </c>
      <c r="R1923" s="4" t="s">
        <v>6</v>
      </c>
      <c r="S1923" s="4" t="s">
        <v>6</v>
      </c>
      <c r="T1923" s="4" t="s">
        <v>6</v>
      </c>
      <c r="U1923" s="4" t="s">
        <v>6</v>
      </c>
    </row>
    <row r="1924" spans="1:21">
      <c r="A1924" t="n">
        <v>17430</v>
      </c>
      <c r="B1924" s="51" t="n">
        <v>36</v>
      </c>
      <c r="C1924" s="7" t="n">
        <v>8</v>
      </c>
      <c r="D1924" s="7" t="n">
        <v>30</v>
      </c>
      <c r="E1924" s="7" t="n">
        <v>0</v>
      </c>
      <c r="F1924" s="7" t="s">
        <v>210</v>
      </c>
      <c r="G1924" s="7" t="s">
        <v>12</v>
      </c>
      <c r="H1924" s="7" t="s">
        <v>12</v>
      </c>
      <c r="I1924" s="7" t="s">
        <v>12</v>
      </c>
      <c r="J1924" s="7" t="s">
        <v>12</v>
      </c>
      <c r="K1924" s="7" t="s">
        <v>12</v>
      </c>
      <c r="L1924" s="7" t="s">
        <v>12</v>
      </c>
      <c r="M1924" s="7" t="s">
        <v>12</v>
      </c>
      <c r="N1924" s="7" t="s">
        <v>12</v>
      </c>
      <c r="O1924" s="7" t="s">
        <v>12</v>
      </c>
      <c r="P1924" s="7" t="s">
        <v>12</v>
      </c>
      <c r="Q1924" s="7" t="s">
        <v>12</v>
      </c>
      <c r="R1924" s="7" t="s">
        <v>12</v>
      </c>
      <c r="S1924" s="7" t="s">
        <v>12</v>
      </c>
      <c r="T1924" s="7" t="s">
        <v>12</v>
      </c>
      <c r="U1924" s="7" t="s">
        <v>12</v>
      </c>
    </row>
    <row r="1925" spans="1:21">
      <c r="A1925" t="s">
        <v>4</v>
      </c>
      <c r="B1925" s="4" t="s">
        <v>5</v>
      </c>
      <c r="C1925" s="4" t="s">
        <v>13</v>
      </c>
      <c r="D1925" s="4" t="s">
        <v>10</v>
      </c>
      <c r="E1925" s="4" t="s">
        <v>13</v>
      </c>
      <c r="F1925" s="4" t="s">
        <v>6</v>
      </c>
      <c r="G1925" s="4" t="s">
        <v>6</v>
      </c>
      <c r="H1925" s="4" t="s">
        <v>6</v>
      </c>
      <c r="I1925" s="4" t="s">
        <v>6</v>
      </c>
      <c r="J1925" s="4" t="s">
        <v>6</v>
      </c>
      <c r="K1925" s="4" t="s">
        <v>6</v>
      </c>
      <c r="L1925" s="4" t="s">
        <v>6</v>
      </c>
      <c r="M1925" s="4" t="s">
        <v>6</v>
      </c>
      <c r="N1925" s="4" t="s">
        <v>6</v>
      </c>
      <c r="O1925" s="4" t="s">
        <v>6</v>
      </c>
      <c r="P1925" s="4" t="s">
        <v>6</v>
      </c>
      <c r="Q1925" s="4" t="s">
        <v>6</v>
      </c>
      <c r="R1925" s="4" t="s">
        <v>6</v>
      </c>
      <c r="S1925" s="4" t="s">
        <v>6</v>
      </c>
      <c r="T1925" s="4" t="s">
        <v>6</v>
      </c>
      <c r="U1925" s="4" t="s">
        <v>6</v>
      </c>
    </row>
    <row r="1926" spans="1:21">
      <c r="A1926" t="n">
        <v>17460</v>
      </c>
      <c r="B1926" s="51" t="n">
        <v>36</v>
      </c>
      <c r="C1926" s="7" t="n">
        <v>8</v>
      </c>
      <c r="D1926" s="7" t="n">
        <v>89</v>
      </c>
      <c r="E1926" s="7" t="n">
        <v>0</v>
      </c>
      <c r="F1926" s="7" t="s">
        <v>210</v>
      </c>
      <c r="G1926" s="7" t="s">
        <v>12</v>
      </c>
      <c r="H1926" s="7" t="s">
        <v>12</v>
      </c>
      <c r="I1926" s="7" t="s">
        <v>12</v>
      </c>
      <c r="J1926" s="7" t="s">
        <v>12</v>
      </c>
      <c r="K1926" s="7" t="s">
        <v>12</v>
      </c>
      <c r="L1926" s="7" t="s">
        <v>12</v>
      </c>
      <c r="M1926" s="7" t="s">
        <v>12</v>
      </c>
      <c r="N1926" s="7" t="s">
        <v>12</v>
      </c>
      <c r="O1926" s="7" t="s">
        <v>12</v>
      </c>
      <c r="P1926" s="7" t="s">
        <v>12</v>
      </c>
      <c r="Q1926" s="7" t="s">
        <v>12</v>
      </c>
      <c r="R1926" s="7" t="s">
        <v>12</v>
      </c>
      <c r="S1926" s="7" t="s">
        <v>12</v>
      </c>
      <c r="T1926" s="7" t="s">
        <v>12</v>
      </c>
      <c r="U1926" s="7" t="s">
        <v>12</v>
      </c>
    </row>
    <row r="1927" spans="1:21">
      <c r="A1927" t="s">
        <v>4</v>
      </c>
      <c r="B1927" s="4" t="s">
        <v>5</v>
      </c>
      <c r="C1927" s="4" t="s">
        <v>13</v>
      </c>
      <c r="D1927" s="4" t="s">
        <v>10</v>
      </c>
      <c r="E1927" s="4" t="s">
        <v>13</v>
      </c>
      <c r="F1927" s="4" t="s">
        <v>6</v>
      </c>
      <c r="G1927" s="4" t="s">
        <v>6</v>
      </c>
      <c r="H1927" s="4" t="s">
        <v>6</v>
      </c>
      <c r="I1927" s="4" t="s">
        <v>6</v>
      </c>
      <c r="J1927" s="4" t="s">
        <v>6</v>
      </c>
      <c r="K1927" s="4" t="s">
        <v>6</v>
      </c>
      <c r="L1927" s="4" t="s">
        <v>6</v>
      </c>
      <c r="M1927" s="4" t="s">
        <v>6</v>
      </c>
      <c r="N1927" s="4" t="s">
        <v>6</v>
      </c>
      <c r="O1927" s="4" t="s">
        <v>6</v>
      </c>
      <c r="P1927" s="4" t="s">
        <v>6</v>
      </c>
      <c r="Q1927" s="4" t="s">
        <v>6</v>
      </c>
      <c r="R1927" s="4" t="s">
        <v>6</v>
      </c>
      <c r="S1927" s="4" t="s">
        <v>6</v>
      </c>
      <c r="T1927" s="4" t="s">
        <v>6</v>
      </c>
      <c r="U1927" s="4" t="s">
        <v>6</v>
      </c>
    </row>
    <row r="1928" spans="1:21">
      <c r="A1928" t="n">
        <v>17490</v>
      </c>
      <c r="B1928" s="51" t="n">
        <v>36</v>
      </c>
      <c r="C1928" s="7" t="n">
        <v>8</v>
      </c>
      <c r="D1928" s="7" t="n">
        <v>120</v>
      </c>
      <c r="E1928" s="7" t="n">
        <v>0</v>
      </c>
      <c r="F1928" s="7" t="s">
        <v>210</v>
      </c>
      <c r="G1928" s="7" t="s">
        <v>12</v>
      </c>
      <c r="H1928" s="7" t="s">
        <v>12</v>
      </c>
      <c r="I1928" s="7" t="s">
        <v>12</v>
      </c>
      <c r="J1928" s="7" t="s">
        <v>12</v>
      </c>
      <c r="K1928" s="7" t="s">
        <v>12</v>
      </c>
      <c r="L1928" s="7" t="s">
        <v>12</v>
      </c>
      <c r="M1928" s="7" t="s">
        <v>12</v>
      </c>
      <c r="N1928" s="7" t="s">
        <v>12</v>
      </c>
      <c r="O1928" s="7" t="s">
        <v>12</v>
      </c>
      <c r="P1928" s="7" t="s">
        <v>12</v>
      </c>
      <c r="Q1928" s="7" t="s">
        <v>12</v>
      </c>
      <c r="R1928" s="7" t="s">
        <v>12</v>
      </c>
      <c r="S1928" s="7" t="s">
        <v>12</v>
      </c>
      <c r="T1928" s="7" t="s">
        <v>12</v>
      </c>
      <c r="U1928" s="7" t="s">
        <v>12</v>
      </c>
    </row>
    <row r="1929" spans="1:21">
      <c r="A1929" t="s">
        <v>4</v>
      </c>
      <c r="B1929" s="4" t="s">
        <v>5</v>
      </c>
      <c r="C1929" s="4" t="s">
        <v>13</v>
      </c>
      <c r="D1929" s="4" t="s">
        <v>10</v>
      </c>
      <c r="E1929" s="4" t="s">
        <v>13</v>
      </c>
      <c r="F1929" s="4" t="s">
        <v>6</v>
      </c>
      <c r="G1929" s="4" t="s">
        <v>6</v>
      </c>
      <c r="H1929" s="4" t="s">
        <v>6</v>
      </c>
      <c r="I1929" s="4" t="s">
        <v>6</v>
      </c>
      <c r="J1929" s="4" t="s">
        <v>6</v>
      </c>
      <c r="K1929" s="4" t="s">
        <v>6</v>
      </c>
      <c r="L1929" s="4" t="s">
        <v>6</v>
      </c>
      <c r="M1929" s="4" t="s">
        <v>6</v>
      </c>
      <c r="N1929" s="4" t="s">
        <v>6</v>
      </c>
      <c r="O1929" s="4" t="s">
        <v>6</v>
      </c>
      <c r="P1929" s="4" t="s">
        <v>6</v>
      </c>
      <c r="Q1929" s="4" t="s">
        <v>6</v>
      </c>
      <c r="R1929" s="4" t="s">
        <v>6</v>
      </c>
      <c r="S1929" s="4" t="s">
        <v>6</v>
      </c>
      <c r="T1929" s="4" t="s">
        <v>6</v>
      </c>
      <c r="U1929" s="4" t="s">
        <v>6</v>
      </c>
    </row>
    <row r="1930" spans="1:21">
      <c r="A1930" t="n">
        <v>17520</v>
      </c>
      <c r="B1930" s="51" t="n">
        <v>36</v>
      </c>
      <c r="C1930" s="7" t="n">
        <v>8</v>
      </c>
      <c r="D1930" s="7" t="n">
        <v>101</v>
      </c>
      <c r="E1930" s="7" t="n">
        <v>0</v>
      </c>
      <c r="F1930" s="7" t="s">
        <v>210</v>
      </c>
      <c r="G1930" s="7" t="s">
        <v>12</v>
      </c>
      <c r="H1930" s="7" t="s">
        <v>12</v>
      </c>
      <c r="I1930" s="7" t="s">
        <v>12</v>
      </c>
      <c r="J1930" s="7" t="s">
        <v>12</v>
      </c>
      <c r="K1930" s="7" t="s">
        <v>12</v>
      </c>
      <c r="L1930" s="7" t="s">
        <v>12</v>
      </c>
      <c r="M1930" s="7" t="s">
        <v>12</v>
      </c>
      <c r="N1930" s="7" t="s">
        <v>12</v>
      </c>
      <c r="O1930" s="7" t="s">
        <v>12</v>
      </c>
      <c r="P1930" s="7" t="s">
        <v>12</v>
      </c>
      <c r="Q1930" s="7" t="s">
        <v>12</v>
      </c>
      <c r="R1930" s="7" t="s">
        <v>12</v>
      </c>
      <c r="S1930" s="7" t="s">
        <v>12</v>
      </c>
      <c r="T1930" s="7" t="s">
        <v>12</v>
      </c>
      <c r="U1930" s="7" t="s">
        <v>12</v>
      </c>
    </row>
    <row r="1931" spans="1:21">
      <c r="A1931" t="s">
        <v>4</v>
      </c>
      <c r="B1931" s="4" t="s">
        <v>5</v>
      </c>
      <c r="C1931" s="4" t="s">
        <v>13</v>
      </c>
      <c r="D1931" s="4" t="s">
        <v>10</v>
      </c>
      <c r="E1931" s="4" t="s">
        <v>13</v>
      </c>
      <c r="F1931" s="4" t="s">
        <v>6</v>
      </c>
      <c r="G1931" s="4" t="s">
        <v>6</v>
      </c>
      <c r="H1931" s="4" t="s">
        <v>6</v>
      </c>
      <c r="I1931" s="4" t="s">
        <v>6</v>
      </c>
      <c r="J1931" s="4" t="s">
        <v>6</v>
      </c>
      <c r="K1931" s="4" t="s">
        <v>6</v>
      </c>
      <c r="L1931" s="4" t="s">
        <v>6</v>
      </c>
      <c r="M1931" s="4" t="s">
        <v>6</v>
      </c>
      <c r="N1931" s="4" t="s">
        <v>6</v>
      </c>
      <c r="O1931" s="4" t="s">
        <v>6</v>
      </c>
      <c r="P1931" s="4" t="s">
        <v>6</v>
      </c>
      <c r="Q1931" s="4" t="s">
        <v>6</v>
      </c>
      <c r="R1931" s="4" t="s">
        <v>6</v>
      </c>
      <c r="S1931" s="4" t="s">
        <v>6</v>
      </c>
      <c r="T1931" s="4" t="s">
        <v>6</v>
      </c>
      <c r="U1931" s="4" t="s">
        <v>6</v>
      </c>
    </row>
    <row r="1932" spans="1:21">
      <c r="A1932" t="n">
        <v>17550</v>
      </c>
      <c r="B1932" s="51" t="n">
        <v>36</v>
      </c>
      <c r="C1932" s="7" t="n">
        <v>8</v>
      </c>
      <c r="D1932" s="7" t="n">
        <v>118</v>
      </c>
      <c r="E1932" s="7" t="n">
        <v>0</v>
      </c>
      <c r="F1932" s="7" t="s">
        <v>210</v>
      </c>
      <c r="G1932" s="7" t="s">
        <v>12</v>
      </c>
      <c r="H1932" s="7" t="s">
        <v>12</v>
      </c>
      <c r="I1932" s="7" t="s">
        <v>12</v>
      </c>
      <c r="J1932" s="7" t="s">
        <v>12</v>
      </c>
      <c r="K1932" s="7" t="s">
        <v>12</v>
      </c>
      <c r="L1932" s="7" t="s">
        <v>12</v>
      </c>
      <c r="M1932" s="7" t="s">
        <v>12</v>
      </c>
      <c r="N1932" s="7" t="s">
        <v>12</v>
      </c>
      <c r="O1932" s="7" t="s">
        <v>12</v>
      </c>
      <c r="P1932" s="7" t="s">
        <v>12</v>
      </c>
      <c r="Q1932" s="7" t="s">
        <v>12</v>
      </c>
      <c r="R1932" s="7" t="s">
        <v>12</v>
      </c>
      <c r="S1932" s="7" t="s">
        <v>12</v>
      </c>
      <c r="T1932" s="7" t="s">
        <v>12</v>
      </c>
      <c r="U1932" s="7" t="s">
        <v>12</v>
      </c>
    </row>
    <row r="1933" spans="1:21">
      <c r="A1933" t="s">
        <v>4</v>
      </c>
      <c r="B1933" s="4" t="s">
        <v>5</v>
      </c>
      <c r="C1933" s="4" t="s">
        <v>13</v>
      </c>
      <c r="D1933" s="4" t="s">
        <v>10</v>
      </c>
      <c r="E1933" s="4" t="s">
        <v>13</v>
      </c>
      <c r="F1933" s="4" t="s">
        <v>6</v>
      </c>
      <c r="G1933" s="4" t="s">
        <v>6</v>
      </c>
      <c r="H1933" s="4" t="s">
        <v>6</v>
      </c>
      <c r="I1933" s="4" t="s">
        <v>6</v>
      </c>
      <c r="J1933" s="4" t="s">
        <v>6</v>
      </c>
      <c r="K1933" s="4" t="s">
        <v>6</v>
      </c>
      <c r="L1933" s="4" t="s">
        <v>6</v>
      </c>
      <c r="M1933" s="4" t="s">
        <v>6</v>
      </c>
      <c r="N1933" s="4" t="s">
        <v>6</v>
      </c>
      <c r="O1933" s="4" t="s">
        <v>6</v>
      </c>
      <c r="P1933" s="4" t="s">
        <v>6</v>
      </c>
      <c r="Q1933" s="4" t="s">
        <v>6</v>
      </c>
      <c r="R1933" s="4" t="s">
        <v>6</v>
      </c>
      <c r="S1933" s="4" t="s">
        <v>6</v>
      </c>
      <c r="T1933" s="4" t="s">
        <v>6</v>
      </c>
      <c r="U1933" s="4" t="s">
        <v>6</v>
      </c>
    </row>
    <row r="1934" spans="1:21">
      <c r="A1934" t="n">
        <v>17580</v>
      </c>
      <c r="B1934" s="51" t="n">
        <v>36</v>
      </c>
      <c r="C1934" s="7" t="n">
        <v>8</v>
      </c>
      <c r="D1934" s="7" t="n">
        <v>100</v>
      </c>
      <c r="E1934" s="7" t="n">
        <v>0</v>
      </c>
      <c r="F1934" s="7" t="s">
        <v>210</v>
      </c>
      <c r="G1934" s="7" t="s">
        <v>12</v>
      </c>
      <c r="H1934" s="7" t="s">
        <v>12</v>
      </c>
      <c r="I1934" s="7" t="s">
        <v>12</v>
      </c>
      <c r="J1934" s="7" t="s">
        <v>12</v>
      </c>
      <c r="K1934" s="7" t="s">
        <v>12</v>
      </c>
      <c r="L1934" s="7" t="s">
        <v>12</v>
      </c>
      <c r="M1934" s="7" t="s">
        <v>12</v>
      </c>
      <c r="N1934" s="7" t="s">
        <v>12</v>
      </c>
      <c r="O1934" s="7" t="s">
        <v>12</v>
      </c>
      <c r="P1934" s="7" t="s">
        <v>12</v>
      </c>
      <c r="Q1934" s="7" t="s">
        <v>12</v>
      </c>
      <c r="R1934" s="7" t="s">
        <v>12</v>
      </c>
      <c r="S1934" s="7" t="s">
        <v>12</v>
      </c>
      <c r="T1934" s="7" t="s">
        <v>12</v>
      </c>
      <c r="U1934" s="7" t="s">
        <v>12</v>
      </c>
    </row>
    <row r="1935" spans="1:21">
      <c r="A1935" t="s">
        <v>4</v>
      </c>
      <c r="B1935" s="4" t="s">
        <v>5</v>
      </c>
      <c r="C1935" s="4" t="s">
        <v>13</v>
      </c>
      <c r="D1935" s="4" t="s">
        <v>10</v>
      </c>
      <c r="E1935" s="4" t="s">
        <v>13</v>
      </c>
      <c r="F1935" s="4" t="s">
        <v>6</v>
      </c>
      <c r="G1935" s="4" t="s">
        <v>6</v>
      </c>
      <c r="H1935" s="4" t="s">
        <v>6</v>
      </c>
      <c r="I1935" s="4" t="s">
        <v>6</v>
      </c>
      <c r="J1935" s="4" t="s">
        <v>6</v>
      </c>
      <c r="K1935" s="4" t="s">
        <v>6</v>
      </c>
      <c r="L1935" s="4" t="s">
        <v>6</v>
      </c>
      <c r="M1935" s="4" t="s">
        <v>6</v>
      </c>
      <c r="N1935" s="4" t="s">
        <v>6</v>
      </c>
      <c r="O1935" s="4" t="s">
        <v>6</v>
      </c>
      <c r="P1935" s="4" t="s">
        <v>6</v>
      </c>
      <c r="Q1935" s="4" t="s">
        <v>6</v>
      </c>
      <c r="R1935" s="4" t="s">
        <v>6</v>
      </c>
      <c r="S1935" s="4" t="s">
        <v>6</v>
      </c>
      <c r="T1935" s="4" t="s">
        <v>6</v>
      </c>
      <c r="U1935" s="4" t="s">
        <v>6</v>
      </c>
    </row>
    <row r="1936" spans="1:21">
      <c r="A1936" t="n">
        <v>17610</v>
      </c>
      <c r="B1936" s="51" t="n">
        <v>36</v>
      </c>
      <c r="C1936" s="7" t="n">
        <v>8</v>
      </c>
      <c r="D1936" s="7" t="n">
        <v>88</v>
      </c>
      <c r="E1936" s="7" t="n">
        <v>0</v>
      </c>
      <c r="F1936" s="7" t="s">
        <v>210</v>
      </c>
      <c r="G1936" s="7" t="s">
        <v>12</v>
      </c>
      <c r="H1936" s="7" t="s">
        <v>12</v>
      </c>
      <c r="I1936" s="7" t="s">
        <v>12</v>
      </c>
      <c r="J1936" s="7" t="s">
        <v>12</v>
      </c>
      <c r="K1936" s="7" t="s">
        <v>12</v>
      </c>
      <c r="L1936" s="7" t="s">
        <v>12</v>
      </c>
      <c r="M1936" s="7" t="s">
        <v>12</v>
      </c>
      <c r="N1936" s="7" t="s">
        <v>12</v>
      </c>
      <c r="O1936" s="7" t="s">
        <v>12</v>
      </c>
      <c r="P1936" s="7" t="s">
        <v>12</v>
      </c>
      <c r="Q1936" s="7" t="s">
        <v>12</v>
      </c>
      <c r="R1936" s="7" t="s">
        <v>12</v>
      </c>
      <c r="S1936" s="7" t="s">
        <v>12</v>
      </c>
      <c r="T1936" s="7" t="s">
        <v>12</v>
      </c>
      <c r="U1936" s="7" t="s">
        <v>12</v>
      </c>
    </row>
    <row r="1937" spans="1:21">
      <c r="A1937" t="s">
        <v>4</v>
      </c>
      <c r="B1937" s="4" t="s">
        <v>5</v>
      </c>
      <c r="C1937" s="4" t="s">
        <v>13</v>
      </c>
      <c r="D1937" s="4" t="s">
        <v>10</v>
      </c>
      <c r="E1937" s="4" t="s">
        <v>13</v>
      </c>
      <c r="F1937" s="4" t="s">
        <v>6</v>
      </c>
      <c r="G1937" s="4" t="s">
        <v>6</v>
      </c>
      <c r="H1937" s="4" t="s">
        <v>6</v>
      </c>
      <c r="I1937" s="4" t="s">
        <v>6</v>
      </c>
      <c r="J1937" s="4" t="s">
        <v>6</v>
      </c>
      <c r="K1937" s="4" t="s">
        <v>6</v>
      </c>
      <c r="L1937" s="4" t="s">
        <v>6</v>
      </c>
      <c r="M1937" s="4" t="s">
        <v>6</v>
      </c>
      <c r="N1937" s="4" t="s">
        <v>6</v>
      </c>
      <c r="O1937" s="4" t="s">
        <v>6</v>
      </c>
      <c r="P1937" s="4" t="s">
        <v>6</v>
      </c>
      <c r="Q1937" s="4" t="s">
        <v>6</v>
      </c>
      <c r="R1937" s="4" t="s">
        <v>6</v>
      </c>
      <c r="S1937" s="4" t="s">
        <v>6</v>
      </c>
      <c r="T1937" s="4" t="s">
        <v>6</v>
      </c>
      <c r="U1937" s="4" t="s">
        <v>6</v>
      </c>
    </row>
    <row r="1938" spans="1:21">
      <c r="A1938" t="n">
        <v>17640</v>
      </c>
      <c r="B1938" s="51" t="n">
        <v>36</v>
      </c>
      <c r="C1938" s="7" t="n">
        <v>8</v>
      </c>
      <c r="D1938" s="7" t="n">
        <v>95</v>
      </c>
      <c r="E1938" s="7" t="n">
        <v>0</v>
      </c>
      <c r="F1938" s="7" t="s">
        <v>210</v>
      </c>
      <c r="G1938" s="7" t="s">
        <v>12</v>
      </c>
      <c r="H1938" s="7" t="s">
        <v>12</v>
      </c>
      <c r="I1938" s="7" t="s">
        <v>12</v>
      </c>
      <c r="J1938" s="7" t="s">
        <v>12</v>
      </c>
      <c r="K1938" s="7" t="s">
        <v>12</v>
      </c>
      <c r="L1938" s="7" t="s">
        <v>12</v>
      </c>
      <c r="M1938" s="7" t="s">
        <v>12</v>
      </c>
      <c r="N1938" s="7" t="s">
        <v>12</v>
      </c>
      <c r="O1938" s="7" t="s">
        <v>12</v>
      </c>
      <c r="P1938" s="7" t="s">
        <v>12</v>
      </c>
      <c r="Q1938" s="7" t="s">
        <v>12</v>
      </c>
      <c r="R1938" s="7" t="s">
        <v>12</v>
      </c>
      <c r="S1938" s="7" t="s">
        <v>12</v>
      </c>
      <c r="T1938" s="7" t="s">
        <v>12</v>
      </c>
      <c r="U1938" s="7" t="s">
        <v>12</v>
      </c>
    </row>
    <row r="1939" spans="1:21">
      <c r="A1939" t="s">
        <v>4</v>
      </c>
      <c r="B1939" s="4" t="s">
        <v>5</v>
      </c>
      <c r="C1939" s="4" t="s">
        <v>13</v>
      </c>
      <c r="D1939" s="4" t="s">
        <v>10</v>
      </c>
      <c r="E1939" s="4" t="s">
        <v>13</v>
      </c>
      <c r="F1939" s="4" t="s">
        <v>6</v>
      </c>
      <c r="G1939" s="4" t="s">
        <v>6</v>
      </c>
      <c r="H1939" s="4" t="s">
        <v>6</v>
      </c>
      <c r="I1939" s="4" t="s">
        <v>6</v>
      </c>
      <c r="J1939" s="4" t="s">
        <v>6</v>
      </c>
      <c r="K1939" s="4" t="s">
        <v>6</v>
      </c>
      <c r="L1939" s="4" t="s">
        <v>6</v>
      </c>
      <c r="M1939" s="4" t="s">
        <v>6</v>
      </c>
      <c r="N1939" s="4" t="s">
        <v>6</v>
      </c>
      <c r="O1939" s="4" t="s">
        <v>6</v>
      </c>
      <c r="P1939" s="4" t="s">
        <v>6</v>
      </c>
      <c r="Q1939" s="4" t="s">
        <v>6</v>
      </c>
      <c r="R1939" s="4" t="s">
        <v>6</v>
      </c>
      <c r="S1939" s="4" t="s">
        <v>6</v>
      </c>
      <c r="T1939" s="4" t="s">
        <v>6</v>
      </c>
      <c r="U1939" s="4" t="s">
        <v>6</v>
      </c>
    </row>
    <row r="1940" spans="1:21">
      <c r="A1940" t="n">
        <v>17670</v>
      </c>
      <c r="B1940" s="51" t="n">
        <v>36</v>
      </c>
      <c r="C1940" s="7" t="n">
        <v>8</v>
      </c>
      <c r="D1940" s="7" t="n">
        <v>110</v>
      </c>
      <c r="E1940" s="7" t="n">
        <v>0</v>
      </c>
      <c r="F1940" s="7" t="s">
        <v>93</v>
      </c>
      <c r="G1940" s="7" t="s">
        <v>211</v>
      </c>
      <c r="H1940" s="7" t="s">
        <v>12</v>
      </c>
      <c r="I1940" s="7" t="s">
        <v>12</v>
      </c>
      <c r="J1940" s="7" t="s">
        <v>12</v>
      </c>
      <c r="K1940" s="7" t="s">
        <v>12</v>
      </c>
      <c r="L1940" s="7" t="s">
        <v>12</v>
      </c>
      <c r="M1940" s="7" t="s">
        <v>12</v>
      </c>
      <c r="N1940" s="7" t="s">
        <v>12</v>
      </c>
      <c r="O1940" s="7" t="s">
        <v>12</v>
      </c>
      <c r="P1940" s="7" t="s">
        <v>12</v>
      </c>
      <c r="Q1940" s="7" t="s">
        <v>12</v>
      </c>
      <c r="R1940" s="7" t="s">
        <v>12</v>
      </c>
      <c r="S1940" s="7" t="s">
        <v>12</v>
      </c>
      <c r="T1940" s="7" t="s">
        <v>12</v>
      </c>
      <c r="U1940" s="7" t="s">
        <v>12</v>
      </c>
    </row>
    <row r="1941" spans="1:21">
      <c r="A1941" t="s">
        <v>4</v>
      </c>
      <c r="B1941" s="4" t="s">
        <v>5</v>
      </c>
      <c r="C1941" s="4" t="s">
        <v>13</v>
      </c>
      <c r="D1941" s="4" t="s">
        <v>10</v>
      </c>
      <c r="E1941" s="4" t="s">
        <v>13</v>
      </c>
      <c r="F1941" s="4" t="s">
        <v>6</v>
      </c>
      <c r="G1941" s="4" t="s">
        <v>6</v>
      </c>
      <c r="H1941" s="4" t="s">
        <v>6</v>
      </c>
      <c r="I1941" s="4" t="s">
        <v>6</v>
      </c>
      <c r="J1941" s="4" t="s">
        <v>6</v>
      </c>
      <c r="K1941" s="4" t="s">
        <v>6</v>
      </c>
      <c r="L1941" s="4" t="s">
        <v>6</v>
      </c>
      <c r="M1941" s="4" t="s">
        <v>6</v>
      </c>
      <c r="N1941" s="4" t="s">
        <v>6</v>
      </c>
      <c r="O1941" s="4" t="s">
        <v>6</v>
      </c>
      <c r="P1941" s="4" t="s">
        <v>6</v>
      </c>
      <c r="Q1941" s="4" t="s">
        <v>6</v>
      </c>
      <c r="R1941" s="4" t="s">
        <v>6</v>
      </c>
      <c r="S1941" s="4" t="s">
        <v>6</v>
      </c>
      <c r="T1941" s="4" t="s">
        <v>6</v>
      </c>
      <c r="U1941" s="4" t="s">
        <v>6</v>
      </c>
    </row>
    <row r="1942" spans="1:21">
      <c r="A1942" t="n">
        <v>17718</v>
      </c>
      <c r="B1942" s="51" t="n">
        <v>36</v>
      </c>
      <c r="C1942" s="7" t="n">
        <v>8</v>
      </c>
      <c r="D1942" s="7" t="n">
        <v>119</v>
      </c>
      <c r="E1942" s="7" t="n">
        <v>0</v>
      </c>
      <c r="F1942" s="7" t="s">
        <v>93</v>
      </c>
      <c r="G1942" s="7" t="s">
        <v>211</v>
      </c>
      <c r="H1942" s="7" t="s">
        <v>12</v>
      </c>
      <c r="I1942" s="7" t="s">
        <v>12</v>
      </c>
      <c r="J1942" s="7" t="s">
        <v>12</v>
      </c>
      <c r="K1942" s="7" t="s">
        <v>12</v>
      </c>
      <c r="L1942" s="7" t="s">
        <v>12</v>
      </c>
      <c r="M1942" s="7" t="s">
        <v>12</v>
      </c>
      <c r="N1942" s="7" t="s">
        <v>12</v>
      </c>
      <c r="O1942" s="7" t="s">
        <v>12</v>
      </c>
      <c r="P1942" s="7" t="s">
        <v>12</v>
      </c>
      <c r="Q1942" s="7" t="s">
        <v>12</v>
      </c>
      <c r="R1942" s="7" t="s">
        <v>12</v>
      </c>
      <c r="S1942" s="7" t="s">
        <v>12</v>
      </c>
      <c r="T1942" s="7" t="s">
        <v>12</v>
      </c>
      <c r="U1942" s="7" t="s">
        <v>12</v>
      </c>
    </row>
    <row r="1943" spans="1:21">
      <c r="A1943" t="s">
        <v>4</v>
      </c>
      <c r="B1943" s="4" t="s">
        <v>5</v>
      </c>
      <c r="C1943" s="4" t="s">
        <v>13</v>
      </c>
      <c r="D1943" s="4" t="s">
        <v>10</v>
      </c>
      <c r="E1943" s="4" t="s">
        <v>13</v>
      </c>
      <c r="F1943" s="4" t="s">
        <v>6</v>
      </c>
      <c r="G1943" s="4" t="s">
        <v>6</v>
      </c>
      <c r="H1943" s="4" t="s">
        <v>6</v>
      </c>
      <c r="I1943" s="4" t="s">
        <v>6</v>
      </c>
      <c r="J1943" s="4" t="s">
        <v>6</v>
      </c>
      <c r="K1943" s="4" t="s">
        <v>6</v>
      </c>
      <c r="L1943" s="4" t="s">
        <v>6</v>
      </c>
      <c r="M1943" s="4" t="s">
        <v>6</v>
      </c>
      <c r="N1943" s="4" t="s">
        <v>6</v>
      </c>
      <c r="O1943" s="4" t="s">
        <v>6</v>
      </c>
      <c r="P1943" s="4" t="s">
        <v>6</v>
      </c>
      <c r="Q1943" s="4" t="s">
        <v>6</v>
      </c>
      <c r="R1943" s="4" t="s">
        <v>6</v>
      </c>
      <c r="S1943" s="4" t="s">
        <v>6</v>
      </c>
      <c r="T1943" s="4" t="s">
        <v>6</v>
      </c>
      <c r="U1943" s="4" t="s">
        <v>6</v>
      </c>
    </row>
    <row r="1944" spans="1:21">
      <c r="A1944" t="n">
        <v>17766</v>
      </c>
      <c r="B1944" s="51" t="n">
        <v>36</v>
      </c>
      <c r="C1944" s="7" t="n">
        <v>8</v>
      </c>
      <c r="D1944" s="7" t="n">
        <v>92</v>
      </c>
      <c r="E1944" s="7" t="n">
        <v>0</v>
      </c>
      <c r="F1944" s="7" t="s">
        <v>103</v>
      </c>
      <c r="G1944" s="7" t="s">
        <v>12</v>
      </c>
      <c r="H1944" s="7" t="s">
        <v>12</v>
      </c>
      <c r="I1944" s="7" t="s">
        <v>12</v>
      </c>
      <c r="J1944" s="7" t="s">
        <v>12</v>
      </c>
      <c r="K1944" s="7" t="s">
        <v>12</v>
      </c>
      <c r="L1944" s="7" t="s">
        <v>12</v>
      </c>
      <c r="M1944" s="7" t="s">
        <v>12</v>
      </c>
      <c r="N1944" s="7" t="s">
        <v>12</v>
      </c>
      <c r="O1944" s="7" t="s">
        <v>12</v>
      </c>
      <c r="P1944" s="7" t="s">
        <v>12</v>
      </c>
      <c r="Q1944" s="7" t="s">
        <v>12</v>
      </c>
      <c r="R1944" s="7" t="s">
        <v>12</v>
      </c>
      <c r="S1944" s="7" t="s">
        <v>12</v>
      </c>
      <c r="T1944" s="7" t="s">
        <v>12</v>
      </c>
      <c r="U1944" s="7" t="s">
        <v>12</v>
      </c>
    </row>
    <row r="1945" spans="1:21">
      <c r="A1945" t="s">
        <v>4</v>
      </c>
      <c r="B1945" s="4" t="s">
        <v>5</v>
      </c>
      <c r="C1945" s="4" t="s">
        <v>13</v>
      </c>
      <c r="D1945" s="4" t="s">
        <v>10</v>
      </c>
      <c r="E1945" s="4" t="s">
        <v>13</v>
      </c>
      <c r="F1945" s="4" t="s">
        <v>6</v>
      </c>
      <c r="G1945" s="4" t="s">
        <v>6</v>
      </c>
      <c r="H1945" s="4" t="s">
        <v>6</v>
      </c>
      <c r="I1945" s="4" t="s">
        <v>6</v>
      </c>
      <c r="J1945" s="4" t="s">
        <v>6</v>
      </c>
      <c r="K1945" s="4" t="s">
        <v>6</v>
      </c>
      <c r="L1945" s="4" t="s">
        <v>6</v>
      </c>
      <c r="M1945" s="4" t="s">
        <v>6</v>
      </c>
      <c r="N1945" s="4" t="s">
        <v>6</v>
      </c>
      <c r="O1945" s="4" t="s">
        <v>6</v>
      </c>
      <c r="P1945" s="4" t="s">
        <v>6</v>
      </c>
      <c r="Q1945" s="4" t="s">
        <v>6</v>
      </c>
      <c r="R1945" s="4" t="s">
        <v>6</v>
      </c>
      <c r="S1945" s="4" t="s">
        <v>6</v>
      </c>
      <c r="T1945" s="4" t="s">
        <v>6</v>
      </c>
      <c r="U1945" s="4" t="s">
        <v>6</v>
      </c>
    </row>
    <row r="1946" spans="1:21">
      <c r="A1946" t="n">
        <v>17796</v>
      </c>
      <c r="B1946" s="51" t="n">
        <v>36</v>
      </c>
      <c r="C1946" s="7" t="n">
        <v>8</v>
      </c>
      <c r="D1946" s="7" t="n">
        <v>1620</v>
      </c>
      <c r="E1946" s="7" t="n">
        <v>0</v>
      </c>
      <c r="F1946" s="7" t="s">
        <v>93</v>
      </c>
      <c r="G1946" s="7" t="s">
        <v>212</v>
      </c>
      <c r="H1946" s="7" t="s">
        <v>213</v>
      </c>
      <c r="I1946" s="7" t="s">
        <v>12</v>
      </c>
      <c r="J1946" s="7" t="s">
        <v>12</v>
      </c>
      <c r="K1946" s="7" t="s">
        <v>12</v>
      </c>
      <c r="L1946" s="7" t="s">
        <v>12</v>
      </c>
      <c r="M1946" s="7" t="s">
        <v>12</v>
      </c>
      <c r="N1946" s="7" t="s">
        <v>12</v>
      </c>
      <c r="O1946" s="7" t="s">
        <v>12</v>
      </c>
      <c r="P1946" s="7" t="s">
        <v>12</v>
      </c>
      <c r="Q1946" s="7" t="s">
        <v>12</v>
      </c>
      <c r="R1946" s="7" t="s">
        <v>12</v>
      </c>
      <c r="S1946" s="7" t="s">
        <v>12</v>
      </c>
      <c r="T1946" s="7" t="s">
        <v>12</v>
      </c>
      <c r="U1946" s="7" t="s">
        <v>12</v>
      </c>
    </row>
    <row r="1947" spans="1:21">
      <c r="A1947" t="s">
        <v>4</v>
      </c>
      <c r="B1947" s="4" t="s">
        <v>5</v>
      </c>
      <c r="C1947" s="4" t="s">
        <v>13</v>
      </c>
      <c r="D1947" s="4" t="s">
        <v>10</v>
      </c>
      <c r="E1947" s="4" t="s">
        <v>13</v>
      </c>
      <c r="F1947" s="4" t="s">
        <v>6</v>
      </c>
      <c r="G1947" s="4" t="s">
        <v>6</v>
      </c>
      <c r="H1947" s="4" t="s">
        <v>6</v>
      </c>
      <c r="I1947" s="4" t="s">
        <v>6</v>
      </c>
      <c r="J1947" s="4" t="s">
        <v>6</v>
      </c>
      <c r="K1947" s="4" t="s">
        <v>6</v>
      </c>
      <c r="L1947" s="4" t="s">
        <v>6</v>
      </c>
      <c r="M1947" s="4" t="s">
        <v>6</v>
      </c>
      <c r="N1947" s="4" t="s">
        <v>6</v>
      </c>
      <c r="O1947" s="4" t="s">
        <v>6</v>
      </c>
      <c r="P1947" s="4" t="s">
        <v>6</v>
      </c>
      <c r="Q1947" s="4" t="s">
        <v>6</v>
      </c>
      <c r="R1947" s="4" t="s">
        <v>6</v>
      </c>
      <c r="S1947" s="4" t="s">
        <v>6</v>
      </c>
      <c r="T1947" s="4" t="s">
        <v>6</v>
      </c>
      <c r="U1947" s="4" t="s">
        <v>6</v>
      </c>
    </row>
    <row r="1948" spans="1:21">
      <c r="A1948" t="n">
        <v>17856</v>
      </c>
      <c r="B1948" s="51" t="n">
        <v>36</v>
      </c>
      <c r="C1948" s="7" t="n">
        <v>8</v>
      </c>
      <c r="D1948" s="7" t="n">
        <v>1621</v>
      </c>
      <c r="E1948" s="7" t="n">
        <v>0</v>
      </c>
      <c r="F1948" s="7" t="s">
        <v>93</v>
      </c>
      <c r="G1948" s="7" t="s">
        <v>212</v>
      </c>
      <c r="H1948" s="7" t="s">
        <v>213</v>
      </c>
      <c r="I1948" s="7" t="s">
        <v>12</v>
      </c>
      <c r="J1948" s="7" t="s">
        <v>12</v>
      </c>
      <c r="K1948" s="7" t="s">
        <v>12</v>
      </c>
      <c r="L1948" s="7" t="s">
        <v>12</v>
      </c>
      <c r="M1948" s="7" t="s">
        <v>12</v>
      </c>
      <c r="N1948" s="7" t="s">
        <v>12</v>
      </c>
      <c r="O1948" s="7" t="s">
        <v>12</v>
      </c>
      <c r="P1948" s="7" t="s">
        <v>12</v>
      </c>
      <c r="Q1948" s="7" t="s">
        <v>12</v>
      </c>
      <c r="R1948" s="7" t="s">
        <v>12</v>
      </c>
      <c r="S1948" s="7" t="s">
        <v>12</v>
      </c>
      <c r="T1948" s="7" t="s">
        <v>12</v>
      </c>
      <c r="U1948" s="7" t="s">
        <v>12</v>
      </c>
    </row>
    <row r="1949" spans="1:21">
      <c r="A1949" t="s">
        <v>4</v>
      </c>
      <c r="B1949" s="4" t="s">
        <v>5</v>
      </c>
      <c r="C1949" s="4" t="s">
        <v>13</v>
      </c>
      <c r="D1949" s="4" t="s">
        <v>10</v>
      </c>
      <c r="E1949" s="4" t="s">
        <v>13</v>
      </c>
      <c r="F1949" s="4" t="s">
        <v>6</v>
      </c>
      <c r="G1949" s="4" t="s">
        <v>6</v>
      </c>
      <c r="H1949" s="4" t="s">
        <v>6</v>
      </c>
      <c r="I1949" s="4" t="s">
        <v>6</v>
      </c>
      <c r="J1949" s="4" t="s">
        <v>6</v>
      </c>
      <c r="K1949" s="4" t="s">
        <v>6</v>
      </c>
      <c r="L1949" s="4" t="s">
        <v>6</v>
      </c>
      <c r="M1949" s="4" t="s">
        <v>6</v>
      </c>
      <c r="N1949" s="4" t="s">
        <v>6</v>
      </c>
      <c r="O1949" s="4" t="s">
        <v>6</v>
      </c>
      <c r="P1949" s="4" t="s">
        <v>6</v>
      </c>
      <c r="Q1949" s="4" t="s">
        <v>6</v>
      </c>
      <c r="R1949" s="4" t="s">
        <v>6</v>
      </c>
      <c r="S1949" s="4" t="s">
        <v>6</v>
      </c>
      <c r="T1949" s="4" t="s">
        <v>6</v>
      </c>
      <c r="U1949" s="4" t="s">
        <v>6</v>
      </c>
    </row>
    <row r="1950" spans="1:21">
      <c r="A1950" t="n">
        <v>17916</v>
      </c>
      <c r="B1950" s="51" t="n">
        <v>36</v>
      </c>
      <c r="C1950" s="7" t="n">
        <v>8</v>
      </c>
      <c r="D1950" s="7" t="n">
        <v>1622</v>
      </c>
      <c r="E1950" s="7" t="n">
        <v>0</v>
      </c>
      <c r="F1950" s="7" t="s">
        <v>93</v>
      </c>
      <c r="G1950" s="7" t="s">
        <v>212</v>
      </c>
      <c r="H1950" s="7" t="s">
        <v>213</v>
      </c>
      <c r="I1950" s="7" t="s">
        <v>12</v>
      </c>
      <c r="J1950" s="7" t="s">
        <v>12</v>
      </c>
      <c r="K1950" s="7" t="s">
        <v>12</v>
      </c>
      <c r="L1950" s="7" t="s">
        <v>12</v>
      </c>
      <c r="M1950" s="7" t="s">
        <v>12</v>
      </c>
      <c r="N1950" s="7" t="s">
        <v>12</v>
      </c>
      <c r="O1950" s="7" t="s">
        <v>12</v>
      </c>
      <c r="P1950" s="7" t="s">
        <v>12</v>
      </c>
      <c r="Q1950" s="7" t="s">
        <v>12</v>
      </c>
      <c r="R1950" s="7" t="s">
        <v>12</v>
      </c>
      <c r="S1950" s="7" t="s">
        <v>12</v>
      </c>
      <c r="T1950" s="7" t="s">
        <v>12</v>
      </c>
      <c r="U1950" s="7" t="s">
        <v>12</v>
      </c>
    </row>
    <row r="1951" spans="1:21">
      <c r="A1951" t="s">
        <v>4</v>
      </c>
      <c r="B1951" s="4" t="s">
        <v>5</v>
      </c>
      <c r="C1951" s="4" t="s">
        <v>10</v>
      </c>
      <c r="D1951" s="4" t="s">
        <v>13</v>
      </c>
      <c r="E1951" s="4" t="s">
        <v>6</v>
      </c>
      <c r="F1951" s="4" t="s">
        <v>21</v>
      </c>
      <c r="G1951" s="4" t="s">
        <v>21</v>
      </c>
      <c r="H1951" s="4" t="s">
        <v>21</v>
      </c>
    </row>
    <row r="1952" spans="1:21">
      <c r="A1952" t="n">
        <v>17976</v>
      </c>
      <c r="B1952" s="54" t="n">
        <v>48</v>
      </c>
      <c r="C1952" s="7" t="n">
        <v>1620</v>
      </c>
      <c r="D1952" s="7" t="n">
        <v>0</v>
      </c>
      <c r="E1952" s="7" t="s">
        <v>213</v>
      </c>
      <c r="F1952" s="7" t="n">
        <v>-1</v>
      </c>
      <c r="G1952" s="7" t="n">
        <v>1</v>
      </c>
      <c r="H1952" s="7" t="n">
        <v>1.40129846432482e-45</v>
      </c>
    </row>
    <row r="1953" spans="1:21">
      <c r="A1953" t="s">
        <v>4</v>
      </c>
      <c r="B1953" s="4" t="s">
        <v>5</v>
      </c>
      <c r="C1953" s="4" t="s">
        <v>10</v>
      </c>
      <c r="D1953" s="4" t="s">
        <v>13</v>
      </c>
      <c r="E1953" s="4" t="s">
        <v>6</v>
      </c>
      <c r="F1953" s="4" t="s">
        <v>21</v>
      </c>
      <c r="G1953" s="4" t="s">
        <v>21</v>
      </c>
      <c r="H1953" s="4" t="s">
        <v>21</v>
      </c>
    </row>
    <row r="1954" spans="1:21">
      <c r="A1954" t="n">
        <v>18008</v>
      </c>
      <c r="B1954" s="54" t="n">
        <v>48</v>
      </c>
      <c r="C1954" s="7" t="n">
        <v>1621</v>
      </c>
      <c r="D1954" s="7" t="n">
        <v>0</v>
      </c>
      <c r="E1954" s="7" t="s">
        <v>213</v>
      </c>
      <c r="F1954" s="7" t="n">
        <v>-1</v>
      </c>
      <c r="G1954" s="7" t="n">
        <v>1</v>
      </c>
      <c r="H1954" s="7" t="n">
        <v>1.40129846432482e-45</v>
      </c>
    </row>
    <row r="1955" spans="1:21">
      <c r="A1955" t="s">
        <v>4</v>
      </c>
      <c r="B1955" s="4" t="s">
        <v>5</v>
      </c>
      <c r="C1955" s="4" t="s">
        <v>10</v>
      </c>
      <c r="D1955" s="4" t="s">
        <v>13</v>
      </c>
      <c r="E1955" s="4" t="s">
        <v>6</v>
      </c>
      <c r="F1955" s="4" t="s">
        <v>21</v>
      </c>
      <c r="G1955" s="4" t="s">
        <v>21</v>
      </c>
      <c r="H1955" s="4" t="s">
        <v>21</v>
      </c>
    </row>
    <row r="1956" spans="1:21">
      <c r="A1956" t="n">
        <v>18040</v>
      </c>
      <c r="B1956" s="54" t="n">
        <v>48</v>
      </c>
      <c r="C1956" s="7" t="n">
        <v>1622</v>
      </c>
      <c r="D1956" s="7" t="n">
        <v>0</v>
      </c>
      <c r="E1956" s="7" t="s">
        <v>213</v>
      </c>
      <c r="F1956" s="7" t="n">
        <v>-1</v>
      </c>
      <c r="G1956" s="7" t="n">
        <v>1</v>
      </c>
      <c r="H1956" s="7" t="n">
        <v>1.40129846432482e-45</v>
      </c>
    </row>
    <row r="1957" spans="1:21">
      <c r="A1957" t="s">
        <v>4</v>
      </c>
      <c r="B1957" s="4" t="s">
        <v>5</v>
      </c>
      <c r="C1957" s="4" t="s">
        <v>13</v>
      </c>
      <c r="D1957" s="55" t="s">
        <v>106</v>
      </c>
      <c r="E1957" s="4" t="s">
        <v>5</v>
      </c>
      <c r="F1957" s="4" t="s">
        <v>13</v>
      </c>
      <c r="G1957" s="4" t="s">
        <v>10</v>
      </c>
      <c r="H1957" s="55" t="s">
        <v>107</v>
      </c>
      <c r="I1957" s="4" t="s">
        <v>13</v>
      </c>
      <c r="J1957" s="4" t="s">
        <v>13</v>
      </c>
      <c r="K1957" s="4" t="s">
        <v>20</v>
      </c>
    </row>
    <row r="1958" spans="1:21">
      <c r="A1958" t="n">
        <v>18072</v>
      </c>
      <c r="B1958" s="10" t="n">
        <v>5</v>
      </c>
      <c r="C1958" s="7" t="n">
        <v>28</v>
      </c>
      <c r="D1958" s="55" t="s">
        <v>3</v>
      </c>
      <c r="E1958" s="33" t="n">
        <v>64</v>
      </c>
      <c r="F1958" s="7" t="n">
        <v>5</v>
      </c>
      <c r="G1958" s="7" t="n">
        <v>1</v>
      </c>
      <c r="H1958" s="55" t="s">
        <v>3</v>
      </c>
      <c r="I1958" s="7" t="n">
        <v>8</v>
      </c>
      <c r="J1958" s="7" t="n">
        <v>1</v>
      </c>
      <c r="K1958" s="11" t="n">
        <f t="normal" ca="1">A1962</f>
        <v>0</v>
      </c>
    </row>
    <row r="1959" spans="1:21">
      <c r="A1959" t="s">
        <v>4</v>
      </c>
      <c r="B1959" s="4" t="s">
        <v>5</v>
      </c>
      <c r="C1959" s="4" t="s">
        <v>13</v>
      </c>
      <c r="D1959" s="4" t="s">
        <v>10</v>
      </c>
    </row>
    <row r="1960" spans="1:21">
      <c r="A1960" t="n">
        <v>18084</v>
      </c>
      <c r="B1960" s="15" t="n">
        <v>50</v>
      </c>
      <c r="C1960" s="7" t="n">
        <v>55</v>
      </c>
      <c r="D1960" s="7" t="n">
        <v>1954</v>
      </c>
    </row>
    <row r="1961" spans="1:21">
      <c r="A1961" t="s">
        <v>4</v>
      </c>
      <c r="B1961" s="4" t="s">
        <v>5</v>
      </c>
      <c r="C1961" s="4" t="s">
        <v>13</v>
      </c>
      <c r="D1961" s="55" t="s">
        <v>106</v>
      </c>
      <c r="E1961" s="4" t="s">
        <v>5</v>
      </c>
      <c r="F1961" s="4" t="s">
        <v>13</v>
      </c>
      <c r="G1961" s="4" t="s">
        <v>10</v>
      </c>
      <c r="H1961" s="55" t="s">
        <v>107</v>
      </c>
      <c r="I1961" s="4" t="s">
        <v>13</v>
      </c>
      <c r="J1961" s="4" t="s">
        <v>13</v>
      </c>
      <c r="K1961" s="4" t="s">
        <v>20</v>
      </c>
    </row>
    <row r="1962" spans="1:21">
      <c r="A1962" t="n">
        <v>18088</v>
      </c>
      <c r="B1962" s="10" t="n">
        <v>5</v>
      </c>
      <c r="C1962" s="7" t="n">
        <v>28</v>
      </c>
      <c r="D1962" s="55" t="s">
        <v>3</v>
      </c>
      <c r="E1962" s="33" t="n">
        <v>64</v>
      </c>
      <c r="F1962" s="7" t="n">
        <v>5</v>
      </c>
      <c r="G1962" s="7" t="n">
        <v>3</v>
      </c>
      <c r="H1962" s="55" t="s">
        <v>3</v>
      </c>
      <c r="I1962" s="7" t="n">
        <v>8</v>
      </c>
      <c r="J1962" s="7" t="n">
        <v>1</v>
      </c>
      <c r="K1962" s="11" t="n">
        <f t="normal" ca="1">A1966</f>
        <v>0</v>
      </c>
    </row>
    <row r="1963" spans="1:21">
      <c r="A1963" t="s">
        <v>4</v>
      </c>
      <c r="B1963" s="4" t="s">
        <v>5</v>
      </c>
      <c r="C1963" s="4" t="s">
        <v>13</v>
      </c>
      <c r="D1963" s="4" t="s">
        <v>10</v>
      </c>
    </row>
    <row r="1964" spans="1:21">
      <c r="A1964" t="n">
        <v>18100</v>
      </c>
      <c r="B1964" s="15" t="n">
        <v>50</v>
      </c>
      <c r="C1964" s="7" t="n">
        <v>55</v>
      </c>
      <c r="D1964" s="7" t="n">
        <v>2954</v>
      </c>
    </row>
    <row r="1965" spans="1:21">
      <c r="A1965" t="s">
        <v>4</v>
      </c>
      <c r="B1965" s="4" t="s">
        <v>5</v>
      </c>
      <c r="C1965" s="4" t="s">
        <v>13</v>
      </c>
      <c r="D1965" s="55" t="s">
        <v>106</v>
      </c>
      <c r="E1965" s="4" t="s">
        <v>5</v>
      </c>
      <c r="F1965" s="4" t="s">
        <v>13</v>
      </c>
      <c r="G1965" s="4" t="s">
        <v>10</v>
      </c>
      <c r="H1965" s="55" t="s">
        <v>107</v>
      </c>
      <c r="I1965" s="4" t="s">
        <v>13</v>
      </c>
      <c r="J1965" s="4" t="s">
        <v>13</v>
      </c>
      <c r="K1965" s="4" t="s">
        <v>20</v>
      </c>
    </row>
    <row r="1966" spans="1:21">
      <c r="A1966" t="n">
        <v>18104</v>
      </c>
      <c r="B1966" s="10" t="n">
        <v>5</v>
      </c>
      <c r="C1966" s="7" t="n">
        <v>28</v>
      </c>
      <c r="D1966" s="55" t="s">
        <v>3</v>
      </c>
      <c r="E1966" s="33" t="n">
        <v>64</v>
      </c>
      <c r="F1966" s="7" t="n">
        <v>5</v>
      </c>
      <c r="G1966" s="7" t="n">
        <v>5</v>
      </c>
      <c r="H1966" s="55" t="s">
        <v>3</v>
      </c>
      <c r="I1966" s="7" t="n">
        <v>8</v>
      </c>
      <c r="J1966" s="7" t="n">
        <v>1</v>
      </c>
      <c r="K1966" s="11" t="n">
        <f t="normal" ca="1">A1970</f>
        <v>0</v>
      </c>
    </row>
    <row r="1967" spans="1:21">
      <c r="A1967" t="s">
        <v>4</v>
      </c>
      <c r="B1967" s="4" t="s">
        <v>5</v>
      </c>
      <c r="C1967" s="4" t="s">
        <v>13</v>
      </c>
      <c r="D1967" s="4" t="s">
        <v>10</v>
      </c>
    </row>
    <row r="1968" spans="1:21">
      <c r="A1968" t="n">
        <v>18116</v>
      </c>
      <c r="B1968" s="15" t="n">
        <v>50</v>
      </c>
      <c r="C1968" s="7" t="n">
        <v>55</v>
      </c>
      <c r="D1968" s="7" t="n">
        <v>3953</v>
      </c>
    </row>
    <row r="1969" spans="1:11">
      <c r="A1969" t="s">
        <v>4</v>
      </c>
      <c r="B1969" s="4" t="s">
        <v>5</v>
      </c>
      <c r="C1969" s="4" t="s">
        <v>13</v>
      </c>
      <c r="D1969" s="55" t="s">
        <v>106</v>
      </c>
      <c r="E1969" s="4" t="s">
        <v>5</v>
      </c>
      <c r="F1969" s="4" t="s">
        <v>13</v>
      </c>
      <c r="G1969" s="4" t="s">
        <v>10</v>
      </c>
      <c r="H1969" s="55" t="s">
        <v>107</v>
      </c>
      <c r="I1969" s="4" t="s">
        <v>13</v>
      </c>
      <c r="J1969" s="4" t="s">
        <v>13</v>
      </c>
      <c r="K1969" s="4" t="s">
        <v>20</v>
      </c>
    </row>
    <row r="1970" spans="1:11">
      <c r="A1970" t="n">
        <v>18120</v>
      </c>
      <c r="B1970" s="10" t="n">
        <v>5</v>
      </c>
      <c r="C1970" s="7" t="n">
        <v>28</v>
      </c>
      <c r="D1970" s="55" t="s">
        <v>3</v>
      </c>
      <c r="E1970" s="33" t="n">
        <v>64</v>
      </c>
      <c r="F1970" s="7" t="n">
        <v>5</v>
      </c>
      <c r="G1970" s="7" t="n">
        <v>7</v>
      </c>
      <c r="H1970" s="55" t="s">
        <v>3</v>
      </c>
      <c r="I1970" s="7" t="n">
        <v>8</v>
      </c>
      <c r="J1970" s="7" t="n">
        <v>1</v>
      </c>
      <c r="K1970" s="11" t="n">
        <f t="normal" ca="1">A1974</f>
        <v>0</v>
      </c>
    </row>
    <row r="1971" spans="1:11">
      <c r="A1971" t="s">
        <v>4</v>
      </c>
      <c r="B1971" s="4" t="s">
        <v>5</v>
      </c>
      <c r="C1971" s="4" t="s">
        <v>13</v>
      </c>
      <c r="D1971" s="4" t="s">
        <v>10</v>
      </c>
    </row>
    <row r="1972" spans="1:11">
      <c r="A1972" t="n">
        <v>18132</v>
      </c>
      <c r="B1972" s="15" t="n">
        <v>50</v>
      </c>
      <c r="C1972" s="7" t="n">
        <v>55</v>
      </c>
      <c r="D1972" s="7" t="n">
        <v>4953</v>
      </c>
    </row>
    <row r="1973" spans="1:11">
      <c r="A1973" t="s">
        <v>4</v>
      </c>
      <c r="B1973" s="4" t="s">
        <v>5</v>
      </c>
      <c r="C1973" s="4" t="s">
        <v>13</v>
      </c>
      <c r="D1973" s="55" t="s">
        <v>106</v>
      </c>
      <c r="E1973" s="4" t="s">
        <v>5</v>
      </c>
      <c r="F1973" s="4" t="s">
        <v>13</v>
      </c>
      <c r="G1973" s="4" t="s">
        <v>10</v>
      </c>
      <c r="H1973" s="55" t="s">
        <v>107</v>
      </c>
      <c r="I1973" s="4" t="s">
        <v>13</v>
      </c>
      <c r="J1973" s="4" t="s">
        <v>13</v>
      </c>
      <c r="K1973" s="4" t="s">
        <v>20</v>
      </c>
    </row>
    <row r="1974" spans="1:11">
      <c r="A1974" t="n">
        <v>18136</v>
      </c>
      <c r="B1974" s="10" t="n">
        <v>5</v>
      </c>
      <c r="C1974" s="7" t="n">
        <v>28</v>
      </c>
      <c r="D1974" s="55" t="s">
        <v>3</v>
      </c>
      <c r="E1974" s="33" t="n">
        <v>64</v>
      </c>
      <c r="F1974" s="7" t="n">
        <v>5</v>
      </c>
      <c r="G1974" s="7" t="n">
        <v>9</v>
      </c>
      <c r="H1974" s="55" t="s">
        <v>3</v>
      </c>
      <c r="I1974" s="7" t="n">
        <v>8</v>
      </c>
      <c r="J1974" s="7" t="n">
        <v>1</v>
      </c>
      <c r="K1974" s="11" t="n">
        <f t="normal" ca="1">A1978</f>
        <v>0</v>
      </c>
    </row>
    <row r="1975" spans="1:11">
      <c r="A1975" t="s">
        <v>4</v>
      </c>
      <c r="B1975" s="4" t="s">
        <v>5</v>
      </c>
      <c r="C1975" s="4" t="s">
        <v>13</v>
      </c>
      <c r="D1975" s="4" t="s">
        <v>10</v>
      </c>
    </row>
    <row r="1976" spans="1:11">
      <c r="A1976" t="n">
        <v>18148</v>
      </c>
      <c r="B1976" s="15" t="n">
        <v>50</v>
      </c>
      <c r="C1976" s="7" t="n">
        <v>55</v>
      </c>
      <c r="D1976" s="7" t="n">
        <v>5953</v>
      </c>
    </row>
    <row r="1977" spans="1:11">
      <c r="A1977" t="s">
        <v>4</v>
      </c>
      <c r="B1977" s="4" t="s">
        <v>5</v>
      </c>
      <c r="C1977" s="4" t="s">
        <v>13</v>
      </c>
      <c r="D1977" s="55" t="s">
        <v>106</v>
      </c>
      <c r="E1977" s="4" t="s">
        <v>5</v>
      </c>
      <c r="F1977" s="4" t="s">
        <v>13</v>
      </c>
      <c r="G1977" s="4" t="s">
        <v>10</v>
      </c>
      <c r="H1977" s="55" t="s">
        <v>107</v>
      </c>
      <c r="I1977" s="4" t="s">
        <v>13</v>
      </c>
      <c r="J1977" s="4" t="s">
        <v>13</v>
      </c>
      <c r="K1977" s="4" t="s">
        <v>20</v>
      </c>
    </row>
    <row r="1978" spans="1:11">
      <c r="A1978" t="n">
        <v>18152</v>
      </c>
      <c r="B1978" s="10" t="n">
        <v>5</v>
      </c>
      <c r="C1978" s="7" t="n">
        <v>28</v>
      </c>
      <c r="D1978" s="55" t="s">
        <v>3</v>
      </c>
      <c r="E1978" s="33" t="n">
        <v>64</v>
      </c>
      <c r="F1978" s="7" t="n">
        <v>5</v>
      </c>
      <c r="G1978" s="7" t="n">
        <v>2</v>
      </c>
      <c r="H1978" s="55" t="s">
        <v>3</v>
      </c>
      <c r="I1978" s="7" t="n">
        <v>8</v>
      </c>
      <c r="J1978" s="7" t="n">
        <v>1</v>
      </c>
      <c r="K1978" s="11" t="n">
        <f t="normal" ca="1">A1982</f>
        <v>0</v>
      </c>
    </row>
    <row r="1979" spans="1:11">
      <c r="A1979" t="s">
        <v>4</v>
      </c>
      <c r="B1979" s="4" t="s">
        <v>5</v>
      </c>
      <c r="C1979" s="4" t="s">
        <v>13</v>
      </c>
      <c r="D1979" s="4" t="s">
        <v>10</v>
      </c>
    </row>
    <row r="1980" spans="1:11">
      <c r="A1980" t="n">
        <v>18164</v>
      </c>
      <c r="B1980" s="15" t="n">
        <v>50</v>
      </c>
      <c r="C1980" s="7" t="n">
        <v>55</v>
      </c>
      <c r="D1980" s="7" t="n">
        <v>6954</v>
      </c>
    </row>
    <row r="1981" spans="1:11">
      <c r="A1981" t="s">
        <v>4</v>
      </c>
      <c r="B1981" s="4" t="s">
        <v>5</v>
      </c>
      <c r="C1981" s="4" t="s">
        <v>13</v>
      </c>
      <c r="D1981" s="55" t="s">
        <v>106</v>
      </c>
      <c r="E1981" s="4" t="s">
        <v>5</v>
      </c>
      <c r="F1981" s="4" t="s">
        <v>13</v>
      </c>
      <c r="G1981" s="4" t="s">
        <v>10</v>
      </c>
      <c r="H1981" s="55" t="s">
        <v>107</v>
      </c>
      <c r="I1981" s="4" t="s">
        <v>13</v>
      </c>
      <c r="J1981" s="4" t="s">
        <v>13</v>
      </c>
      <c r="K1981" s="4" t="s">
        <v>20</v>
      </c>
    </row>
    <row r="1982" spans="1:11">
      <c r="A1982" t="n">
        <v>18168</v>
      </c>
      <c r="B1982" s="10" t="n">
        <v>5</v>
      </c>
      <c r="C1982" s="7" t="n">
        <v>28</v>
      </c>
      <c r="D1982" s="55" t="s">
        <v>3</v>
      </c>
      <c r="E1982" s="33" t="n">
        <v>64</v>
      </c>
      <c r="F1982" s="7" t="n">
        <v>5</v>
      </c>
      <c r="G1982" s="7" t="n">
        <v>6</v>
      </c>
      <c r="H1982" s="55" t="s">
        <v>3</v>
      </c>
      <c r="I1982" s="7" t="n">
        <v>8</v>
      </c>
      <c r="J1982" s="7" t="n">
        <v>1</v>
      </c>
      <c r="K1982" s="11" t="n">
        <f t="normal" ca="1">A1986</f>
        <v>0</v>
      </c>
    </row>
    <row r="1983" spans="1:11">
      <c r="A1983" t="s">
        <v>4</v>
      </c>
      <c r="B1983" s="4" t="s">
        <v>5</v>
      </c>
      <c r="C1983" s="4" t="s">
        <v>13</v>
      </c>
      <c r="D1983" s="4" t="s">
        <v>10</v>
      </c>
    </row>
    <row r="1984" spans="1:11">
      <c r="A1984" t="n">
        <v>18180</v>
      </c>
      <c r="B1984" s="15" t="n">
        <v>50</v>
      </c>
      <c r="C1984" s="7" t="n">
        <v>55</v>
      </c>
      <c r="D1984" s="7" t="n">
        <v>8953</v>
      </c>
    </row>
    <row r="1985" spans="1:11">
      <c r="A1985" t="s">
        <v>4</v>
      </c>
      <c r="B1985" s="4" t="s">
        <v>5</v>
      </c>
      <c r="C1985" s="4" t="s">
        <v>13</v>
      </c>
      <c r="D1985" s="55" t="s">
        <v>106</v>
      </c>
      <c r="E1985" s="4" t="s">
        <v>5</v>
      </c>
      <c r="F1985" s="4" t="s">
        <v>13</v>
      </c>
      <c r="G1985" s="4" t="s">
        <v>10</v>
      </c>
      <c r="H1985" s="55" t="s">
        <v>107</v>
      </c>
      <c r="I1985" s="4" t="s">
        <v>13</v>
      </c>
      <c r="J1985" s="4" t="s">
        <v>13</v>
      </c>
      <c r="K1985" s="4" t="s">
        <v>20</v>
      </c>
    </row>
    <row r="1986" spans="1:11">
      <c r="A1986" t="n">
        <v>18184</v>
      </c>
      <c r="B1986" s="10" t="n">
        <v>5</v>
      </c>
      <c r="C1986" s="7" t="n">
        <v>28</v>
      </c>
      <c r="D1986" s="55" t="s">
        <v>3</v>
      </c>
      <c r="E1986" s="33" t="n">
        <v>64</v>
      </c>
      <c r="F1986" s="7" t="n">
        <v>5</v>
      </c>
      <c r="G1986" s="7" t="n">
        <v>8</v>
      </c>
      <c r="H1986" s="55" t="s">
        <v>3</v>
      </c>
      <c r="I1986" s="7" t="n">
        <v>8</v>
      </c>
      <c r="J1986" s="7" t="n">
        <v>1</v>
      </c>
      <c r="K1986" s="11" t="n">
        <f t="normal" ca="1">A1990</f>
        <v>0</v>
      </c>
    </row>
    <row r="1987" spans="1:11">
      <c r="A1987" t="s">
        <v>4</v>
      </c>
      <c r="B1987" s="4" t="s">
        <v>5</v>
      </c>
      <c r="C1987" s="4" t="s">
        <v>13</v>
      </c>
      <c r="D1987" s="4" t="s">
        <v>10</v>
      </c>
    </row>
    <row r="1988" spans="1:11">
      <c r="A1988" t="n">
        <v>18196</v>
      </c>
      <c r="B1988" s="15" t="n">
        <v>50</v>
      </c>
      <c r="C1988" s="7" t="n">
        <v>55</v>
      </c>
      <c r="D1988" s="7" t="n">
        <v>9953</v>
      </c>
    </row>
    <row r="1989" spans="1:11">
      <c r="A1989" t="s">
        <v>4</v>
      </c>
      <c r="B1989" s="4" t="s">
        <v>5</v>
      </c>
      <c r="C1989" s="4" t="s">
        <v>13</v>
      </c>
      <c r="D1989" s="55" t="s">
        <v>106</v>
      </c>
      <c r="E1989" s="4" t="s">
        <v>5</v>
      </c>
      <c r="F1989" s="4" t="s">
        <v>13</v>
      </c>
      <c r="G1989" s="4" t="s">
        <v>10</v>
      </c>
      <c r="H1989" s="55" t="s">
        <v>107</v>
      </c>
      <c r="I1989" s="4" t="s">
        <v>13</v>
      </c>
      <c r="J1989" s="4" t="s">
        <v>20</v>
      </c>
    </row>
    <row r="1990" spans="1:11">
      <c r="A1990" t="n">
        <v>18200</v>
      </c>
      <c r="B1990" s="10" t="n">
        <v>5</v>
      </c>
      <c r="C1990" s="7" t="n">
        <v>28</v>
      </c>
      <c r="D1990" s="55" t="s">
        <v>3</v>
      </c>
      <c r="E1990" s="33" t="n">
        <v>64</v>
      </c>
      <c r="F1990" s="7" t="n">
        <v>5</v>
      </c>
      <c r="G1990" s="7" t="n">
        <v>1</v>
      </c>
      <c r="H1990" s="55" t="s">
        <v>3</v>
      </c>
      <c r="I1990" s="7" t="n">
        <v>1</v>
      </c>
      <c r="J1990" s="11" t="n">
        <f t="normal" ca="1">A1994</f>
        <v>0</v>
      </c>
    </row>
    <row r="1991" spans="1:11">
      <c r="A1991" t="s">
        <v>4</v>
      </c>
      <c r="B1991" s="4" t="s">
        <v>5</v>
      </c>
      <c r="C1991" s="4" t="s">
        <v>13</v>
      </c>
      <c r="D1991" s="4" t="s">
        <v>10</v>
      </c>
    </row>
    <row r="1992" spans="1:11">
      <c r="A1992" t="n">
        <v>18211</v>
      </c>
      <c r="B1992" s="15" t="n">
        <v>50</v>
      </c>
      <c r="C1992" s="7" t="n">
        <v>55</v>
      </c>
      <c r="D1992" s="7" t="n">
        <v>1951</v>
      </c>
    </row>
    <row r="1993" spans="1:11">
      <c r="A1993" t="s">
        <v>4</v>
      </c>
      <c r="B1993" s="4" t="s">
        <v>5</v>
      </c>
      <c r="C1993" s="4" t="s">
        <v>13</v>
      </c>
      <c r="D1993" s="55" t="s">
        <v>106</v>
      </c>
      <c r="E1993" s="4" t="s">
        <v>5</v>
      </c>
      <c r="F1993" s="4" t="s">
        <v>13</v>
      </c>
      <c r="G1993" s="4" t="s">
        <v>10</v>
      </c>
      <c r="H1993" s="55" t="s">
        <v>107</v>
      </c>
      <c r="I1993" s="4" t="s">
        <v>13</v>
      </c>
      <c r="J1993" s="4" t="s">
        <v>20</v>
      </c>
    </row>
    <row r="1994" spans="1:11">
      <c r="A1994" t="n">
        <v>18215</v>
      </c>
      <c r="B1994" s="10" t="n">
        <v>5</v>
      </c>
      <c r="C1994" s="7" t="n">
        <v>28</v>
      </c>
      <c r="D1994" s="55" t="s">
        <v>3</v>
      </c>
      <c r="E1994" s="33" t="n">
        <v>64</v>
      </c>
      <c r="F1994" s="7" t="n">
        <v>5</v>
      </c>
      <c r="G1994" s="7" t="n">
        <v>3</v>
      </c>
      <c r="H1994" s="55" t="s">
        <v>3</v>
      </c>
      <c r="I1994" s="7" t="n">
        <v>1</v>
      </c>
      <c r="J1994" s="11" t="n">
        <f t="normal" ca="1">A1998</f>
        <v>0</v>
      </c>
    </row>
    <row r="1995" spans="1:11">
      <c r="A1995" t="s">
        <v>4</v>
      </c>
      <c r="B1995" s="4" t="s">
        <v>5</v>
      </c>
      <c r="C1995" s="4" t="s">
        <v>13</v>
      </c>
      <c r="D1995" s="4" t="s">
        <v>10</v>
      </c>
    </row>
    <row r="1996" spans="1:11">
      <c r="A1996" t="n">
        <v>18226</v>
      </c>
      <c r="B1996" s="15" t="n">
        <v>50</v>
      </c>
      <c r="C1996" s="7" t="n">
        <v>55</v>
      </c>
      <c r="D1996" s="7" t="n">
        <v>2951</v>
      </c>
    </row>
    <row r="1997" spans="1:11">
      <c r="A1997" t="s">
        <v>4</v>
      </c>
      <c r="B1997" s="4" t="s">
        <v>5</v>
      </c>
      <c r="C1997" s="4" t="s">
        <v>13</v>
      </c>
      <c r="D1997" s="55" t="s">
        <v>106</v>
      </c>
      <c r="E1997" s="4" t="s">
        <v>5</v>
      </c>
      <c r="F1997" s="4" t="s">
        <v>13</v>
      </c>
      <c r="G1997" s="4" t="s">
        <v>10</v>
      </c>
      <c r="H1997" s="55" t="s">
        <v>107</v>
      </c>
      <c r="I1997" s="4" t="s">
        <v>13</v>
      </c>
      <c r="J1997" s="4" t="s">
        <v>20</v>
      </c>
    </row>
    <row r="1998" spans="1:11">
      <c r="A1998" t="n">
        <v>18230</v>
      </c>
      <c r="B1998" s="10" t="n">
        <v>5</v>
      </c>
      <c r="C1998" s="7" t="n">
        <v>28</v>
      </c>
      <c r="D1998" s="55" t="s">
        <v>3</v>
      </c>
      <c r="E1998" s="33" t="n">
        <v>64</v>
      </c>
      <c r="F1998" s="7" t="n">
        <v>5</v>
      </c>
      <c r="G1998" s="7" t="n">
        <v>5</v>
      </c>
      <c r="H1998" s="55" t="s">
        <v>3</v>
      </c>
      <c r="I1998" s="7" t="n">
        <v>1</v>
      </c>
      <c r="J1998" s="11" t="n">
        <f t="normal" ca="1">A2002</f>
        <v>0</v>
      </c>
    </row>
    <row r="1999" spans="1:11">
      <c r="A1999" t="s">
        <v>4</v>
      </c>
      <c r="B1999" s="4" t="s">
        <v>5</v>
      </c>
      <c r="C1999" s="4" t="s">
        <v>13</v>
      </c>
      <c r="D1999" s="4" t="s">
        <v>10</v>
      </c>
    </row>
    <row r="2000" spans="1:11">
      <c r="A2000" t="n">
        <v>18241</v>
      </c>
      <c r="B2000" s="15" t="n">
        <v>50</v>
      </c>
      <c r="C2000" s="7" t="n">
        <v>55</v>
      </c>
      <c r="D2000" s="7" t="n">
        <v>3950</v>
      </c>
    </row>
    <row r="2001" spans="1:11">
      <c r="A2001" t="s">
        <v>4</v>
      </c>
      <c r="B2001" s="4" t="s">
        <v>5</v>
      </c>
      <c r="C2001" s="4" t="s">
        <v>13</v>
      </c>
      <c r="D2001" s="55" t="s">
        <v>106</v>
      </c>
      <c r="E2001" s="4" t="s">
        <v>5</v>
      </c>
      <c r="F2001" s="4" t="s">
        <v>13</v>
      </c>
      <c r="G2001" s="4" t="s">
        <v>10</v>
      </c>
      <c r="H2001" s="55" t="s">
        <v>107</v>
      </c>
      <c r="I2001" s="4" t="s">
        <v>13</v>
      </c>
      <c r="J2001" s="4" t="s">
        <v>20</v>
      </c>
    </row>
    <row r="2002" spans="1:11">
      <c r="A2002" t="n">
        <v>18245</v>
      </c>
      <c r="B2002" s="10" t="n">
        <v>5</v>
      </c>
      <c r="C2002" s="7" t="n">
        <v>28</v>
      </c>
      <c r="D2002" s="55" t="s">
        <v>3</v>
      </c>
      <c r="E2002" s="33" t="n">
        <v>64</v>
      </c>
      <c r="F2002" s="7" t="n">
        <v>5</v>
      </c>
      <c r="G2002" s="7" t="n">
        <v>7</v>
      </c>
      <c r="H2002" s="55" t="s">
        <v>3</v>
      </c>
      <c r="I2002" s="7" t="n">
        <v>1</v>
      </c>
      <c r="J2002" s="11" t="n">
        <f t="normal" ca="1">A2006</f>
        <v>0</v>
      </c>
    </row>
    <row r="2003" spans="1:11">
      <c r="A2003" t="s">
        <v>4</v>
      </c>
      <c r="B2003" s="4" t="s">
        <v>5</v>
      </c>
      <c r="C2003" s="4" t="s">
        <v>13</v>
      </c>
      <c r="D2003" s="4" t="s">
        <v>10</v>
      </c>
    </row>
    <row r="2004" spans="1:11">
      <c r="A2004" t="n">
        <v>18256</v>
      </c>
      <c r="B2004" s="15" t="n">
        <v>50</v>
      </c>
      <c r="C2004" s="7" t="n">
        <v>55</v>
      </c>
      <c r="D2004" s="7" t="n">
        <v>4951</v>
      </c>
    </row>
    <row r="2005" spans="1:11">
      <c r="A2005" t="s">
        <v>4</v>
      </c>
      <c r="B2005" s="4" t="s">
        <v>5</v>
      </c>
      <c r="C2005" s="4" t="s">
        <v>13</v>
      </c>
      <c r="D2005" s="55" t="s">
        <v>106</v>
      </c>
      <c r="E2005" s="4" t="s">
        <v>5</v>
      </c>
      <c r="F2005" s="4" t="s">
        <v>13</v>
      </c>
      <c r="G2005" s="4" t="s">
        <v>10</v>
      </c>
      <c r="H2005" s="55" t="s">
        <v>107</v>
      </c>
      <c r="I2005" s="4" t="s">
        <v>13</v>
      </c>
      <c r="J2005" s="4" t="s">
        <v>20</v>
      </c>
    </row>
    <row r="2006" spans="1:11">
      <c r="A2006" t="n">
        <v>18260</v>
      </c>
      <c r="B2006" s="10" t="n">
        <v>5</v>
      </c>
      <c r="C2006" s="7" t="n">
        <v>28</v>
      </c>
      <c r="D2006" s="55" t="s">
        <v>3</v>
      </c>
      <c r="E2006" s="33" t="n">
        <v>64</v>
      </c>
      <c r="F2006" s="7" t="n">
        <v>5</v>
      </c>
      <c r="G2006" s="7" t="n">
        <v>9</v>
      </c>
      <c r="H2006" s="55" t="s">
        <v>3</v>
      </c>
      <c r="I2006" s="7" t="n">
        <v>1</v>
      </c>
      <c r="J2006" s="11" t="n">
        <f t="normal" ca="1">A2010</f>
        <v>0</v>
      </c>
    </row>
    <row r="2007" spans="1:11">
      <c r="A2007" t="s">
        <v>4</v>
      </c>
      <c r="B2007" s="4" t="s">
        <v>5</v>
      </c>
      <c r="C2007" s="4" t="s">
        <v>13</v>
      </c>
      <c r="D2007" s="4" t="s">
        <v>10</v>
      </c>
    </row>
    <row r="2008" spans="1:11">
      <c r="A2008" t="n">
        <v>18271</v>
      </c>
      <c r="B2008" s="15" t="n">
        <v>50</v>
      </c>
      <c r="C2008" s="7" t="n">
        <v>55</v>
      </c>
      <c r="D2008" s="7" t="n">
        <v>5958</v>
      </c>
    </row>
    <row r="2009" spans="1:11">
      <c r="A2009" t="s">
        <v>4</v>
      </c>
      <c r="B2009" s="4" t="s">
        <v>5</v>
      </c>
      <c r="C2009" s="4" t="s">
        <v>13</v>
      </c>
      <c r="D2009" s="55" t="s">
        <v>106</v>
      </c>
      <c r="E2009" s="4" t="s">
        <v>5</v>
      </c>
      <c r="F2009" s="4" t="s">
        <v>13</v>
      </c>
      <c r="G2009" s="4" t="s">
        <v>10</v>
      </c>
      <c r="H2009" s="55" t="s">
        <v>107</v>
      </c>
      <c r="I2009" s="4" t="s">
        <v>13</v>
      </c>
      <c r="J2009" s="4" t="s">
        <v>20</v>
      </c>
    </row>
    <row r="2010" spans="1:11">
      <c r="A2010" t="n">
        <v>18275</v>
      </c>
      <c r="B2010" s="10" t="n">
        <v>5</v>
      </c>
      <c r="C2010" s="7" t="n">
        <v>28</v>
      </c>
      <c r="D2010" s="55" t="s">
        <v>3</v>
      </c>
      <c r="E2010" s="33" t="n">
        <v>64</v>
      </c>
      <c r="F2010" s="7" t="n">
        <v>5</v>
      </c>
      <c r="G2010" s="7" t="n">
        <v>2</v>
      </c>
      <c r="H2010" s="55" t="s">
        <v>3</v>
      </c>
      <c r="I2010" s="7" t="n">
        <v>1</v>
      </c>
      <c r="J2010" s="11" t="n">
        <f t="normal" ca="1">A2014</f>
        <v>0</v>
      </c>
    </row>
    <row r="2011" spans="1:11">
      <c r="A2011" t="s">
        <v>4</v>
      </c>
      <c r="B2011" s="4" t="s">
        <v>5</v>
      </c>
      <c r="C2011" s="4" t="s">
        <v>13</v>
      </c>
      <c r="D2011" s="4" t="s">
        <v>10</v>
      </c>
    </row>
    <row r="2012" spans="1:11">
      <c r="A2012" t="n">
        <v>18286</v>
      </c>
      <c r="B2012" s="15" t="n">
        <v>50</v>
      </c>
      <c r="C2012" s="7" t="n">
        <v>55</v>
      </c>
      <c r="D2012" s="7" t="n">
        <v>6958</v>
      </c>
    </row>
    <row r="2013" spans="1:11">
      <c r="A2013" t="s">
        <v>4</v>
      </c>
      <c r="B2013" s="4" t="s">
        <v>5</v>
      </c>
      <c r="C2013" s="4" t="s">
        <v>13</v>
      </c>
      <c r="D2013" s="55" t="s">
        <v>106</v>
      </c>
      <c r="E2013" s="4" t="s">
        <v>5</v>
      </c>
      <c r="F2013" s="4" t="s">
        <v>13</v>
      </c>
      <c r="G2013" s="4" t="s">
        <v>10</v>
      </c>
      <c r="H2013" s="55" t="s">
        <v>107</v>
      </c>
      <c r="I2013" s="4" t="s">
        <v>13</v>
      </c>
      <c r="J2013" s="4" t="s">
        <v>20</v>
      </c>
    </row>
    <row r="2014" spans="1:11">
      <c r="A2014" t="n">
        <v>18290</v>
      </c>
      <c r="B2014" s="10" t="n">
        <v>5</v>
      </c>
      <c r="C2014" s="7" t="n">
        <v>28</v>
      </c>
      <c r="D2014" s="55" t="s">
        <v>3</v>
      </c>
      <c r="E2014" s="33" t="n">
        <v>64</v>
      </c>
      <c r="F2014" s="7" t="n">
        <v>5</v>
      </c>
      <c r="G2014" s="7" t="n">
        <v>4</v>
      </c>
      <c r="H2014" s="55" t="s">
        <v>3</v>
      </c>
      <c r="I2014" s="7" t="n">
        <v>1</v>
      </c>
      <c r="J2014" s="11" t="n">
        <f t="normal" ca="1">A2018</f>
        <v>0</v>
      </c>
    </row>
    <row r="2015" spans="1:11">
      <c r="A2015" t="s">
        <v>4</v>
      </c>
      <c r="B2015" s="4" t="s">
        <v>5</v>
      </c>
      <c r="C2015" s="4" t="s">
        <v>13</v>
      </c>
      <c r="D2015" s="4" t="s">
        <v>10</v>
      </c>
    </row>
    <row r="2016" spans="1:11">
      <c r="A2016" t="n">
        <v>18301</v>
      </c>
      <c r="B2016" s="15" t="n">
        <v>50</v>
      </c>
      <c r="C2016" s="7" t="n">
        <v>55</v>
      </c>
      <c r="D2016" s="7" t="n">
        <v>7959</v>
      </c>
    </row>
    <row r="2017" spans="1:10">
      <c r="A2017" t="s">
        <v>4</v>
      </c>
      <c r="B2017" s="4" t="s">
        <v>5</v>
      </c>
      <c r="C2017" s="4" t="s">
        <v>13</v>
      </c>
      <c r="D2017" s="55" t="s">
        <v>106</v>
      </c>
      <c r="E2017" s="4" t="s">
        <v>5</v>
      </c>
      <c r="F2017" s="4" t="s">
        <v>13</v>
      </c>
      <c r="G2017" s="4" t="s">
        <v>10</v>
      </c>
      <c r="H2017" s="55" t="s">
        <v>107</v>
      </c>
      <c r="I2017" s="4" t="s">
        <v>13</v>
      </c>
      <c r="J2017" s="4" t="s">
        <v>20</v>
      </c>
    </row>
    <row r="2018" spans="1:10">
      <c r="A2018" t="n">
        <v>18305</v>
      </c>
      <c r="B2018" s="10" t="n">
        <v>5</v>
      </c>
      <c r="C2018" s="7" t="n">
        <v>28</v>
      </c>
      <c r="D2018" s="55" t="s">
        <v>3</v>
      </c>
      <c r="E2018" s="33" t="n">
        <v>64</v>
      </c>
      <c r="F2018" s="7" t="n">
        <v>5</v>
      </c>
      <c r="G2018" s="7" t="n">
        <v>6</v>
      </c>
      <c r="H2018" s="55" t="s">
        <v>3</v>
      </c>
      <c r="I2018" s="7" t="n">
        <v>1</v>
      </c>
      <c r="J2018" s="11" t="n">
        <f t="normal" ca="1">A2022</f>
        <v>0</v>
      </c>
    </row>
    <row r="2019" spans="1:10">
      <c r="A2019" t="s">
        <v>4</v>
      </c>
      <c r="B2019" s="4" t="s">
        <v>5</v>
      </c>
      <c r="C2019" s="4" t="s">
        <v>13</v>
      </c>
      <c r="D2019" s="4" t="s">
        <v>10</v>
      </c>
    </row>
    <row r="2020" spans="1:10">
      <c r="A2020" t="n">
        <v>18316</v>
      </c>
      <c r="B2020" s="15" t="n">
        <v>50</v>
      </c>
      <c r="C2020" s="7" t="n">
        <v>55</v>
      </c>
      <c r="D2020" s="7" t="n">
        <v>8963</v>
      </c>
    </row>
    <row r="2021" spans="1:10">
      <c r="A2021" t="s">
        <v>4</v>
      </c>
      <c r="B2021" s="4" t="s">
        <v>5</v>
      </c>
      <c r="C2021" s="4" t="s">
        <v>13</v>
      </c>
      <c r="D2021" s="55" t="s">
        <v>106</v>
      </c>
      <c r="E2021" s="4" t="s">
        <v>5</v>
      </c>
      <c r="F2021" s="4" t="s">
        <v>13</v>
      </c>
      <c r="G2021" s="4" t="s">
        <v>10</v>
      </c>
      <c r="H2021" s="55" t="s">
        <v>107</v>
      </c>
      <c r="I2021" s="4" t="s">
        <v>13</v>
      </c>
      <c r="J2021" s="4" t="s">
        <v>20</v>
      </c>
    </row>
    <row r="2022" spans="1:10">
      <c r="A2022" t="n">
        <v>18320</v>
      </c>
      <c r="B2022" s="10" t="n">
        <v>5</v>
      </c>
      <c r="C2022" s="7" t="n">
        <v>28</v>
      </c>
      <c r="D2022" s="55" t="s">
        <v>3</v>
      </c>
      <c r="E2022" s="33" t="n">
        <v>64</v>
      </c>
      <c r="F2022" s="7" t="n">
        <v>5</v>
      </c>
      <c r="G2022" s="7" t="n">
        <v>8</v>
      </c>
      <c r="H2022" s="55" t="s">
        <v>3</v>
      </c>
      <c r="I2022" s="7" t="n">
        <v>1</v>
      </c>
      <c r="J2022" s="11" t="n">
        <f t="normal" ca="1">A2026</f>
        <v>0</v>
      </c>
    </row>
    <row r="2023" spans="1:10">
      <c r="A2023" t="s">
        <v>4</v>
      </c>
      <c r="B2023" s="4" t="s">
        <v>5</v>
      </c>
      <c r="C2023" s="4" t="s">
        <v>13</v>
      </c>
      <c r="D2023" s="4" t="s">
        <v>10</v>
      </c>
    </row>
    <row r="2024" spans="1:10">
      <c r="A2024" t="n">
        <v>18331</v>
      </c>
      <c r="B2024" s="15" t="n">
        <v>50</v>
      </c>
      <c r="C2024" s="7" t="n">
        <v>55</v>
      </c>
      <c r="D2024" s="7" t="n">
        <v>9951</v>
      </c>
    </row>
    <row r="2025" spans="1:10">
      <c r="A2025" t="s">
        <v>4</v>
      </c>
      <c r="B2025" s="4" t="s">
        <v>5</v>
      </c>
      <c r="C2025" s="4" t="s">
        <v>13</v>
      </c>
      <c r="D2025" s="55" t="s">
        <v>106</v>
      </c>
      <c r="E2025" s="4" t="s">
        <v>5</v>
      </c>
      <c r="F2025" s="4" t="s">
        <v>13</v>
      </c>
      <c r="G2025" s="4" t="s">
        <v>10</v>
      </c>
      <c r="H2025" s="55" t="s">
        <v>107</v>
      </c>
      <c r="I2025" s="4" t="s">
        <v>13</v>
      </c>
      <c r="J2025" s="4" t="s">
        <v>20</v>
      </c>
    </row>
    <row r="2026" spans="1:10">
      <c r="A2026" t="n">
        <v>18335</v>
      </c>
      <c r="B2026" s="10" t="n">
        <v>5</v>
      </c>
      <c r="C2026" s="7" t="n">
        <v>28</v>
      </c>
      <c r="D2026" s="55" t="s">
        <v>3</v>
      </c>
      <c r="E2026" s="33" t="n">
        <v>64</v>
      </c>
      <c r="F2026" s="7" t="n">
        <v>5</v>
      </c>
      <c r="G2026" s="7" t="n">
        <v>11</v>
      </c>
      <c r="H2026" s="55" t="s">
        <v>3</v>
      </c>
      <c r="I2026" s="7" t="n">
        <v>1</v>
      </c>
      <c r="J2026" s="11" t="n">
        <f t="normal" ca="1">A2030</f>
        <v>0</v>
      </c>
    </row>
    <row r="2027" spans="1:10">
      <c r="A2027" t="s">
        <v>4</v>
      </c>
      <c r="B2027" s="4" t="s">
        <v>5</v>
      </c>
      <c r="C2027" s="4" t="s">
        <v>13</v>
      </c>
      <c r="D2027" s="4" t="s">
        <v>10</v>
      </c>
    </row>
    <row r="2028" spans="1:10">
      <c r="A2028" t="n">
        <v>18346</v>
      </c>
      <c r="B2028" s="15" t="n">
        <v>50</v>
      </c>
      <c r="C2028" s="7" t="n">
        <v>55</v>
      </c>
      <c r="D2028" s="7" t="n">
        <v>10950</v>
      </c>
    </row>
    <row r="2029" spans="1:10">
      <c r="A2029" t="s">
        <v>4</v>
      </c>
      <c r="B2029" s="4" t="s">
        <v>5</v>
      </c>
      <c r="C2029" s="4" t="s">
        <v>10</v>
      </c>
      <c r="D2029" s="4" t="s">
        <v>13</v>
      </c>
      <c r="E2029" s="4" t="s">
        <v>13</v>
      </c>
      <c r="F2029" s="4" t="s">
        <v>6</v>
      </c>
    </row>
    <row r="2030" spans="1:10">
      <c r="A2030" t="n">
        <v>18350</v>
      </c>
      <c r="B2030" s="52" t="n">
        <v>47</v>
      </c>
      <c r="C2030" s="7" t="n">
        <v>30</v>
      </c>
      <c r="D2030" s="7" t="n">
        <v>0</v>
      </c>
      <c r="E2030" s="7" t="n">
        <v>0</v>
      </c>
      <c r="F2030" s="7" t="s">
        <v>214</v>
      </c>
    </row>
    <row r="2031" spans="1:10">
      <c r="A2031" t="s">
        <v>4</v>
      </c>
      <c r="B2031" s="4" t="s">
        <v>5</v>
      </c>
      <c r="C2031" s="4" t="s">
        <v>10</v>
      </c>
      <c r="D2031" s="4" t="s">
        <v>13</v>
      </c>
      <c r="E2031" s="4" t="s">
        <v>13</v>
      </c>
      <c r="F2031" s="4" t="s">
        <v>6</v>
      </c>
    </row>
    <row r="2032" spans="1:10">
      <c r="A2032" t="n">
        <v>18371</v>
      </c>
      <c r="B2032" s="52" t="n">
        <v>47</v>
      </c>
      <c r="C2032" s="7" t="n">
        <v>120</v>
      </c>
      <c r="D2032" s="7" t="n">
        <v>0</v>
      </c>
      <c r="E2032" s="7" t="n">
        <v>0</v>
      </c>
      <c r="F2032" s="7" t="s">
        <v>214</v>
      </c>
    </row>
    <row r="2033" spans="1:10">
      <c r="A2033" t="s">
        <v>4</v>
      </c>
      <c r="B2033" s="4" t="s">
        <v>5</v>
      </c>
      <c r="C2033" s="4" t="s">
        <v>10</v>
      </c>
      <c r="D2033" s="4" t="s">
        <v>13</v>
      </c>
      <c r="E2033" s="4" t="s">
        <v>13</v>
      </c>
      <c r="F2033" s="4" t="s">
        <v>6</v>
      </c>
    </row>
    <row r="2034" spans="1:10">
      <c r="A2034" t="n">
        <v>18392</v>
      </c>
      <c r="B2034" s="52" t="n">
        <v>47</v>
      </c>
      <c r="C2034" s="7" t="n">
        <v>101</v>
      </c>
      <c r="D2034" s="7" t="n">
        <v>0</v>
      </c>
      <c r="E2034" s="7" t="n">
        <v>0</v>
      </c>
      <c r="F2034" s="7" t="s">
        <v>214</v>
      </c>
    </row>
    <row r="2035" spans="1:10">
      <c r="A2035" t="s">
        <v>4</v>
      </c>
      <c r="B2035" s="4" t="s">
        <v>5</v>
      </c>
      <c r="C2035" s="4" t="s">
        <v>10</v>
      </c>
      <c r="D2035" s="4" t="s">
        <v>13</v>
      </c>
      <c r="E2035" s="4" t="s">
        <v>13</v>
      </c>
      <c r="F2035" s="4" t="s">
        <v>6</v>
      </c>
    </row>
    <row r="2036" spans="1:10">
      <c r="A2036" t="n">
        <v>18413</v>
      </c>
      <c r="B2036" s="52" t="n">
        <v>47</v>
      </c>
      <c r="C2036" s="7" t="n">
        <v>118</v>
      </c>
      <c r="D2036" s="7" t="n">
        <v>0</v>
      </c>
      <c r="E2036" s="7" t="n">
        <v>0</v>
      </c>
      <c r="F2036" s="7" t="s">
        <v>214</v>
      </c>
    </row>
    <row r="2037" spans="1:10">
      <c r="A2037" t="s">
        <v>4</v>
      </c>
      <c r="B2037" s="4" t="s">
        <v>5</v>
      </c>
      <c r="C2037" s="4" t="s">
        <v>10</v>
      </c>
      <c r="D2037" s="4" t="s">
        <v>13</v>
      </c>
      <c r="E2037" s="4" t="s">
        <v>13</v>
      </c>
      <c r="F2037" s="4" t="s">
        <v>6</v>
      </c>
    </row>
    <row r="2038" spans="1:10">
      <c r="A2038" t="n">
        <v>18434</v>
      </c>
      <c r="B2038" s="52" t="n">
        <v>47</v>
      </c>
      <c r="C2038" s="7" t="n">
        <v>100</v>
      </c>
      <c r="D2038" s="7" t="n">
        <v>0</v>
      </c>
      <c r="E2038" s="7" t="n">
        <v>0</v>
      </c>
      <c r="F2038" s="7" t="s">
        <v>214</v>
      </c>
    </row>
    <row r="2039" spans="1:10">
      <c r="A2039" t="s">
        <v>4</v>
      </c>
      <c r="B2039" s="4" t="s">
        <v>5</v>
      </c>
      <c r="C2039" s="4" t="s">
        <v>10</v>
      </c>
      <c r="D2039" s="4" t="s">
        <v>13</v>
      </c>
      <c r="E2039" s="4" t="s">
        <v>13</v>
      </c>
      <c r="F2039" s="4" t="s">
        <v>6</v>
      </c>
    </row>
    <row r="2040" spans="1:10">
      <c r="A2040" t="n">
        <v>18455</v>
      </c>
      <c r="B2040" s="52" t="n">
        <v>47</v>
      </c>
      <c r="C2040" s="7" t="n">
        <v>88</v>
      </c>
      <c r="D2040" s="7" t="n">
        <v>0</v>
      </c>
      <c r="E2040" s="7" t="n">
        <v>0</v>
      </c>
      <c r="F2040" s="7" t="s">
        <v>214</v>
      </c>
    </row>
    <row r="2041" spans="1:10">
      <c r="A2041" t="s">
        <v>4</v>
      </c>
      <c r="B2041" s="4" t="s">
        <v>5</v>
      </c>
      <c r="C2041" s="4" t="s">
        <v>10</v>
      </c>
      <c r="D2041" s="4" t="s">
        <v>13</v>
      </c>
      <c r="E2041" s="4" t="s">
        <v>13</v>
      </c>
      <c r="F2041" s="4" t="s">
        <v>6</v>
      </c>
    </row>
    <row r="2042" spans="1:10">
      <c r="A2042" t="n">
        <v>18476</v>
      </c>
      <c r="B2042" s="52" t="n">
        <v>47</v>
      </c>
      <c r="C2042" s="7" t="n">
        <v>110</v>
      </c>
      <c r="D2042" s="7" t="n">
        <v>0</v>
      </c>
      <c r="E2042" s="7" t="n">
        <v>0</v>
      </c>
      <c r="F2042" s="7" t="s">
        <v>214</v>
      </c>
    </row>
    <row r="2043" spans="1:10">
      <c r="A2043" t="s">
        <v>4</v>
      </c>
      <c r="B2043" s="4" t="s">
        <v>5</v>
      </c>
      <c r="C2043" s="4" t="s">
        <v>10</v>
      </c>
      <c r="D2043" s="4" t="s">
        <v>13</v>
      </c>
      <c r="E2043" s="4" t="s">
        <v>13</v>
      </c>
      <c r="F2043" s="4" t="s">
        <v>6</v>
      </c>
    </row>
    <row r="2044" spans="1:10">
      <c r="A2044" t="n">
        <v>18497</v>
      </c>
      <c r="B2044" s="52" t="n">
        <v>47</v>
      </c>
      <c r="C2044" s="7" t="n">
        <v>119</v>
      </c>
      <c r="D2044" s="7" t="n">
        <v>0</v>
      </c>
      <c r="E2044" s="7" t="n">
        <v>0</v>
      </c>
      <c r="F2044" s="7" t="s">
        <v>214</v>
      </c>
    </row>
    <row r="2045" spans="1:10">
      <c r="A2045" t="s">
        <v>4</v>
      </c>
      <c r="B2045" s="4" t="s">
        <v>5</v>
      </c>
      <c r="C2045" s="4" t="s">
        <v>10</v>
      </c>
      <c r="D2045" s="4" t="s">
        <v>13</v>
      </c>
      <c r="E2045" s="4" t="s">
        <v>13</v>
      </c>
      <c r="F2045" s="4" t="s">
        <v>6</v>
      </c>
    </row>
    <row r="2046" spans="1:10">
      <c r="A2046" t="n">
        <v>18518</v>
      </c>
      <c r="B2046" s="52" t="n">
        <v>47</v>
      </c>
      <c r="C2046" s="7" t="n">
        <v>95</v>
      </c>
      <c r="D2046" s="7" t="n">
        <v>0</v>
      </c>
      <c r="E2046" s="7" t="n">
        <v>0</v>
      </c>
      <c r="F2046" s="7" t="s">
        <v>214</v>
      </c>
    </row>
    <row r="2047" spans="1:10">
      <c r="A2047" t="s">
        <v>4</v>
      </c>
      <c r="B2047" s="4" t="s">
        <v>5</v>
      </c>
      <c r="C2047" s="4" t="s">
        <v>10</v>
      </c>
      <c r="D2047" s="4" t="s">
        <v>13</v>
      </c>
      <c r="E2047" s="4" t="s">
        <v>13</v>
      </c>
      <c r="F2047" s="4" t="s">
        <v>6</v>
      </c>
    </row>
    <row r="2048" spans="1:10">
      <c r="A2048" t="n">
        <v>18539</v>
      </c>
      <c r="B2048" s="52" t="n">
        <v>47</v>
      </c>
      <c r="C2048" s="7" t="n">
        <v>92</v>
      </c>
      <c r="D2048" s="7" t="n">
        <v>0</v>
      </c>
      <c r="E2048" s="7" t="n">
        <v>0</v>
      </c>
      <c r="F2048" s="7" t="s">
        <v>214</v>
      </c>
    </row>
    <row r="2049" spans="1:6">
      <c r="A2049" t="s">
        <v>4</v>
      </c>
      <c r="B2049" s="4" t="s">
        <v>5</v>
      </c>
      <c r="C2049" s="4" t="s">
        <v>10</v>
      </c>
      <c r="D2049" s="4" t="s">
        <v>21</v>
      </c>
      <c r="E2049" s="4" t="s">
        <v>21</v>
      </c>
      <c r="F2049" s="4" t="s">
        <v>21</v>
      </c>
      <c r="G2049" s="4" t="s">
        <v>21</v>
      </c>
    </row>
    <row r="2050" spans="1:6">
      <c r="A2050" t="n">
        <v>18560</v>
      </c>
      <c r="B2050" s="49" t="n">
        <v>46</v>
      </c>
      <c r="C2050" s="7" t="n">
        <v>7036</v>
      </c>
      <c r="D2050" s="7" t="n">
        <v>14.1499996185303</v>
      </c>
      <c r="E2050" s="7" t="n">
        <v>163.149993896484</v>
      </c>
      <c r="F2050" s="7" t="n">
        <v>-43.4700012207031</v>
      </c>
      <c r="G2050" s="7" t="n">
        <v>100.300003051758</v>
      </c>
    </row>
    <row r="2051" spans="1:6">
      <c r="A2051" t="s">
        <v>4</v>
      </c>
      <c r="B2051" s="4" t="s">
        <v>5</v>
      </c>
      <c r="C2051" s="4" t="s">
        <v>10</v>
      </c>
      <c r="D2051" s="4" t="s">
        <v>21</v>
      </c>
      <c r="E2051" s="4" t="s">
        <v>21</v>
      </c>
      <c r="F2051" s="4" t="s">
        <v>21</v>
      </c>
      <c r="G2051" s="4" t="s">
        <v>21</v>
      </c>
    </row>
    <row r="2052" spans="1:6">
      <c r="A2052" t="n">
        <v>18579</v>
      </c>
      <c r="B2052" s="49" t="n">
        <v>46</v>
      </c>
      <c r="C2052" s="7" t="n">
        <v>0</v>
      </c>
      <c r="D2052" s="7" t="n">
        <v>20.8099994659424</v>
      </c>
      <c r="E2052" s="7" t="n">
        <v>0</v>
      </c>
      <c r="F2052" s="7" t="n">
        <v>-2.03999996185303</v>
      </c>
      <c r="G2052" s="7" t="n">
        <v>97.4000015258789</v>
      </c>
    </row>
    <row r="2053" spans="1:6">
      <c r="A2053" t="s">
        <v>4</v>
      </c>
      <c r="B2053" s="4" t="s">
        <v>5</v>
      </c>
      <c r="C2053" s="4" t="s">
        <v>10</v>
      </c>
      <c r="D2053" s="4" t="s">
        <v>21</v>
      </c>
      <c r="E2053" s="4" t="s">
        <v>21</v>
      </c>
      <c r="F2053" s="4" t="s">
        <v>21</v>
      </c>
      <c r="G2053" s="4" t="s">
        <v>21</v>
      </c>
    </row>
    <row r="2054" spans="1:6">
      <c r="A2054" t="n">
        <v>18598</v>
      </c>
      <c r="B2054" s="49" t="n">
        <v>46</v>
      </c>
      <c r="C2054" s="7" t="n">
        <v>4</v>
      </c>
      <c r="D2054" s="7" t="n">
        <v>20.4500007629395</v>
      </c>
      <c r="E2054" s="7" t="n">
        <v>0.0500000007450581</v>
      </c>
      <c r="F2054" s="7" t="n">
        <v>-3.54999995231628</v>
      </c>
      <c r="G2054" s="7" t="n">
        <v>80.1999969482422</v>
      </c>
    </row>
    <row r="2055" spans="1:6">
      <c r="A2055" t="s">
        <v>4</v>
      </c>
      <c r="B2055" s="4" t="s">
        <v>5</v>
      </c>
      <c r="C2055" s="4" t="s">
        <v>10</v>
      </c>
      <c r="D2055" s="4" t="s">
        <v>21</v>
      </c>
      <c r="E2055" s="4" t="s">
        <v>21</v>
      </c>
      <c r="F2055" s="4" t="s">
        <v>21</v>
      </c>
      <c r="G2055" s="4" t="s">
        <v>21</v>
      </c>
    </row>
    <row r="2056" spans="1:6">
      <c r="A2056" t="n">
        <v>18617</v>
      </c>
      <c r="B2056" s="49" t="n">
        <v>46</v>
      </c>
      <c r="C2056" s="7" t="n">
        <v>61491</v>
      </c>
      <c r="D2056" s="7" t="n">
        <v>20.1900005340576</v>
      </c>
      <c r="E2056" s="7" t="n">
        <v>0.0500000007450581</v>
      </c>
      <c r="F2056" s="7" t="n">
        <v>-2.64000010490417</v>
      </c>
      <c r="G2056" s="7" t="n">
        <v>88.8000030517578</v>
      </c>
    </row>
    <row r="2057" spans="1:6">
      <c r="A2057" t="s">
        <v>4</v>
      </c>
      <c r="B2057" s="4" t="s">
        <v>5</v>
      </c>
      <c r="C2057" s="4" t="s">
        <v>10</v>
      </c>
      <c r="D2057" s="4" t="s">
        <v>21</v>
      </c>
      <c r="E2057" s="4" t="s">
        <v>21</v>
      </c>
      <c r="F2057" s="4" t="s">
        <v>21</v>
      </c>
      <c r="G2057" s="4" t="s">
        <v>21</v>
      </c>
    </row>
    <row r="2058" spans="1:6">
      <c r="A2058" t="n">
        <v>18636</v>
      </c>
      <c r="B2058" s="49" t="n">
        <v>46</v>
      </c>
      <c r="C2058" s="7" t="n">
        <v>61492</v>
      </c>
      <c r="D2058" s="7" t="n">
        <v>19.6299991607666</v>
      </c>
      <c r="E2058" s="7" t="n">
        <v>0.0500000007450581</v>
      </c>
      <c r="F2058" s="7" t="n">
        <v>-3.53999996185303</v>
      </c>
      <c r="G2058" s="7" t="n">
        <v>77.3000030517578</v>
      </c>
    </row>
    <row r="2059" spans="1:6">
      <c r="A2059" t="s">
        <v>4</v>
      </c>
      <c r="B2059" s="4" t="s">
        <v>5</v>
      </c>
      <c r="C2059" s="4" t="s">
        <v>10</v>
      </c>
      <c r="D2059" s="4" t="s">
        <v>21</v>
      </c>
      <c r="E2059" s="4" t="s">
        <v>21</v>
      </c>
      <c r="F2059" s="4" t="s">
        <v>21</v>
      </c>
      <c r="G2059" s="4" t="s">
        <v>21</v>
      </c>
    </row>
    <row r="2060" spans="1:6">
      <c r="A2060" t="n">
        <v>18655</v>
      </c>
      <c r="B2060" s="49" t="n">
        <v>46</v>
      </c>
      <c r="C2060" s="7" t="n">
        <v>61493</v>
      </c>
      <c r="D2060" s="7" t="n">
        <v>18.8799991607666</v>
      </c>
      <c r="E2060" s="7" t="n">
        <v>0.0500000007450581</v>
      </c>
      <c r="F2060" s="7" t="n">
        <v>-2.75999999046326</v>
      </c>
      <c r="G2060" s="7" t="n">
        <v>97.4000015258789</v>
      </c>
    </row>
    <row r="2061" spans="1:6">
      <c r="A2061" t="s">
        <v>4</v>
      </c>
      <c r="B2061" s="4" t="s">
        <v>5</v>
      </c>
      <c r="C2061" s="4" t="s">
        <v>10</v>
      </c>
      <c r="D2061" s="4" t="s">
        <v>21</v>
      </c>
      <c r="E2061" s="4" t="s">
        <v>21</v>
      </c>
      <c r="F2061" s="4" t="s">
        <v>21</v>
      </c>
      <c r="G2061" s="4" t="s">
        <v>21</v>
      </c>
    </row>
    <row r="2062" spans="1:6">
      <c r="A2062" t="n">
        <v>18674</v>
      </c>
      <c r="B2062" s="49" t="n">
        <v>46</v>
      </c>
      <c r="C2062" s="7" t="n">
        <v>61494</v>
      </c>
      <c r="D2062" s="7" t="n">
        <v>20.2999992370605</v>
      </c>
      <c r="E2062" s="7" t="n">
        <v>0.0500000007450581</v>
      </c>
      <c r="F2062" s="7" t="n">
        <v>-0.119999997317791</v>
      </c>
      <c r="G2062" s="7" t="n">
        <v>100.300003051758</v>
      </c>
    </row>
    <row r="2063" spans="1:6">
      <c r="A2063" t="s">
        <v>4</v>
      </c>
      <c r="B2063" s="4" t="s">
        <v>5</v>
      </c>
      <c r="C2063" s="4" t="s">
        <v>10</v>
      </c>
      <c r="D2063" s="4" t="s">
        <v>21</v>
      </c>
      <c r="E2063" s="4" t="s">
        <v>21</v>
      </c>
      <c r="F2063" s="4" t="s">
        <v>21</v>
      </c>
      <c r="G2063" s="4" t="s">
        <v>21</v>
      </c>
    </row>
    <row r="2064" spans="1:6">
      <c r="A2064" t="n">
        <v>18693</v>
      </c>
      <c r="B2064" s="49" t="n">
        <v>46</v>
      </c>
      <c r="C2064" s="7" t="n">
        <v>61497</v>
      </c>
      <c r="D2064" s="7" t="n">
        <v>20.3799991607666</v>
      </c>
      <c r="E2064" s="7" t="n">
        <v>0.0500000007450581</v>
      </c>
      <c r="F2064" s="7" t="n">
        <v>-1.38999998569489</v>
      </c>
      <c r="G2064" s="7" t="n">
        <v>91.6999969482422</v>
      </c>
    </row>
    <row r="2065" spans="1:7">
      <c r="A2065" t="s">
        <v>4</v>
      </c>
      <c r="B2065" s="4" t="s">
        <v>5</v>
      </c>
      <c r="C2065" s="4" t="s">
        <v>10</v>
      </c>
      <c r="D2065" s="4" t="s">
        <v>21</v>
      </c>
      <c r="E2065" s="4" t="s">
        <v>21</v>
      </c>
      <c r="F2065" s="4" t="s">
        <v>21</v>
      </c>
      <c r="G2065" s="4" t="s">
        <v>21</v>
      </c>
    </row>
    <row r="2066" spans="1:7">
      <c r="A2066" t="n">
        <v>18712</v>
      </c>
      <c r="B2066" s="49" t="n">
        <v>46</v>
      </c>
      <c r="C2066" s="7" t="n">
        <v>61498</v>
      </c>
      <c r="D2066" s="7" t="n">
        <v>18.3199996948242</v>
      </c>
      <c r="E2066" s="7" t="n">
        <v>0.0500000007450581</v>
      </c>
      <c r="F2066" s="7" t="n">
        <v>-1.89999997615814</v>
      </c>
      <c r="G2066" s="7" t="n">
        <v>91.6999969482422</v>
      </c>
    </row>
    <row r="2067" spans="1:7">
      <c r="A2067" t="s">
        <v>4</v>
      </c>
      <c r="B2067" s="4" t="s">
        <v>5</v>
      </c>
      <c r="C2067" s="4" t="s">
        <v>10</v>
      </c>
      <c r="D2067" s="4" t="s">
        <v>21</v>
      </c>
      <c r="E2067" s="4" t="s">
        <v>21</v>
      </c>
      <c r="F2067" s="4" t="s">
        <v>21</v>
      </c>
      <c r="G2067" s="4" t="s">
        <v>21</v>
      </c>
    </row>
    <row r="2068" spans="1:7">
      <c r="A2068" t="n">
        <v>18731</v>
      </c>
      <c r="B2068" s="49" t="n">
        <v>46</v>
      </c>
      <c r="C2068" s="7" t="n">
        <v>61499</v>
      </c>
      <c r="D2068" s="7" t="n">
        <v>19.7000007629395</v>
      </c>
      <c r="E2068" s="7" t="n">
        <v>0.0500000007450581</v>
      </c>
      <c r="F2068" s="7" t="n">
        <v>-0.569999992847443</v>
      </c>
      <c r="G2068" s="7" t="n">
        <v>91.6999969482422</v>
      </c>
    </row>
    <row r="2069" spans="1:7">
      <c r="A2069" t="s">
        <v>4</v>
      </c>
      <c r="B2069" s="4" t="s">
        <v>5</v>
      </c>
      <c r="C2069" s="4" t="s">
        <v>10</v>
      </c>
      <c r="D2069" s="4" t="s">
        <v>21</v>
      </c>
      <c r="E2069" s="4" t="s">
        <v>21</v>
      </c>
      <c r="F2069" s="4" t="s">
        <v>21</v>
      </c>
      <c r="G2069" s="4" t="s">
        <v>21</v>
      </c>
    </row>
    <row r="2070" spans="1:7">
      <c r="A2070" t="n">
        <v>18750</v>
      </c>
      <c r="B2070" s="49" t="n">
        <v>46</v>
      </c>
      <c r="C2070" s="7" t="n">
        <v>61500</v>
      </c>
      <c r="D2070" s="7" t="n">
        <v>19.3600006103516</v>
      </c>
      <c r="E2070" s="7" t="n">
        <v>0.0500000007450581</v>
      </c>
      <c r="F2070" s="7" t="n">
        <v>-1.69000005722046</v>
      </c>
      <c r="G2070" s="7" t="n">
        <v>85.9000015258789</v>
      </c>
    </row>
    <row r="2071" spans="1:7">
      <c r="A2071" t="s">
        <v>4</v>
      </c>
      <c r="B2071" s="4" t="s">
        <v>5</v>
      </c>
      <c r="C2071" s="4" t="s">
        <v>10</v>
      </c>
      <c r="D2071" s="4" t="s">
        <v>21</v>
      </c>
      <c r="E2071" s="4" t="s">
        <v>21</v>
      </c>
      <c r="F2071" s="4" t="s">
        <v>21</v>
      </c>
      <c r="G2071" s="4" t="s">
        <v>21</v>
      </c>
    </row>
    <row r="2072" spans="1:7">
      <c r="A2072" t="n">
        <v>18769</v>
      </c>
      <c r="B2072" s="49" t="n">
        <v>46</v>
      </c>
      <c r="C2072" s="7" t="n">
        <v>61501</v>
      </c>
      <c r="D2072" s="7" t="n">
        <v>20.0100002288818</v>
      </c>
      <c r="E2072" s="7" t="n">
        <v>0.0500000007450581</v>
      </c>
      <c r="F2072" s="7" t="n">
        <v>-4.23999977111816</v>
      </c>
      <c r="G2072" s="7" t="n">
        <v>77.3000030517578</v>
      </c>
    </row>
    <row r="2073" spans="1:7">
      <c r="A2073" t="s">
        <v>4</v>
      </c>
      <c r="B2073" s="4" t="s">
        <v>5</v>
      </c>
      <c r="C2073" s="4" t="s">
        <v>10</v>
      </c>
      <c r="D2073" s="4" t="s">
        <v>21</v>
      </c>
      <c r="E2073" s="4" t="s">
        <v>21</v>
      </c>
      <c r="F2073" s="4" t="s">
        <v>21</v>
      </c>
      <c r="G2073" s="4" t="s">
        <v>21</v>
      </c>
    </row>
    <row r="2074" spans="1:7">
      <c r="A2074" t="n">
        <v>18788</v>
      </c>
      <c r="B2074" s="49" t="n">
        <v>46</v>
      </c>
      <c r="C2074" s="7" t="n">
        <v>7032</v>
      </c>
      <c r="D2074" s="7" t="n">
        <v>20.6299991607666</v>
      </c>
      <c r="E2074" s="7" t="n">
        <v>0.0500000007450581</v>
      </c>
      <c r="F2074" s="7" t="n">
        <v>-2.80999994277954</v>
      </c>
      <c r="G2074" s="7" t="n">
        <v>91.6999969482422</v>
      </c>
    </row>
    <row r="2075" spans="1:7">
      <c r="A2075" t="s">
        <v>4</v>
      </c>
      <c r="B2075" s="4" t="s">
        <v>5</v>
      </c>
      <c r="C2075" s="4" t="s">
        <v>10</v>
      </c>
      <c r="D2075" s="4" t="s">
        <v>21</v>
      </c>
      <c r="E2075" s="4" t="s">
        <v>21</v>
      </c>
      <c r="F2075" s="4" t="s">
        <v>21</v>
      </c>
      <c r="G2075" s="4" t="s">
        <v>21</v>
      </c>
    </row>
    <row r="2076" spans="1:7">
      <c r="A2076" t="n">
        <v>18807</v>
      </c>
      <c r="B2076" s="49" t="n">
        <v>46</v>
      </c>
      <c r="C2076" s="7" t="n">
        <v>1570</v>
      </c>
      <c r="D2076" s="7" t="n">
        <v>-6.1399998664856</v>
      </c>
      <c r="E2076" s="7" t="n">
        <v>0</v>
      </c>
      <c r="F2076" s="7" t="n">
        <v>76.3899993896484</v>
      </c>
      <c r="G2076" s="7" t="n">
        <v>169.800003051758</v>
      </c>
    </row>
    <row r="2077" spans="1:7">
      <c r="A2077" t="s">
        <v>4</v>
      </c>
      <c r="B2077" s="4" t="s">
        <v>5</v>
      </c>
      <c r="C2077" s="4" t="s">
        <v>10</v>
      </c>
      <c r="D2077" s="4" t="s">
        <v>21</v>
      </c>
      <c r="E2077" s="4" t="s">
        <v>21</v>
      </c>
      <c r="F2077" s="4" t="s">
        <v>21</v>
      </c>
      <c r="G2077" s="4" t="s">
        <v>21</v>
      </c>
    </row>
    <row r="2078" spans="1:7">
      <c r="A2078" t="n">
        <v>18826</v>
      </c>
      <c r="B2078" s="49" t="n">
        <v>46</v>
      </c>
      <c r="C2078" s="7" t="n">
        <v>1572</v>
      </c>
      <c r="D2078" s="7" t="n">
        <v>-4.01000022888184</v>
      </c>
      <c r="E2078" s="7" t="n">
        <v>0</v>
      </c>
      <c r="F2078" s="7" t="n">
        <v>99.1699981689453</v>
      </c>
      <c r="G2078" s="7" t="n">
        <v>201.300003051758</v>
      </c>
    </row>
    <row r="2079" spans="1:7">
      <c r="A2079" t="s">
        <v>4</v>
      </c>
      <c r="B2079" s="4" t="s">
        <v>5</v>
      </c>
      <c r="C2079" s="4" t="s">
        <v>10</v>
      </c>
      <c r="D2079" s="4" t="s">
        <v>21</v>
      </c>
      <c r="E2079" s="4" t="s">
        <v>21</v>
      </c>
      <c r="F2079" s="4" t="s">
        <v>21</v>
      </c>
      <c r="G2079" s="4" t="s">
        <v>21</v>
      </c>
    </row>
    <row r="2080" spans="1:7">
      <c r="A2080" t="n">
        <v>18845</v>
      </c>
      <c r="B2080" s="49" t="n">
        <v>46</v>
      </c>
      <c r="C2080" s="7" t="n">
        <v>1620</v>
      </c>
      <c r="D2080" s="7" t="n">
        <v>-3.20000004768372</v>
      </c>
      <c r="E2080" s="7" t="n">
        <v>0</v>
      </c>
      <c r="F2080" s="7" t="n">
        <v>69.0599975585938</v>
      </c>
      <c r="G2080" s="7" t="n">
        <v>146.899993896484</v>
      </c>
    </row>
    <row r="2081" spans="1:7">
      <c r="A2081" t="s">
        <v>4</v>
      </c>
      <c r="B2081" s="4" t="s">
        <v>5</v>
      </c>
      <c r="C2081" s="4" t="s">
        <v>10</v>
      </c>
      <c r="D2081" s="4" t="s">
        <v>21</v>
      </c>
      <c r="E2081" s="4" t="s">
        <v>21</v>
      </c>
      <c r="F2081" s="4" t="s">
        <v>21</v>
      </c>
      <c r="G2081" s="4" t="s">
        <v>21</v>
      </c>
    </row>
    <row r="2082" spans="1:7">
      <c r="A2082" t="n">
        <v>18864</v>
      </c>
      <c r="B2082" s="49" t="n">
        <v>46</v>
      </c>
      <c r="C2082" s="7" t="n">
        <v>1621</v>
      </c>
      <c r="D2082" s="7" t="n">
        <v>-3.0699999332428</v>
      </c>
      <c r="E2082" s="7" t="n">
        <v>0</v>
      </c>
      <c r="F2082" s="7" t="n">
        <v>70.7300033569336</v>
      </c>
      <c r="G2082" s="7" t="n">
        <v>144</v>
      </c>
    </row>
    <row r="2083" spans="1:7">
      <c r="A2083" t="s">
        <v>4</v>
      </c>
      <c r="B2083" s="4" t="s">
        <v>5</v>
      </c>
      <c r="C2083" s="4" t="s">
        <v>10</v>
      </c>
      <c r="D2083" s="4" t="s">
        <v>21</v>
      </c>
      <c r="E2083" s="4" t="s">
        <v>21</v>
      </c>
      <c r="F2083" s="4" t="s">
        <v>21</v>
      </c>
      <c r="G2083" s="4" t="s">
        <v>21</v>
      </c>
    </row>
    <row r="2084" spans="1:7">
      <c r="A2084" t="n">
        <v>18883</v>
      </c>
      <c r="B2084" s="49" t="n">
        <v>46</v>
      </c>
      <c r="C2084" s="7" t="n">
        <v>1622</v>
      </c>
      <c r="D2084" s="7" t="n">
        <v>-4.65000009536743</v>
      </c>
      <c r="E2084" s="7" t="n">
        <v>0</v>
      </c>
      <c r="F2084" s="7" t="n">
        <v>70.120002746582</v>
      </c>
      <c r="G2084" s="7" t="n">
        <v>141.100006103516</v>
      </c>
    </row>
    <row r="2085" spans="1:7">
      <c r="A2085" t="s">
        <v>4</v>
      </c>
      <c r="B2085" s="4" t="s">
        <v>5</v>
      </c>
      <c r="C2085" s="4" t="s">
        <v>10</v>
      </c>
      <c r="D2085" s="4" t="s">
        <v>21</v>
      </c>
      <c r="E2085" s="4" t="s">
        <v>21</v>
      </c>
      <c r="F2085" s="4" t="s">
        <v>21</v>
      </c>
      <c r="G2085" s="4" t="s">
        <v>21</v>
      </c>
    </row>
    <row r="2086" spans="1:7">
      <c r="A2086" t="n">
        <v>18902</v>
      </c>
      <c r="B2086" s="49" t="n">
        <v>46</v>
      </c>
      <c r="C2086" s="7" t="n">
        <v>30</v>
      </c>
      <c r="D2086" s="7" t="n">
        <v>13.3900003433228</v>
      </c>
      <c r="E2086" s="7" t="n">
        <v>0</v>
      </c>
      <c r="F2086" s="7" t="n">
        <v>-18.9400005340576</v>
      </c>
      <c r="G2086" s="7" t="n">
        <v>355</v>
      </c>
    </row>
    <row r="2087" spans="1:7">
      <c r="A2087" t="s">
        <v>4</v>
      </c>
      <c r="B2087" s="4" t="s">
        <v>5</v>
      </c>
      <c r="C2087" s="4" t="s">
        <v>10</v>
      </c>
      <c r="D2087" s="4" t="s">
        <v>21</v>
      </c>
      <c r="E2087" s="4" t="s">
        <v>21</v>
      </c>
      <c r="F2087" s="4" t="s">
        <v>21</v>
      </c>
      <c r="G2087" s="4" t="s">
        <v>21</v>
      </c>
    </row>
    <row r="2088" spans="1:7">
      <c r="A2088" t="n">
        <v>18921</v>
      </c>
      <c r="B2088" s="49" t="n">
        <v>46</v>
      </c>
      <c r="C2088" s="7" t="n">
        <v>89</v>
      </c>
      <c r="D2088" s="7" t="n">
        <v>14.0100002288818</v>
      </c>
      <c r="E2088" s="7" t="n">
        <v>0</v>
      </c>
      <c r="F2088" s="7" t="n">
        <v>-20.1499996185303</v>
      </c>
      <c r="G2088" s="7" t="n">
        <v>355</v>
      </c>
    </row>
    <row r="2089" spans="1:7">
      <c r="A2089" t="s">
        <v>4</v>
      </c>
      <c r="B2089" s="4" t="s">
        <v>5</v>
      </c>
      <c r="C2089" s="4" t="s">
        <v>10</v>
      </c>
      <c r="D2089" s="4" t="s">
        <v>21</v>
      </c>
      <c r="E2089" s="4" t="s">
        <v>21</v>
      </c>
      <c r="F2089" s="4" t="s">
        <v>21</v>
      </c>
      <c r="G2089" s="4" t="s">
        <v>21</v>
      </c>
    </row>
    <row r="2090" spans="1:7">
      <c r="A2090" t="n">
        <v>18940</v>
      </c>
      <c r="B2090" s="49" t="n">
        <v>46</v>
      </c>
      <c r="C2090" s="7" t="n">
        <v>120</v>
      </c>
      <c r="D2090" s="7" t="n">
        <v>15.8000001907349</v>
      </c>
      <c r="E2090" s="7" t="n">
        <v>0</v>
      </c>
      <c r="F2090" s="7" t="n">
        <v>-21.8999996185303</v>
      </c>
      <c r="G2090" s="7" t="n">
        <v>355</v>
      </c>
    </row>
    <row r="2091" spans="1:7">
      <c r="A2091" t="s">
        <v>4</v>
      </c>
      <c r="B2091" s="4" t="s">
        <v>5</v>
      </c>
      <c r="C2091" s="4" t="s">
        <v>10</v>
      </c>
      <c r="D2091" s="4" t="s">
        <v>21</v>
      </c>
      <c r="E2091" s="4" t="s">
        <v>21</v>
      </c>
      <c r="F2091" s="4" t="s">
        <v>21</v>
      </c>
      <c r="G2091" s="4" t="s">
        <v>21</v>
      </c>
    </row>
    <row r="2092" spans="1:7">
      <c r="A2092" t="n">
        <v>18959</v>
      </c>
      <c r="B2092" s="49" t="n">
        <v>46</v>
      </c>
      <c r="C2092" s="7" t="n">
        <v>101</v>
      </c>
      <c r="D2092" s="7" t="n">
        <v>12.1000003814697</v>
      </c>
      <c r="E2092" s="7" t="n">
        <v>0</v>
      </c>
      <c r="F2092" s="7" t="n">
        <v>-20.8500003814697</v>
      </c>
      <c r="G2092" s="7" t="n">
        <v>357.899993896484</v>
      </c>
    </row>
    <row r="2093" spans="1:7">
      <c r="A2093" t="s">
        <v>4</v>
      </c>
      <c r="B2093" s="4" t="s">
        <v>5</v>
      </c>
      <c r="C2093" s="4" t="s">
        <v>10</v>
      </c>
      <c r="D2093" s="4" t="s">
        <v>21</v>
      </c>
      <c r="E2093" s="4" t="s">
        <v>21</v>
      </c>
      <c r="F2093" s="4" t="s">
        <v>21</v>
      </c>
      <c r="G2093" s="4" t="s">
        <v>21</v>
      </c>
    </row>
    <row r="2094" spans="1:7">
      <c r="A2094" t="n">
        <v>18978</v>
      </c>
      <c r="B2094" s="49" t="n">
        <v>46</v>
      </c>
      <c r="C2094" s="7" t="n">
        <v>118</v>
      </c>
      <c r="D2094" s="7" t="n">
        <v>12.6300001144409</v>
      </c>
      <c r="E2094" s="7" t="n">
        <v>0</v>
      </c>
      <c r="F2094" s="7" t="n">
        <v>-22.1700000762939</v>
      </c>
      <c r="G2094" s="7" t="n">
        <v>357.899993896484</v>
      </c>
    </row>
    <row r="2095" spans="1:7">
      <c r="A2095" t="s">
        <v>4</v>
      </c>
      <c r="B2095" s="4" t="s">
        <v>5</v>
      </c>
      <c r="C2095" s="4" t="s">
        <v>10</v>
      </c>
      <c r="D2095" s="4" t="s">
        <v>21</v>
      </c>
      <c r="E2095" s="4" t="s">
        <v>21</v>
      </c>
      <c r="F2095" s="4" t="s">
        <v>21</v>
      </c>
      <c r="G2095" s="4" t="s">
        <v>21</v>
      </c>
    </row>
    <row r="2096" spans="1:7">
      <c r="A2096" t="n">
        <v>18997</v>
      </c>
      <c r="B2096" s="49" t="n">
        <v>46</v>
      </c>
      <c r="C2096" s="7" t="n">
        <v>100</v>
      </c>
      <c r="D2096" s="7" t="n">
        <v>12.2700004577637</v>
      </c>
      <c r="E2096" s="7" t="n">
        <v>0</v>
      </c>
      <c r="F2096" s="7" t="n">
        <v>-24.4899997711182</v>
      </c>
      <c r="G2096" s="7" t="n">
        <v>0.699999988079071</v>
      </c>
    </row>
    <row r="2097" spans="1:7">
      <c r="A2097" t="s">
        <v>4</v>
      </c>
      <c r="B2097" s="4" t="s">
        <v>5</v>
      </c>
      <c r="C2097" s="4" t="s">
        <v>10</v>
      </c>
      <c r="D2097" s="4" t="s">
        <v>21</v>
      </c>
      <c r="E2097" s="4" t="s">
        <v>21</v>
      </c>
      <c r="F2097" s="4" t="s">
        <v>21</v>
      </c>
      <c r="G2097" s="4" t="s">
        <v>21</v>
      </c>
    </row>
    <row r="2098" spans="1:7">
      <c r="A2098" t="n">
        <v>19016</v>
      </c>
      <c r="B2098" s="49" t="n">
        <v>46</v>
      </c>
      <c r="C2098" s="7" t="n">
        <v>88</v>
      </c>
      <c r="D2098" s="7" t="n">
        <v>11.1599998474121</v>
      </c>
      <c r="E2098" s="7" t="n">
        <v>0</v>
      </c>
      <c r="F2098" s="7" t="n">
        <v>-25.9699993133545</v>
      </c>
      <c r="G2098" s="7" t="n">
        <v>6.5</v>
      </c>
    </row>
    <row r="2099" spans="1:7">
      <c r="A2099" t="s">
        <v>4</v>
      </c>
      <c r="B2099" s="4" t="s">
        <v>5</v>
      </c>
      <c r="C2099" s="4" t="s">
        <v>10</v>
      </c>
      <c r="D2099" s="4" t="s">
        <v>21</v>
      </c>
      <c r="E2099" s="4" t="s">
        <v>21</v>
      </c>
      <c r="F2099" s="4" t="s">
        <v>21</v>
      </c>
      <c r="G2099" s="4" t="s">
        <v>21</v>
      </c>
    </row>
    <row r="2100" spans="1:7">
      <c r="A2100" t="n">
        <v>19035</v>
      </c>
      <c r="B2100" s="49" t="n">
        <v>46</v>
      </c>
      <c r="C2100" s="7" t="n">
        <v>110</v>
      </c>
      <c r="D2100" s="7" t="n">
        <v>13.4499998092651</v>
      </c>
      <c r="E2100" s="7" t="n">
        <v>0</v>
      </c>
      <c r="F2100" s="7" t="n">
        <v>-25.3299999237061</v>
      </c>
      <c r="G2100" s="7" t="n">
        <v>6.5</v>
      </c>
    </row>
    <row r="2101" spans="1:7">
      <c r="A2101" t="s">
        <v>4</v>
      </c>
      <c r="B2101" s="4" t="s">
        <v>5</v>
      </c>
      <c r="C2101" s="4" t="s">
        <v>10</v>
      </c>
      <c r="D2101" s="4" t="s">
        <v>21</v>
      </c>
      <c r="E2101" s="4" t="s">
        <v>21</v>
      </c>
      <c r="F2101" s="4" t="s">
        <v>21</v>
      </c>
      <c r="G2101" s="4" t="s">
        <v>21</v>
      </c>
    </row>
    <row r="2102" spans="1:7">
      <c r="A2102" t="n">
        <v>19054</v>
      </c>
      <c r="B2102" s="49" t="n">
        <v>46</v>
      </c>
      <c r="C2102" s="7" t="n">
        <v>119</v>
      </c>
      <c r="D2102" s="7" t="n">
        <v>14.8999996185303</v>
      </c>
      <c r="E2102" s="7" t="n">
        <v>0</v>
      </c>
      <c r="F2102" s="7" t="n">
        <v>-23.5499992370605</v>
      </c>
      <c r="G2102" s="7" t="n">
        <v>0.699999988079071</v>
      </c>
    </row>
    <row r="2103" spans="1:7">
      <c r="A2103" t="s">
        <v>4</v>
      </c>
      <c r="B2103" s="4" t="s">
        <v>5</v>
      </c>
      <c r="C2103" s="4" t="s">
        <v>10</v>
      </c>
      <c r="D2103" s="4" t="s">
        <v>21</v>
      </c>
      <c r="E2103" s="4" t="s">
        <v>21</v>
      </c>
      <c r="F2103" s="4" t="s">
        <v>21</v>
      </c>
      <c r="G2103" s="4" t="s">
        <v>21</v>
      </c>
    </row>
    <row r="2104" spans="1:7">
      <c r="A2104" t="n">
        <v>19073</v>
      </c>
      <c r="B2104" s="49" t="n">
        <v>46</v>
      </c>
      <c r="C2104" s="7" t="n">
        <v>95</v>
      </c>
      <c r="D2104" s="7" t="n">
        <v>10.960000038147</v>
      </c>
      <c r="E2104" s="7" t="n">
        <v>0</v>
      </c>
      <c r="F2104" s="7" t="n">
        <v>-23.5599994659424</v>
      </c>
      <c r="G2104" s="7" t="n">
        <v>0.699999988079071</v>
      </c>
    </row>
    <row r="2105" spans="1:7">
      <c r="A2105" t="s">
        <v>4</v>
      </c>
      <c r="B2105" s="4" t="s">
        <v>5</v>
      </c>
      <c r="C2105" s="4" t="s">
        <v>10</v>
      </c>
      <c r="D2105" s="4" t="s">
        <v>21</v>
      </c>
      <c r="E2105" s="4" t="s">
        <v>21</v>
      </c>
      <c r="F2105" s="4" t="s">
        <v>21</v>
      </c>
      <c r="G2105" s="4" t="s">
        <v>21</v>
      </c>
    </row>
    <row r="2106" spans="1:7">
      <c r="A2106" t="n">
        <v>19092</v>
      </c>
      <c r="B2106" s="49" t="n">
        <v>46</v>
      </c>
      <c r="C2106" s="7" t="n">
        <v>92</v>
      </c>
      <c r="D2106" s="7" t="n">
        <v>13.7399997711182</v>
      </c>
      <c r="E2106" s="7" t="n">
        <v>0</v>
      </c>
      <c r="F2106" s="7" t="n">
        <v>-27.25</v>
      </c>
      <c r="G2106" s="7" t="n">
        <v>3.59999990463257</v>
      </c>
    </row>
    <row r="2107" spans="1:7">
      <c r="A2107" t="s">
        <v>4</v>
      </c>
      <c r="B2107" s="4" t="s">
        <v>5</v>
      </c>
      <c r="C2107" s="4" t="s">
        <v>10</v>
      </c>
      <c r="D2107" s="4" t="s">
        <v>6</v>
      </c>
      <c r="E2107" s="4" t="s">
        <v>13</v>
      </c>
      <c r="F2107" s="4" t="s">
        <v>13</v>
      </c>
      <c r="G2107" s="4" t="s">
        <v>13</v>
      </c>
      <c r="H2107" s="4" t="s">
        <v>13</v>
      </c>
      <c r="I2107" s="4" t="s">
        <v>13</v>
      </c>
      <c r="J2107" s="4" t="s">
        <v>21</v>
      </c>
      <c r="K2107" s="4" t="s">
        <v>21</v>
      </c>
      <c r="L2107" s="4" t="s">
        <v>21</v>
      </c>
      <c r="M2107" s="4" t="s">
        <v>21</v>
      </c>
      <c r="N2107" s="4" t="s">
        <v>13</v>
      </c>
    </row>
    <row r="2108" spans="1:7">
      <c r="A2108" t="n">
        <v>19111</v>
      </c>
      <c r="B2108" s="61" t="n">
        <v>34</v>
      </c>
      <c r="C2108" s="7" t="n">
        <v>7036</v>
      </c>
      <c r="D2108" s="7" t="s">
        <v>215</v>
      </c>
      <c r="E2108" s="7" t="n">
        <v>1</v>
      </c>
      <c r="F2108" s="7" t="n">
        <v>0</v>
      </c>
      <c r="G2108" s="7" t="n">
        <v>0</v>
      </c>
      <c r="H2108" s="7" t="n">
        <v>0</v>
      </c>
      <c r="I2108" s="7" t="n">
        <v>0</v>
      </c>
      <c r="J2108" s="7" t="n">
        <v>0</v>
      </c>
      <c r="K2108" s="7" t="n">
        <v>-1</v>
      </c>
      <c r="L2108" s="7" t="n">
        <v>-1</v>
      </c>
      <c r="M2108" s="7" t="n">
        <v>-1</v>
      </c>
      <c r="N2108" s="7" t="n">
        <v>0</v>
      </c>
    </row>
    <row r="2109" spans="1:7">
      <c r="A2109" t="s">
        <v>4</v>
      </c>
      <c r="B2109" s="4" t="s">
        <v>5</v>
      </c>
      <c r="C2109" s="4" t="s">
        <v>10</v>
      </c>
      <c r="D2109" s="4" t="s">
        <v>9</v>
      </c>
    </row>
    <row r="2110" spans="1:7">
      <c r="A2110" t="n">
        <v>19143</v>
      </c>
      <c r="B2110" s="50" t="n">
        <v>43</v>
      </c>
      <c r="C2110" s="7" t="n">
        <v>30</v>
      </c>
      <c r="D2110" s="7" t="n">
        <v>128</v>
      </c>
    </row>
    <row r="2111" spans="1:7">
      <c r="A2111" t="s">
        <v>4</v>
      </c>
      <c r="B2111" s="4" t="s">
        <v>5</v>
      </c>
      <c r="C2111" s="4" t="s">
        <v>10</v>
      </c>
      <c r="D2111" s="4" t="s">
        <v>9</v>
      </c>
    </row>
    <row r="2112" spans="1:7">
      <c r="A2112" t="n">
        <v>19150</v>
      </c>
      <c r="B2112" s="50" t="n">
        <v>43</v>
      </c>
      <c r="C2112" s="7" t="n">
        <v>30</v>
      </c>
      <c r="D2112" s="7" t="n">
        <v>32</v>
      </c>
    </row>
    <row r="2113" spans="1:14">
      <c r="A2113" t="s">
        <v>4</v>
      </c>
      <c r="B2113" s="4" t="s">
        <v>5</v>
      </c>
      <c r="C2113" s="4" t="s">
        <v>10</v>
      </c>
      <c r="D2113" s="4" t="s">
        <v>9</v>
      </c>
    </row>
    <row r="2114" spans="1:14">
      <c r="A2114" t="n">
        <v>19157</v>
      </c>
      <c r="B2114" s="50" t="n">
        <v>43</v>
      </c>
      <c r="C2114" s="7" t="n">
        <v>89</v>
      </c>
      <c r="D2114" s="7" t="n">
        <v>128</v>
      </c>
    </row>
    <row r="2115" spans="1:14">
      <c r="A2115" t="s">
        <v>4</v>
      </c>
      <c r="B2115" s="4" t="s">
        <v>5</v>
      </c>
      <c r="C2115" s="4" t="s">
        <v>10</v>
      </c>
      <c r="D2115" s="4" t="s">
        <v>9</v>
      </c>
    </row>
    <row r="2116" spans="1:14">
      <c r="A2116" t="n">
        <v>19164</v>
      </c>
      <c r="B2116" s="50" t="n">
        <v>43</v>
      </c>
      <c r="C2116" s="7" t="n">
        <v>89</v>
      </c>
      <c r="D2116" s="7" t="n">
        <v>32</v>
      </c>
    </row>
    <row r="2117" spans="1:14">
      <c r="A2117" t="s">
        <v>4</v>
      </c>
      <c r="B2117" s="4" t="s">
        <v>5</v>
      </c>
      <c r="C2117" s="4" t="s">
        <v>10</v>
      </c>
      <c r="D2117" s="4" t="s">
        <v>9</v>
      </c>
    </row>
    <row r="2118" spans="1:14">
      <c r="A2118" t="n">
        <v>19171</v>
      </c>
      <c r="B2118" s="50" t="n">
        <v>43</v>
      </c>
      <c r="C2118" s="7" t="n">
        <v>120</v>
      </c>
      <c r="D2118" s="7" t="n">
        <v>128</v>
      </c>
    </row>
    <row r="2119" spans="1:14">
      <c r="A2119" t="s">
        <v>4</v>
      </c>
      <c r="B2119" s="4" t="s">
        <v>5</v>
      </c>
      <c r="C2119" s="4" t="s">
        <v>10</v>
      </c>
      <c r="D2119" s="4" t="s">
        <v>9</v>
      </c>
    </row>
    <row r="2120" spans="1:14">
      <c r="A2120" t="n">
        <v>19178</v>
      </c>
      <c r="B2120" s="50" t="n">
        <v>43</v>
      </c>
      <c r="C2120" s="7" t="n">
        <v>120</v>
      </c>
      <c r="D2120" s="7" t="n">
        <v>32</v>
      </c>
    </row>
    <row r="2121" spans="1:14">
      <c r="A2121" t="s">
        <v>4</v>
      </c>
      <c r="B2121" s="4" t="s">
        <v>5</v>
      </c>
      <c r="C2121" s="4" t="s">
        <v>10</v>
      </c>
      <c r="D2121" s="4" t="s">
        <v>9</v>
      </c>
    </row>
    <row r="2122" spans="1:14">
      <c r="A2122" t="n">
        <v>19185</v>
      </c>
      <c r="B2122" s="50" t="n">
        <v>43</v>
      </c>
      <c r="C2122" s="7" t="n">
        <v>101</v>
      </c>
      <c r="D2122" s="7" t="n">
        <v>128</v>
      </c>
    </row>
    <row r="2123" spans="1:14">
      <c r="A2123" t="s">
        <v>4</v>
      </c>
      <c r="B2123" s="4" t="s">
        <v>5</v>
      </c>
      <c r="C2123" s="4" t="s">
        <v>10</v>
      </c>
      <c r="D2123" s="4" t="s">
        <v>9</v>
      </c>
    </row>
    <row r="2124" spans="1:14">
      <c r="A2124" t="n">
        <v>19192</v>
      </c>
      <c r="B2124" s="50" t="n">
        <v>43</v>
      </c>
      <c r="C2124" s="7" t="n">
        <v>101</v>
      </c>
      <c r="D2124" s="7" t="n">
        <v>32</v>
      </c>
    </row>
    <row r="2125" spans="1:14">
      <c r="A2125" t="s">
        <v>4</v>
      </c>
      <c r="B2125" s="4" t="s">
        <v>5</v>
      </c>
      <c r="C2125" s="4" t="s">
        <v>10</v>
      </c>
      <c r="D2125" s="4" t="s">
        <v>9</v>
      </c>
    </row>
    <row r="2126" spans="1:14">
      <c r="A2126" t="n">
        <v>19199</v>
      </c>
      <c r="B2126" s="50" t="n">
        <v>43</v>
      </c>
      <c r="C2126" s="7" t="n">
        <v>118</v>
      </c>
      <c r="D2126" s="7" t="n">
        <v>128</v>
      </c>
    </row>
    <row r="2127" spans="1:14">
      <c r="A2127" t="s">
        <v>4</v>
      </c>
      <c r="B2127" s="4" t="s">
        <v>5</v>
      </c>
      <c r="C2127" s="4" t="s">
        <v>10</v>
      </c>
      <c r="D2127" s="4" t="s">
        <v>9</v>
      </c>
    </row>
    <row r="2128" spans="1:14">
      <c r="A2128" t="n">
        <v>19206</v>
      </c>
      <c r="B2128" s="50" t="n">
        <v>43</v>
      </c>
      <c r="C2128" s="7" t="n">
        <v>118</v>
      </c>
      <c r="D2128" s="7" t="n">
        <v>32</v>
      </c>
    </row>
    <row r="2129" spans="1:4">
      <c r="A2129" t="s">
        <v>4</v>
      </c>
      <c r="B2129" s="4" t="s">
        <v>5</v>
      </c>
      <c r="C2129" s="4" t="s">
        <v>10</v>
      </c>
      <c r="D2129" s="4" t="s">
        <v>9</v>
      </c>
    </row>
    <row r="2130" spans="1:4">
      <c r="A2130" t="n">
        <v>19213</v>
      </c>
      <c r="B2130" s="50" t="n">
        <v>43</v>
      </c>
      <c r="C2130" s="7" t="n">
        <v>100</v>
      </c>
      <c r="D2130" s="7" t="n">
        <v>128</v>
      </c>
    </row>
    <row r="2131" spans="1:4">
      <c r="A2131" t="s">
        <v>4</v>
      </c>
      <c r="B2131" s="4" t="s">
        <v>5</v>
      </c>
      <c r="C2131" s="4" t="s">
        <v>10</v>
      </c>
      <c r="D2131" s="4" t="s">
        <v>9</v>
      </c>
    </row>
    <row r="2132" spans="1:4">
      <c r="A2132" t="n">
        <v>19220</v>
      </c>
      <c r="B2132" s="50" t="n">
        <v>43</v>
      </c>
      <c r="C2132" s="7" t="n">
        <v>100</v>
      </c>
      <c r="D2132" s="7" t="n">
        <v>32</v>
      </c>
    </row>
    <row r="2133" spans="1:4">
      <c r="A2133" t="s">
        <v>4</v>
      </c>
      <c r="B2133" s="4" t="s">
        <v>5</v>
      </c>
      <c r="C2133" s="4" t="s">
        <v>10</v>
      </c>
      <c r="D2133" s="4" t="s">
        <v>9</v>
      </c>
    </row>
    <row r="2134" spans="1:4">
      <c r="A2134" t="n">
        <v>19227</v>
      </c>
      <c r="B2134" s="50" t="n">
        <v>43</v>
      </c>
      <c r="C2134" s="7" t="n">
        <v>88</v>
      </c>
      <c r="D2134" s="7" t="n">
        <v>128</v>
      </c>
    </row>
    <row r="2135" spans="1:4">
      <c r="A2135" t="s">
        <v>4</v>
      </c>
      <c r="B2135" s="4" t="s">
        <v>5</v>
      </c>
      <c r="C2135" s="4" t="s">
        <v>10</v>
      </c>
      <c r="D2135" s="4" t="s">
        <v>9</v>
      </c>
    </row>
    <row r="2136" spans="1:4">
      <c r="A2136" t="n">
        <v>19234</v>
      </c>
      <c r="B2136" s="50" t="n">
        <v>43</v>
      </c>
      <c r="C2136" s="7" t="n">
        <v>88</v>
      </c>
      <c r="D2136" s="7" t="n">
        <v>32</v>
      </c>
    </row>
    <row r="2137" spans="1:4">
      <c r="A2137" t="s">
        <v>4</v>
      </c>
      <c r="B2137" s="4" t="s">
        <v>5</v>
      </c>
      <c r="C2137" s="4" t="s">
        <v>10</v>
      </c>
      <c r="D2137" s="4" t="s">
        <v>9</v>
      </c>
    </row>
    <row r="2138" spans="1:4">
      <c r="A2138" t="n">
        <v>19241</v>
      </c>
      <c r="B2138" s="50" t="n">
        <v>43</v>
      </c>
      <c r="C2138" s="7" t="n">
        <v>110</v>
      </c>
      <c r="D2138" s="7" t="n">
        <v>128</v>
      </c>
    </row>
    <row r="2139" spans="1:4">
      <c r="A2139" t="s">
        <v>4</v>
      </c>
      <c r="B2139" s="4" t="s">
        <v>5</v>
      </c>
      <c r="C2139" s="4" t="s">
        <v>10</v>
      </c>
      <c r="D2139" s="4" t="s">
        <v>9</v>
      </c>
    </row>
    <row r="2140" spans="1:4">
      <c r="A2140" t="n">
        <v>19248</v>
      </c>
      <c r="B2140" s="50" t="n">
        <v>43</v>
      </c>
      <c r="C2140" s="7" t="n">
        <v>110</v>
      </c>
      <c r="D2140" s="7" t="n">
        <v>32</v>
      </c>
    </row>
    <row r="2141" spans="1:4">
      <c r="A2141" t="s">
        <v>4</v>
      </c>
      <c r="B2141" s="4" t="s">
        <v>5</v>
      </c>
      <c r="C2141" s="4" t="s">
        <v>10</v>
      </c>
      <c r="D2141" s="4" t="s">
        <v>9</v>
      </c>
    </row>
    <row r="2142" spans="1:4">
      <c r="A2142" t="n">
        <v>19255</v>
      </c>
      <c r="B2142" s="50" t="n">
        <v>43</v>
      </c>
      <c r="C2142" s="7" t="n">
        <v>119</v>
      </c>
      <c r="D2142" s="7" t="n">
        <v>128</v>
      </c>
    </row>
    <row r="2143" spans="1:4">
      <c r="A2143" t="s">
        <v>4</v>
      </c>
      <c r="B2143" s="4" t="s">
        <v>5</v>
      </c>
      <c r="C2143" s="4" t="s">
        <v>10</v>
      </c>
      <c r="D2143" s="4" t="s">
        <v>9</v>
      </c>
    </row>
    <row r="2144" spans="1:4">
      <c r="A2144" t="n">
        <v>19262</v>
      </c>
      <c r="B2144" s="50" t="n">
        <v>43</v>
      </c>
      <c r="C2144" s="7" t="n">
        <v>119</v>
      </c>
      <c r="D2144" s="7" t="n">
        <v>32</v>
      </c>
    </row>
    <row r="2145" spans="1:4">
      <c r="A2145" t="s">
        <v>4</v>
      </c>
      <c r="B2145" s="4" t="s">
        <v>5</v>
      </c>
      <c r="C2145" s="4" t="s">
        <v>10</v>
      </c>
      <c r="D2145" s="4" t="s">
        <v>9</v>
      </c>
    </row>
    <row r="2146" spans="1:4">
      <c r="A2146" t="n">
        <v>19269</v>
      </c>
      <c r="B2146" s="50" t="n">
        <v>43</v>
      </c>
      <c r="C2146" s="7" t="n">
        <v>95</v>
      </c>
      <c r="D2146" s="7" t="n">
        <v>128</v>
      </c>
    </row>
    <row r="2147" spans="1:4">
      <c r="A2147" t="s">
        <v>4</v>
      </c>
      <c r="B2147" s="4" t="s">
        <v>5</v>
      </c>
      <c r="C2147" s="4" t="s">
        <v>10</v>
      </c>
      <c r="D2147" s="4" t="s">
        <v>9</v>
      </c>
    </row>
    <row r="2148" spans="1:4">
      <c r="A2148" t="n">
        <v>19276</v>
      </c>
      <c r="B2148" s="50" t="n">
        <v>43</v>
      </c>
      <c r="C2148" s="7" t="n">
        <v>95</v>
      </c>
      <c r="D2148" s="7" t="n">
        <v>32</v>
      </c>
    </row>
    <row r="2149" spans="1:4">
      <c r="A2149" t="s">
        <v>4</v>
      </c>
      <c r="B2149" s="4" t="s">
        <v>5</v>
      </c>
      <c r="C2149" s="4" t="s">
        <v>10</v>
      </c>
      <c r="D2149" s="4" t="s">
        <v>9</v>
      </c>
    </row>
    <row r="2150" spans="1:4">
      <c r="A2150" t="n">
        <v>19283</v>
      </c>
      <c r="B2150" s="50" t="n">
        <v>43</v>
      </c>
      <c r="C2150" s="7" t="n">
        <v>92</v>
      </c>
      <c r="D2150" s="7" t="n">
        <v>128</v>
      </c>
    </row>
    <row r="2151" spans="1:4">
      <c r="A2151" t="s">
        <v>4</v>
      </c>
      <c r="B2151" s="4" t="s">
        <v>5</v>
      </c>
      <c r="C2151" s="4" t="s">
        <v>10</v>
      </c>
      <c r="D2151" s="4" t="s">
        <v>9</v>
      </c>
    </row>
    <row r="2152" spans="1:4">
      <c r="A2152" t="n">
        <v>19290</v>
      </c>
      <c r="B2152" s="50" t="n">
        <v>43</v>
      </c>
      <c r="C2152" s="7" t="n">
        <v>92</v>
      </c>
      <c r="D2152" s="7" t="n">
        <v>32</v>
      </c>
    </row>
    <row r="2153" spans="1:4">
      <c r="A2153" t="s">
        <v>4</v>
      </c>
      <c r="B2153" s="4" t="s">
        <v>5</v>
      </c>
      <c r="C2153" s="4" t="s">
        <v>10</v>
      </c>
      <c r="D2153" s="4" t="s">
        <v>9</v>
      </c>
    </row>
    <row r="2154" spans="1:4">
      <c r="A2154" t="n">
        <v>19297</v>
      </c>
      <c r="B2154" s="50" t="n">
        <v>43</v>
      </c>
      <c r="C2154" s="7" t="n">
        <v>1570</v>
      </c>
      <c r="D2154" s="7" t="n">
        <v>128</v>
      </c>
    </row>
    <row r="2155" spans="1:4">
      <c r="A2155" t="s">
        <v>4</v>
      </c>
      <c r="B2155" s="4" t="s">
        <v>5</v>
      </c>
      <c r="C2155" s="4" t="s">
        <v>10</v>
      </c>
      <c r="D2155" s="4" t="s">
        <v>9</v>
      </c>
    </row>
    <row r="2156" spans="1:4">
      <c r="A2156" t="n">
        <v>19304</v>
      </c>
      <c r="B2156" s="50" t="n">
        <v>43</v>
      </c>
      <c r="C2156" s="7" t="n">
        <v>1570</v>
      </c>
      <c r="D2156" s="7" t="n">
        <v>32</v>
      </c>
    </row>
    <row r="2157" spans="1:4">
      <c r="A2157" t="s">
        <v>4</v>
      </c>
      <c r="B2157" s="4" t="s">
        <v>5</v>
      </c>
      <c r="C2157" s="4" t="s">
        <v>10</v>
      </c>
      <c r="D2157" s="4" t="s">
        <v>9</v>
      </c>
    </row>
    <row r="2158" spans="1:4">
      <c r="A2158" t="n">
        <v>19311</v>
      </c>
      <c r="B2158" s="50" t="n">
        <v>43</v>
      </c>
      <c r="C2158" s="7" t="n">
        <v>1572</v>
      </c>
      <c r="D2158" s="7" t="n">
        <v>128</v>
      </c>
    </row>
    <row r="2159" spans="1:4">
      <c r="A2159" t="s">
        <v>4</v>
      </c>
      <c r="B2159" s="4" t="s">
        <v>5</v>
      </c>
      <c r="C2159" s="4" t="s">
        <v>10</v>
      </c>
      <c r="D2159" s="4" t="s">
        <v>9</v>
      </c>
    </row>
    <row r="2160" spans="1:4">
      <c r="A2160" t="n">
        <v>19318</v>
      </c>
      <c r="B2160" s="50" t="n">
        <v>43</v>
      </c>
      <c r="C2160" s="7" t="n">
        <v>1572</v>
      </c>
      <c r="D2160" s="7" t="n">
        <v>32</v>
      </c>
    </row>
    <row r="2161" spans="1:4">
      <c r="A2161" t="s">
        <v>4</v>
      </c>
      <c r="B2161" s="4" t="s">
        <v>5</v>
      </c>
      <c r="C2161" s="4" t="s">
        <v>10</v>
      </c>
      <c r="D2161" s="4" t="s">
        <v>9</v>
      </c>
    </row>
    <row r="2162" spans="1:4">
      <c r="A2162" t="n">
        <v>19325</v>
      </c>
      <c r="B2162" s="50" t="n">
        <v>43</v>
      </c>
      <c r="C2162" s="7" t="n">
        <v>1620</v>
      </c>
      <c r="D2162" s="7" t="n">
        <v>128</v>
      </c>
    </row>
    <row r="2163" spans="1:4">
      <c r="A2163" t="s">
        <v>4</v>
      </c>
      <c r="B2163" s="4" t="s">
        <v>5</v>
      </c>
      <c r="C2163" s="4" t="s">
        <v>10</v>
      </c>
      <c r="D2163" s="4" t="s">
        <v>9</v>
      </c>
    </row>
    <row r="2164" spans="1:4">
      <c r="A2164" t="n">
        <v>19332</v>
      </c>
      <c r="B2164" s="50" t="n">
        <v>43</v>
      </c>
      <c r="C2164" s="7" t="n">
        <v>1620</v>
      </c>
      <c r="D2164" s="7" t="n">
        <v>32</v>
      </c>
    </row>
    <row r="2165" spans="1:4">
      <c r="A2165" t="s">
        <v>4</v>
      </c>
      <c r="B2165" s="4" t="s">
        <v>5</v>
      </c>
      <c r="C2165" s="4" t="s">
        <v>10</v>
      </c>
      <c r="D2165" s="4" t="s">
        <v>9</v>
      </c>
    </row>
    <row r="2166" spans="1:4">
      <c r="A2166" t="n">
        <v>19339</v>
      </c>
      <c r="B2166" s="50" t="n">
        <v>43</v>
      </c>
      <c r="C2166" s="7" t="n">
        <v>1621</v>
      </c>
      <c r="D2166" s="7" t="n">
        <v>128</v>
      </c>
    </row>
    <row r="2167" spans="1:4">
      <c r="A2167" t="s">
        <v>4</v>
      </c>
      <c r="B2167" s="4" t="s">
        <v>5</v>
      </c>
      <c r="C2167" s="4" t="s">
        <v>10</v>
      </c>
      <c r="D2167" s="4" t="s">
        <v>9</v>
      </c>
    </row>
    <row r="2168" spans="1:4">
      <c r="A2168" t="n">
        <v>19346</v>
      </c>
      <c r="B2168" s="50" t="n">
        <v>43</v>
      </c>
      <c r="C2168" s="7" t="n">
        <v>1621</v>
      </c>
      <c r="D2168" s="7" t="n">
        <v>32</v>
      </c>
    </row>
    <row r="2169" spans="1:4">
      <c r="A2169" t="s">
        <v>4</v>
      </c>
      <c r="B2169" s="4" t="s">
        <v>5</v>
      </c>
      <c r="C2169" s="4" t="s">
        <v>10</v>
      </c>
      <c r="D2169" s="4" t="s">
        <v>9</v>
      </c>
    </row>
    <row r="2170" spans="1:4">
      <c r="A2170" t="n">
        <v>19353</v>
      </c>
      <c r="B2170" s="50" t="n">
        <v>43</v>
      </c>
      <c r="C2170" s="7" t="n">
        <v>1622</v>
      </c>
      <c r="D2170" s="7" t="n">
        <v>128</v>
      </c>
    </row>
    <row r="2171" spans="1:4">
      <c r="A2171" t="s">
        <v>4</v>
      </c>
      <c r="B2171" s="4" t="s">
        <v>5</v>
      </c>
      <c r="C2171" s="4" t="s">
        <v>10</v>
      </c>
      <c r="D2171" s="4" t="s">
        <v>9</v>
      </c>
    </row>
    <row r="2172" spans="1:4">
      <c r="A2172" t="n">
        <v>19360</v>
      </c>
      <c r="B2172" s="50" t="n">
        <v>43</v>
      </c>
      <c r="C2172" s="7" t="n">
        <v>1622</v>
      </c>
      <c r="D2172" s="7" t="n">
        <v>32</v>
      </c>
    </row>
    <row r="2173" spans="1:4">
      <c r="A2173" t="s">
        <v>4</v>
      </c>
      <c r="B2173" s="4" t="s">
        <v>5</v>
      </c>
      <c r="C2173" s="4" t="s">
        <v>13</v>
      </c>
      <c r="D2173" s="4" t="s">
        <v>13</v>
      </c>
      <c r="E2173" s="4" t="s">
        <v>21</v>
      </c>
      <c r="F2173" s="4" t="s">
        <v>21</v>
      </c>
      <c r="G2173" s="4" t="s">
        <v>21</v>
      </c>
      <c r="H2173" s="4" t="s">
        <v>10</v>
      </c>
    </row>
    <row r="2174" spans="1:4">
      <c r="A2174" t="n">
        <v>19367</v>
      </c>
      <c r="B2174" s="18" t="n">
        <v>45</v>
      </c>
      <c r="C2174" s="7" t="n">
        <v>2</v>
      </c>
      <c r="D2174" s="7" t="n">
        <v>3</v>
      </c>
      <c r="E2174" s="7" t="n">
        <v>-13.710000038147</v>
      </c>
      <c r="F2174" s="7" t="n">
        <v>55.9000015258789</v>
      </c>
      <c r="G2174" s="7" t="n">
        <v>131.419998168945</v>
      </c>
      <c r="H2174" s="7" t="n">
        <v>0</v>
      </c>
    </row>
    <row r="2175" spans="1:4">
      <c r="A2175" t="s">
        <v>4</v>
      </c>
      <c r="B2175" s="4" t="s">
        <v>5</v>
      </c>
      <c r="C2175" s="4" t="s">
        <v>13</v>
      </c>
      <c r="D2175" s="4" t="s">
        <v>13</v>
      </c>
      <c r="E2175" s="4" t="s">
        <v>21</v>
      </c>
      <c r="F2175" s="4" t="s">
        <v>21</v>
      </c>
      <c r="G2175" s="4" t="s">
        <v>21</v>
      </c>
      <c r="H2175" s="4" t="s">
        <v>10</v>
      </c>
      <c r="I2175" s="4" t="s">
        <v>13</v>
      </c>
    </row>
    <row r="2176" spans="1:4">
      <c r="A2176" t="n">
        <v>19384</v>
      </c>
      <c r="B2176" s="18" t="n">
        <v>45</v>
      </c>
      <c r="C2176" s="7" t="n">
        <v>4</v>
      </c>
      <c r="D2176" s="7" t="n">
        <v>3</v>
      </c>
      <c r="E2176" s="7" t="n">
        <v>19.3199996948242</v>
      </c>
      <c r="F2176" s="7" t="n">
        <v>351.299987792969</v>
      </c>
      <c r="G2176" s="7" t="n">
        <v>0</v>
      </c>
      <c r="H2176" s="7" t="n">
        <v>0</v>
      </c>
      <c r="I2176" s="7" t="n">
        <v>1</v>
      </c>
    </row>
    <row r="2177" spans="1:9">
      <c r="A2177" t="s">
        <v>4</v>
      </c>
      <c r="B2177" s="4" t="s">
        <v>5</v>
      </c>
      <c r="C2177" s="4" t="s">
        <v>13</v>
      </c>
      <c r="D2177" s="4" t="s">
        <v>13</v>
      </c>
      <c r="E2177" s="4" t="s">
        <v>21</v>
      </c>
      <c r="F2177" s="4" t="s">
        <v>10</v>
      </c>
    </row>
    <row r="2178" spans="1:9">
      <c r="A2178" t="n">
        <v>19402</v>
      </c>
      <c r="B2178" s="18" t="n">
        <v>45</v>
      </c>
      <c r="C2178" s="7" t="n">
        <v>5</v>
      </c>
      <c r="D2178" s="7" t="n">
        <v>3</v>
      </c>
      <c r="E2178" s="7" t="n">
        <v>132.899993896484</v>
      </c>
      <c r="F2178" s="7" t="n">
        <v>0</v>
      </c>
    </row>
    <row r="2179" spans="1:9">
      <c r="A2179" t="s">
        <v>4</v>
      </c>
      <c r="B2179" s="4" t="s">
        <v>5</v>
      </c>
      <c r="C2179" s="4" t="s">
        <v>13</v>
      </c>
      <c r="D2179" s="4" t="s">
        <v>13</v>
      </c>
      <c r="E2179" s="4" t="s">
        <v>21</v>
      </c>
      <c r="F2179" s="4" t="s">
        <v>10</v>
      </c>
    </row>
    <row r="2180" spans="1:9">
      <c r="A2180" t="n">
        <v>19411</v>
      </c>
      <c r="B2180" s="18" t="n">
        <v>45</v>
      </c>
      <c r="C2180" s="7" t="n">
        <v>11</v>
      </c>
      <c r="D2180" s="7" t="n">
        <v>3</v>
      </c>
      <c r="E2180" s="7" t="n">
        <v>40</v>
      </c>
      <c r="F2180" s="7" t="n">
        <v>0</v>
      </c>
    </row>
    <row r="2181" spans="1:9">
      <c r="A2181" t="s">
        <v>4</v>
      </c>
      <c r="B2181" s="4" t="s">
        <v>5</v>
      </c>
      <c r="C2181" s="4" t="s">
        <v>13</v>
      </c>
      <c r="D2181" s="4" t="s">
        <v>13</v>
      </c>
      <c r="E2181" s="4" t="s">
        <v>13</v>
      </c>
      <c r="F2181" s="4" t="s">
        <v>21</v>
      </c>
      <c r="G2181" s="4" t="s">
        <v>21</v>
      </c>
      <c r="H2181" s="4" t="s">
        <v>21</v>
      </c>
      <c r="I2181" s="4" t="s">
        <v>21</v>
      </c>
      <c r="J2181" s="4" t="s">
        <v>21</v>
      </c>
    </row>
    <row r="2182" spans="1:9">
      <c r="A2182" t="n">
        <v>19420</v>
      </c>
      <c r="B2182" s="62" t="n">
        <v>76</v>
      </c>
      <c r="C2182" s="7" t="n">
        <v>0</v>
      </c>
      <c r="D2182" s="7" t="n">
        <v>3</v>
      </c>
      <c r="E2182" s="7" t="n">
        <v>2</v>
      </c>
      <c r="F2182" s="7" t="n">
        <v>1</v>
      </c>
      <c r="G2182" s="7" t="n">
        <v>1</v>
      </c>
      <c r="H2182" s="7" t="n">
        <v>1</v>
      </c>
      <c r="I2182" s="7" t="n">
        <v>1</v>
      </c>
      <c r="J2182" s="7" t="n">
        <v>2000</v>
      </c>
    </row>
    <row r="2183" spans="1:9">
      <c r="A2183" t="s">
        <v>4</v>
      </c>
      <c r="B2183" s="4" t="s">
        <v>5</v>
      </c>
      <c r="C2183" s="4" t="s">
        <v>13</v>
      </c>
      <c r="D2183" s="4" t="s">
        <v>13</v>
      </c>
      <c r="E2183" s="4" t="s">
        <v>13</v>
      </c>
      <c r="F2183" s="4" t="s">
        <v>21</v>
      </c>
      <c r="G2183" s="4" t="s">
        <v>21</v>
      </c>
      <c r="H2183" s="4" t="s">
        <v>21</v>
      </c>
      <c r="I2183" s="4" t="s">
        <v>21</v>
      </c>
      <c r="J2183" s="4" t="s">
        <v>21</v>
      </c>
    </row>
    <row r="2184" spans="1:9">
      <c r="A2184" t="n">
        <v>19444</v>
      </c>
      <c r="B2184" s="62" t="n">
        <v>76</v>
      </c>
      <c r="C2184" s="7" t="n">
        <v>0</v>
      </c>
      <c r="D2184" s="7" t="n">
        <v>0</v>
      </c>
      <c r="E2184" s="7" t="n">
        <v>2</v>
      </c>
      <c r="F2184" s="7" t="n">
        <v>64</v>
      </c>
      <c r="G2184" s="7" t="n">
        <v>0</v>
      </c>
      <c r="H2184" s="7" t="n">
        <v>2000</v>
      </c>
      <c r="I2184" s="7" t="n">
        <v>0</v>
      </c>
      <c r="J2184" s="7" t="n">
        <v>0</v>
      </c>
    </row>
    <row r="2185" spans="1:9">
      <c r="A2185" t="s">
        <v>4</v>
      </c>
      <c r="B2185" s="4" t="s">
        <v>5</v>
      </c>
      <c r="C2185" s="4" t="s">
        <v>13</v>
      </c>
      <c r="D2185" s="4" t="s">
        <v>13</v>
      </c>
    </row>
    <row r="2186" spans="1:9">
      <c r="A2186" t="n">
        <v>19468</v>
      </c>
      <c r="B2186" s="63" t="n">
        <v>77</v>
      </c>
      <c r="C2186" s="7" t="n">
        <v>0</v>
      </c>
      <c r="D2186" s="7" t="n">
        <v>3</v>
      </c>
    </row>
    <row r="2187" spans="1:9">
      <c r="A2187" t="s">
        <v>4</v>
      </c>
      <c r="B2187" s="4" t="s">
        <v>5</v>
      </c>
      <c r="C2187" s="4" t="s">
        <v>13</v>
      </c>
      <c r="D2187" s="4" t="s">
        <v>13</v>
      </c>
    </row>
    <row r="2188" spans="1:9">
      <c r="A2188" t="n">
        <v>19471</v>
      </c>
      <c r="B2188" s="63" t="n">
        <v>77</v>
      </c>
      <c r="C2188" s="7" t="n">
        <v>0</v>
      </c>
      <c r="D2188" s="7" t="n">
        <v>0</v>
      </c>
    </row>
    <row r="2189" spans="1:9">
      <c r="A2189" t="s">
        <v>4</v>
      </c>
      <c r="B2189" s="4" t="s">
        <v>5</v>
      </c>
      <c r="C2189" s="4" t="s">
        <v>13</v>
      </c>
      <c r="D2189" s="4" t="s">
        <v>13</v>
      </c>
      <c r="E2189" s="4" t="s">
        <v>13</v>
      </c>
      <c r="F2189" s="4" t="s">
        <v>21</v>
      </c>
      <c r="G2189" s="4" t="s">
        <v>21</v>
      </c>
      <c r="H2189" s="4" t="s">
        <v>21</v>
      </c>
      <c r="I2189" s="4" t="s">
        <v>21</v>
      </c>
      <c r="J2189" s="4" t="s">
        <v>21</v>
      </c>
    </row>
    <row r="2190" spans="1:9">
      <c r="A2190" t="n">
        <v>19474</v>
      </c>
      <c r="B2190" s="62" t="n">
        <v>76</v>
      </c>
      <c r="C2190" s="7" t="n">
        <v>0</v>
      </c>
      <c r="D2190" s="7" t="n">
        <v>3</v>
      </c>
      <c r="E2190" s="7" t="n">
        <v>1</v>
      </c>
      <c r="F2190" s="7" t="n">
        <v>1</v>
      </c>
      <c r="G2190" s="7" t="n">
        <v>1</v>
      </c>
      <c r="H2190" s="7" t="n">
        <v>1</v>
      </c>
      <c r="I2190" s="7" t="n">
        <v>0</v>
      </c>
      <c r="J2190" s="7" t="n">
        <v>2000</v>
      </c>
    </row>
    <row r="2191" spans="1:9">
      <c r="A2191" t="s">
        <v>4</v>
      </c>
      <c r="B2191" s="4" t="s">
        <v>5</v>
      </c>
      <c r="C2191" s="4" t="s">
        <v>13</v>
      </c>
      <c r="D2191" s="4" t="s">
        <v>13</v>
      </c>
      <c r="E2191" s="4" t="s">
        <v>13</v>
      </c>
      <c r="F2191" s="4" t="s">
        <v>21</v>
      </c>
      <c r="G2191" s="4" t="s">
        <v>21</v>
      </c>
      <c r="H2191" s="4" t="s">
        <v>21</v>
      </c>
      <c r="I2191" s="4" t="s">
        <v>21</v>
      </c>
      <c r="J2191" s="4" t="s">
        <v>21</v>
      </c>
    </row>
    <row r="2192" spans="1:9">
      <c r="A2192" t="n">
        <v>19498</v>
      </c>
      <c r="B2192" s="62" t="n">
        <v>76</v>
      </c>
      <c r="C2192" s="7" t="n">
        <v>0</v>
      </c>
      <c r="D2192" s="7" t="n">
        <v>0</v>
      </c>
      <c r="E2192" s="7" t="n">
        <v>1</v>
      </c>
      <c r="F2192" s="7" t="n">
        <v>128</v>
      </c>
      <c r="G2192" s="7" t="n">
        <v>0</v>
      </c>
      <c r="H2192" s="7" t="n">
        <v>2000</v>
      </c>
      <c r="I2192" s="7" t="n">
        <v>0</v>
      </c>
      <c r="J2192" s="7" t="n">
        <v>0</v>
      </c>
    </row>
    <row r="2193" spans="1:10">
      <c r="A2193" t="s">
        <v>4</v>
      </c>
      <c r="B2193" s="4" t="s">
        <v>5</v>
      </c>
      <c r="C2193" s="4" t="s">
        <v>13</v>
      </c>
      <c r="D2193" s="4" t="s">
        <v>13</v>
      </c>
    </row>
    <row r="2194" spans="1:10">
      <c r="A2194" t="n">
        <v>19522</v>
      </c>
      <c r="B2194" s="63" t="n">
        <v>77</v>
      </c>
      <c r="C2194" s="7" t="n">
        <v>0</v>
      </c>
      <c r="D2194" s="7" t="n">
        <v>3</v>
      </c>
    </row>
    <row r="2195" spans="1:10">
      <c r="A2195" t="s">
        <v>4</v>
      </c>
      <c r="B2195" s="4" t="s">
        <v>5</v>
      </c>
      <c r="C2195" s="4" t="s">
        <v>13</v>
      </c>
      <c r="D2195" s="4" t="s">
        <v>13</v>
      </c>
    </row>
    <row r="2196" spans="1:10">
      <c r="A2196" t="n">
        <v>19525</v>
      </c>
      <c r="B2196" s="63" t="n">
        <v>77</v>
      </c>
      <c r="C2196" s="7" t="n">
        <v>0</v>
      </c>
      <c r="D2196" s="7" t="n">
        <v>0</v>
      </c>
    </row>
    <row r="2197" spans="1:10">
      <c r="A2197" t="s">
        <v>4</v>
      </c>
      <c r="B2197" s="4" t="s">
        <v>5</v>
      </c>
      <c r="C2197" s="4" t="s">
        <v>10</v>
      </c>
    </row>
    <row r="2198" spans="1:10">
      <c r="A2198" t="n">
        <v>19528</v>
      </c>
      <c r="B2198" s="30" t="n">
        <v>16</v>
      </c>
      <c r="C2198" s="7" t="n">
        <v>1000</v>
      </c>
    </row>
    <row r="2199" spans="1:10">
      <c r="A2199" t="s">
        <v>4</v>
      </c>
      <c r="B2199" s="4" t="s">
        <v>5</v>
      </c>
      <c r="C2199" s="4" t="s">
        <v>13</v>
      </c>
      <c r="D2199" s="4" t="s">
        <v>13</v>
      </c>
      <c r="E2199" s="4" t="s">
        <v>21</v>
      </c>
      <c r="F2199" s="4" t="s">
        <v>21</v>
      </c>
      <c r="G2199" s="4" t="s">
        <v>21</v>
      </c>
      <c r="H2199" s="4" t="s">
        <v>10</v>
      </c>
    </row>
    <row r="2200" spans="1:10">
      <c r="A2200" t="n">
        <v>19531</v>
      </c>
      <c r="B2200" s="18" t="n">
        <v>45</v>
      </c>
      <c r="C2200" s="7" t="n">
        <v>2</v>
      </c>
      <c r="D2200" s="7" t="n">
        <v>3</v>
      </c>
      <c r="E2200" s="7" t="n">
        <v>-15.2600002288818</v>
      </c>
      <c r="F2200" s="7" t="n">
        <v>36.9300003051758</v>
      </c>
      <c r="G2200" s="7" t="n">
        <v>95.3899993896484</v>
      </c>
      <c r="H2200" s="7" t="n">
        <v>10000</v>
      </c>
    </row>
    <row r="2201" spans="1:10">
      <c r="A2201" t="s">
        <v>4</v>
      </c>
      <c r="B2201" s="4" t="s">
        <v>5</v>
      </c>
      <c r="C2201" s="4" t="s">
        <v>13</v>
      </c>
      <c r="D2201" s="4" t="s">
        <v>13</v>
      </c>
      <c r="E2201" s="4" t="s">
        <v>21</v>
      </c>
      <c r="F2201" s="4" t="s">
        <v>21</v>
      </c>
      <c r="G2201" s="4" t="s">
        <v>21</v>
      </c>
      <c r="H2201" s="4" t="s">
        <v>10</v>
      </c>
      <c r="I2201" s="4" t="s">
        <v>13</v>
      </c>
    </row>
    <row r="2202" spans="1:10">
      <c r="A2202" t="n">
        <v>19548</v>
      </c>
      <c r="B2202" s="18" t="n">
        <v>45</v>
      </c>
      <c r="C2202" s="7" t="n">
        <v>4</v>
      </c>
      <c r="D2202" s="7" t="n">
        <v>3</v>
      </c>
      <c r="E2202" s="7" t="n">
        <v>18.6399993896484</v>
      </c>
      <c r="F2202" s="7" t="n">
        <v>356.670013427734</v>
      </c>
      <c r="G2202" s="7" t="n">
        <v>0</v>
      </c>
      <c r="H2202" s="7" t="n">
        <v>10000</v>
      </c>
      <c r="I2202" s="7" t="n">
        <v>1</v>
      </c>
    </row>
    <row r="2203" spans="1:10">
      <c r="A2203" t="s">
        <v>4</v>
      </c>
      <c r="B2203" s="4" t="s">
        <v>5</v>
      </c>
      <c r="C2203" s="4" t="s">
        <v>13</v>
      </c>
      <c r="D2203" s="4" t="s">
        <v>13</v>
      </c>
      <c r="E2203" s="4" t="s">
        <v>21</v>
      </c>
      <c r="F2203" s="4" t="s">
        <v>10</v>
      </c>
    </row>
    <row r="2204" spans="1:10">
      <c r="A2204" t="n">
        <v>19566</v>
      </c>
      <c r="B2204" s="18" t="n">
        <v>45</v>
      </c>
      <c r="C2204" s="7" t="n">
        <v>5</v>
      </c>
      <c r="D2204" s="7" t="n">
        <v>3</v>
      </c>
      <c r="E2204" s="7" t="n">
        <v>49.5999984741211</v>
      </c>
      <c r="F2204" s="7" t="n">
        <v>10000</v>
      </c>
    </row>
    <row r="2205" spans="1:10">
      <c r="A2205" t="s">
        <v>4</v>
      </c>
      <c r="B2205" s="4" t="s">
        <v>5</v>
      </c>
      <c r="C2205" s="4" t="s">
        <v>13</v>
      </c>
    </row>
    <row r="2206" spans="1:10">
      <c r="A2206" t="n">
        <v>19575</v>
      </c>
      <c r="B2206" s="64" t="n">
        <v>116</v>
      </c>
      <c r="C2206" s="7" t="n">
        <v>0</v>
      </c>
    </row>
    <row r="2207" spans="1:10">
      <c r="A2207" t="s">
        <v>4</v>
      </c>
      <c r="B2207" s="4" t="s">
        <v>5</v>
      </c>
      <c r="C2207" s="4" t="s">
        <v>13</v>
      </c>
      <c r="D2207" s="4" t="s">
        <v>10</v>
      </c>
    </row>
    <row r="2208" spans="1:10">
      <c r="A2208" t="n">
        <v>19577</v>
      </c>
      <c r="B2208" s="64" t="n">
        <v>116</v>
      </c>
      <c r="C2208" s="7" t="n">
        <v>2</v>
      </c>
      <c r="D2208" s="7" t="n">
        <v>1</v>
      </c>
    </row>
    <row r="2209" spans="1:9">
      <c r="A2209" t="s">
        <v>4</v>
      </c>
      <c r="B2209" s="4" t="s">
        <v>5</v>
      </c>
      <c r="C2209" s="4" t="s">
        <v>13</v>
      </c>
      <c r="D2209" s="4" t="s">
        <v>9</v>
      </c>
    </row>
    <row r="2210" spans="1:9">
      <c r="A2210" t="n">
        <v>19581</v>
      </c>
      <c r="B2210" s="64" t="n">
        <v>116</v>
      </c>
      <c r="C2210" s="7" t="n">
        <v>5</v>
      </c>
      <c r="D2210" s="7" t="n">
        <v>1133903872</v>
      </c>
    </row>
    <row r="2211" spans="1:9">
      <c r="A2211" t="s">
        <v>4</v>
      </c>
      <c r="B2211" s="4" t="s">
        <v>5</v>
      </c>
      <c r="C2211" s="4" t="s">
        <v>13</v>
      </c>
      <c r="D2211" s="4" t="s">
        <v>10</v>
      </c>
    </row>
    <row r="2212" spans="1:9">
      <c r="A2212" t="n">
        <v>19587</v>
      </c>
      <c r="B2212" s="64" t="n">
        <v>116</v>
      </c>
      <c r="C2212" s="7" t="n">
        <v>6</v>
      </c>
      <c r="D2212" s="7" t="n">
        <v>1</v>
      </c>
    </row>
    <row r="2213" spans="1:9">
      <c r="A2213" t="s">
        <v>4</v>
      </c>
      <c r="B2213" s="4" t="s">
        <v>5</v>
      </c>
      <c r="C2213" s="4" t="s">
        <v>13</v>
      </c>
      <c r="D2213" s="4" t="s">
        <v>10</v>
      </c>
      <c r="E2213" s="4" t="s">
        <v>9</v>
      </c>
      <c r="F2213" s="4" t="s">
        <v>10</v>
      </c>
      <c r="G2213" s="4" t="s">
        <v>9</v>
      </c>
      <c r="H2213" s="4" t="s">
        <v>13</v>
      </c>
    </row>
    <row r="2214" spans="1:9">
      <c r="A2214" t="n">
        <v>19591</v>
      </c>
      <c r="B2214" s="13" t="n">
        <v>49</v>
      </c>
      <c r="C2214" s="7" t="n">
        <v>0</v>
      </c>
      <c r="D2214" s="7" t="n">
        <v>202</v>
      </c>
      <c r="E2214" s="7" t="n">
        <v>1065353216</v>
      </c>
      <c r="F2214" s="7" t="n">
        <v>0</v>
      </c>
      <c r="G2214" s="7" t="n">
        <v>0</v>
      </c>
      <c r="H2214" s="7" t="n">
        <v>0</v>
      </c>
    </row>
    <row r="2215" spans="1:9">
      <c r="A2215" t="s">
        <v>4</v>
      </c>
      <c r="B2215" s="4" t="s">
        <v>5</v>
      </c>
      <c r="C2215" s="4" t="s">
        <v>13</v>
      </c>
      <c r="D2215" s="4" t="s">
        <v>10</v>
      </c>
      <c r="E2215" s="4" t="s">
        <v>21</v>
      </c>
      <c r="F2215" s="4" t="s">
        <v>10</v>
      </c>
      <c r="G2215" s="4" t="s">
        <v>9</v>
      </c>
      <c r="H2215" s="4" t="s">
        <v>9</v>
      </c>
      <c r="I2215" s="4" t="s">
        <v>10</v>
      </c>
      <c r="J2215" s="4" t="s">
        <v>10</v>
      </c>
      <c r="K2215" s="4" t="s">
        <v>9</v>
      </c>
      <c r="L2215" s="4" t="s">
        <v>9</v>
      </c>
      <c r="M2215" s="4" t="s">
        <v>9</v>
      </c>
      <c r="N2215" s="4" t="s">
        <v>9</v>
      </c>
      <c r="O2215" s="4" t="s">
        <v>6</v>
      </c>
    </row>
    <row r="2216" spans="1:9">
      <c r="A2216" t="n">
        <v>19606</v>
      </c>
      <c r="B2216" s="15" t="n">
        <v>50</v>
      </c>
      <c r="C2216" s="7" t="n">
        <v>0</v>
      </c>
      <c r="D2216" s="7" t="n">
        <v>8080</v>
      </c>
      <c r="E2216" s="7" t="n">
        <v>0.300000011920929</v>
      </c>
      <c r="F2216" s="7" t="n">
        <v>1000</v>
      </c>
      <c r="G2216" s="7" t="n">
        <v>0</v>
      </c>
      <c r="H2216" s="7" t="n">
        <v>0</v>
      </c>
      <c r="I2216" s="7" t="n">
        <v>0</v>
      </c>
      <c r="J2216" s="7" t="n">
        <v>65533</v>
      </c>
      <c r="K2216" s="7" t="n">
        <v>0</v>
      </c>
      <c r="L2216" s="7" t="n">
        <v>0</v>
      </c>
      <c r="M2216" s="7" t="n">
        <v>0</v>
      </c>
      <c r="N2216" s="7" t="n">
        <v>0</v>
      </c>
      <c r="O2216" s="7" t="s">
        <v>12</v>
      </c>
    </row>
    <row r="2217" spans="1:9">
      <c r="A2217" t="s">
        <v>4</v>
      </c>
      <c r="B2217" s="4" t="s">
        <v>5</v>
      </c>
      <c r="C2217" s="4" t="s">
        <v>13</v>
      </c>
      <c r="D2217" s="4" t="s">
        <v>10</v>
      </c>
      <c r="E2217" s="4" t="s">
        <v>21</v>
      </c>
      <c r="F2217" s="4" t="s">
        <v>10</v>
      </c>
      <c r="G2217" s="4" t="s">
        <v>9</v>
      </c>
      <c r="H2217" s="4" t="s">
        <v>9</v>
      </c>
      <c r="I2217" s="4" t="s">
        <v>10</v>
      </c>
      <c r="J2217" s="4" t="s">
        <v>10</v>
      </c>
      <c r="K2217" s="4" t="s">
        <v>9</v>
      </c>
      <c r="L2217" s="4" t="s">
        <v>9</v>
      </c>
      <c r="M2217" s="4" t="s">
        <v>9</v>
      </c>
      <c r="N2217" s="4" t="s">
        <v>9</v>
      </c>
      <c r="O2217" s="4" t="s">
        <v>6</v>
      </c>
    </row>
    <row r="2218" spans="1:9">
      <c r="A2218" t="n">
        <v>19645</v>
      </c>
      <c r="B2218" s="15" t="n">
        <v>50</v>
      </c>
      <c r="C2218" s="7" t="n">
        <v>0</v>
      </c>
      <c r="D2218" s="7" t="n">
        <v>8000</v>
      </c>
      <c r="E2218" s="7" t="n">
        <v>0.400000005960464</v>
      </c>
      <c r="F2218" s="7" t="n">
        <v>1000</v>
      </c>
      <c r="G2218" s="7" t="n">
        <v>0</v>
      </c>
      <c r="H2218" s="7" t="n">
        <v>0</v>
      </c>
      <c r="I2218" s="7" t="n">
        <v>1</v>
      </c>
      <c r="J2218" s="7" t="n">
        <v>65533</v>
      </c>
      <c r="K2218" s="7" t="n">
        <v>0</v>
      </c>
      <c r="L2218" s="7" t="n">
        <v>0</v>
      </c>
      <c r="M2218" s="7" t="n">
        <v>0</v>
      </c>
      <c r="N2218" s="7" t="n">
        <v>0</v>
      </c>
      <c r="O2218" s="7" t="s">
        <v>22</v>
      </c>
    </row>
    <row r="2219" spans="1:9">
      <c r="A2219" t="s">
        <v>4</v>
      </c>
      <c r="B2219" s="4" t="s">
        <v>5</v>
      </c>
      <c r="C2219" s="4" t="s">
        <v>13</v>
      </c>
      <c r="D2219" s="4" t="s">
        <v>10</v>
      </c>
      <c r="E2219" s="4" t="s">
        <v>21</v>
      </c>
      <c r="F2219" s="4" t="s">
        <v>10</v>
      </c>
      <c r="G2219" s="4" t="s">
        <v>9</v>
      </c>
      <c r="H2219" s="4" t="s">
        <v>9</v>
      </c>
      <c r="I2219" s="4" t="s">
        <v>10</v>
      </c>
      <c r="J2219" s="4" t="s">
        <v>10</v>
      </c>
      <c r="K2219" s="4" t="s">
        <v>9</v>
      </c>
      <c r="L2219" s="4" t="s">
        <v>9</v>
      </c>
      <c r="M2219" s="4" t="s">
        <v>9</v>
      </c>
      <c r="N2219" s="4" t="s">
        <v>9</v>
      </c>
      <c r="O2219" s="4" t="s">
        <v>6</v>
      </c>
    </row>
    <row r="2220" spans="1:9">
      <c r="A2220" t="n">
        <v>19695</v>
      </c>
      <c r="B2220" s="15" t="n">
        <v>50</v>
      </c>
      <c r="C2220" s="7" t="n">
        <v>0</v>
      </c>
      <c r="D2220" s="7" t="n">
        <v>8000</v>
      </c>
      <c r="E2220" s="7" t="n">
        <v>0.400000005960464</v>
      </c>
      <c r="F2220" s="7" t="n">
        <v>1000</v>
      </c>
      <c r="G2220" s="7" t="n">
        <v>0</v>
      </c>
      <c r="H2220" s="7" t="n">
        <v>0</v>
      </c>
      <c r="I2220" s="7" t="n">
        <v>1</v>
      </c>
      <c r="J2220" s="7" t="n">
        <v>65533</v>
      </c>
      <c r="K2220" s="7" t="n">
        <v>0</v>
      </c>
      <c r="L2220" s="7" t="n">
        <v>0</v>
      </c>
      <c r="M2220" s="7" t="n">
        <v>0</v>
      </c>
      <c r="N2220" s="7" t="n">
        <v>0</v>
      </c>
      <c r="O2220" s="7" t="s">
        <v>23</v>
      </c>
    </row>
    <row r="2221" spans="1:9">
      <c r="A2221" t="s">
        <v>4</v>
      </c>
      <c r="B2221" s="4" t="s">
        <v>5</v>
      </c>
      <c r="C2221" s="4" t="s">
        <v>13</v>
      </c>
      <c r="D2221" s="4" t="s">
        <v>10</v>
      </c>
      <c r="E2221" s="4" t="s">
        <v>21</v>
      </c>
      <c r="F2221" s="4" t="s">
        <v>10</v>
      </c>
      <c r="G2221" s="4" t="s">
        <v>9</v>
      </c>
      <c r="H2221" s="4" t="s">
        <v>9</v>
      </c>
      <c r="I2221" s="4" t="s">
        <v>10</v>
      </c>
      <c r="J2221" s="4" t="s">
        <v>10</v>
      </c>
      <c r="K2221" s="4" t="s">
        <v>9</v>
      </c>
      <c r="L2221" s="4" t="s">
        <v>9</v>
      </c>
      <c r="M2221" s="4" t="s">
        <v>9</v>
      </c>
      <c r="N2221" s="4" t="s">
        <v>9</v>
      </c>
      <c r="O2221" s="4" t="s">
        <v>6</v>
      </c>
    </row>
    <row r="2222" spans="1:9">
      <c r="A2222" t="n">
        <v>19745</v>
      </c>
      <c r="B2222" s="15" t="n">
        <v>50</v>
      </c>
      <c r="C2222" s="7" t="n">
        <v>0</v>
      </c>
      <c r="D2222" s="7" t="n">
        <v>8000</v>
      </c>
      <c r="E2222" s="7" t="n">
        <v>0.400000005960464</v>
      </c>
      <c r="F2222" s="7" t="n">
        <v>1000</v>
      </c>
      <c r="G2222" s="7" t="n">
        <v>0</v>
      </c>
      <c r="H2222" s="7" t="n">
        <v>0</v>
      </c>
      <c r="I2222" s="7" t="n">
        <v>1</v>
      </c>
      <c r="J2222" s="7" t="n">
        <v>65533</v>
      </c>
      <c r="K2222" s="7" t="n">
        <v>0</v>
      </c>
      <c r="L2222" s="7" t="n">
        <v>0</v>
      </c>
      <c r="M2222" s="7" t="n">
        <v>0</v>
      </c>
      <c r="N2222" s="7" t="n">
        <v>0</v>
      </c>
      <c r="O2222" s="7" t="s">
        <v>24</v>
      </c>
    </row>
    <row r="2223" spans="1:9">
      <c r="A2223" t="s">
        <v>4</v>
      </c>
      <c r="B2223" s="4" t="s">
        <v>5</v>
      </c>
      <c r="C2223" s="4" t="s">
        <v>13</v>
      </c>
      <c r="D2223" s="4" t="s">
        <v>10</v>
      </c>
      <c r="E2223" s="4" t="s">
        <v>21</v>
      </c>
      <c r="F2223" s="4" t="s">
        <v>10</v>
      </c>
      <c r="G2223" s="4" t="s">
        <v>9</v>
      </c>
      <c r="H2223" s="4" t="s">
        <v>9</v>
      </c>
      <c r="I2223" s="4" t="s">
        <v>10</v>
      </c>
      <c r="J2223" s="4" t="s">
        <v>10</v>
      </c>
      <c r="K2223" s="4" t="s">
        <v>9</v>
      </c>
      <c r="L2223" s="4" t="s">
        <v>9</v>
      </c>
      <c r="M2223" s="4" t="s">
        <v>9</v>
      </c>
      <c r="N2223" s="4" t="s">
        <v>9</v>
      </c>
      <c r="O2223" s="4" t="s">
        <v>6</v>
      </c>
    </row>
    <row r="2224" spans="1:9">
      <c r="A2224" t="n">
        <v>19795</v>
      </c>
      <c r="B2224" s="15" t="n">
        <v>50</v>
      </c>
      <c r="C2224" s="7" t="n">
        <v>0</v>
      </c>
      <c r="D2224" s="7" t="n">
        <v>8051</v>
      </c>
      <c r="E2224" s="7" t="n">
        <v>0.200000002980232</v>
      </c>
      <c r="F2224" s="7" t="n">
        <v>1000</v>
      </c>
      <c r="G2224" s="7" t="n">
        <v>0</v>
      </c>
      <c r="H2224" s="7" t="n">
        <v>-1069547520</v>
      </c>
      <c r="I2224" s="7" t="n">
        <v>1</v>
      </c>
      <c r="J2224" s="7" t="n">
        <v>65533</v>
      </c>
      <c r="K2224" s="7" t="n">
        <v>0</v>
      </c>
      <c r="L2224" s="7" t="n">
        <v>0</v>
      </c>
      <c r="M2224" s="7" t="n">
        <v>0</v>
      </c>
      <c r="N2224" s="7" t="n">
        <v>0</v>
      </c>
      <c r="O2224" s="7" t="s">
        <v>25</v>
      </c>
    </row>
    <row r="2225" spans="1:15">
      <c r="A2225" t="s">
        <v>4</v>
      </c>
      <c r="B2225" s="4" t="s">
        <v>5</v>
      </c>
      <c r="C2225" s="4" t="s">
        <v>13</v>
      </c>
      <c r="D2225" s="4" t="s">
        <v>10</v>
      </c>
      <c r="E2225" s="4" t="s">
        <v>21</v>
      </c>
      <c r="F2225" s="4" t="s">
        <v>10</v>
      </c>
      <c r="G2225" s="4" t="s">
        <v>9</v>
      </c>
      <c r="H2225" s="4" t="s">
        <v>9</v>
      </c>
      <c r="I2225" s="4" t="s">
        <v>10</v>
      </c>
      <c r="J2225" s="4" t="s">
        <v>10</v>
      </c>
      <c r="K2225" s="4" t="s">
        <v>9</v>
      </c>
      <c r="L2225" s="4" t="s">
        <v>9</v>
      </c>
      <c r="M2225" s="4" t="s">
        <v>9</v>
      </c>
      <c r="N2225" s="4" t="s">
        <v>9</v>
      </c>
      <c r="O2225" s="4" t="s">
        <v>6</v>
      </c>
    </row>
    <row r="2226" spans="1:15">
      <c r="A2226" t="n">
        <v>19840</v>
      </c>
      <c r="B2226" s="15" t="n">
        <v>50</v>
      </c>
      <c r="C2226" s="7" t="n">
        <v>0</v>
      </c>
      <c r="D2226" s="7" t="n">
        <v>8051</v>
      </c>
      <c r="E2226" s="7" t="n">
        <v>0.200000002980232</v>
      </c>
      <c r="F2226" s="7" t="n">
        <v>1000</v>
      </c>
      <c r="G2226" s="7" t="n">
        <v>0</v>
      </c>
      <c r="H2226" s="7" t="n">
        <v>-1069547520</v>
      </c>
      <c r="I2226" s="7" t="n">
        <v>1</v>
      </c>
      <c r="J2226" s="7" t="n">
        <v>65533</v>
      </c>
      <c r="K2226" s="7" t="n">
        <v>0</v>
      </c>
      <c r="L2226" s="7" t="n">
        <v>0</v>
      </c>
      <c r="M2226" s="7" t="n">
        <v>0</v>
      </c>
      <c r="N2226" s="7" t="n">
        <v>0</v>
      </c>
      <c r="O2226" s="7" t="s">
        <v>26</v>
      </c>
    </row>
    <row r="2227" spans="1:15">
      <c r="A2227" t="s">
        <v>4</v>
      </c>
      <c r="B2227" s="4" t="s">
        <v>5</v>
      </c>
      <c r="C2227" s="4" t="s">
        <v>13</v>
      </c>
      <c r="D2227" s="4" t="s">
        <v>10</v>
      </c>
      <c r="E2227" s="4" t="s">
        <v>21</v>
      </c>
      <c r="F2227" s="4" t="s">
        <v>10</v>
      </c>
      <c r="G2227" s="4" t="s">
        <v>9</v>
      </c>
      <c r="H2227" s="4" t="s">
        <v>9</v>
      </c>
      <c r="I2227" s="4" t="s">
        <v>10</v>
      </c>
      <c r="J2227" s="4" t="s">
        <v>10</v>
      </c>
      <c r="K2227" s="4" t="s">
        <v>9</v>
      </c>
      <c r="L2227" s="4" t="s">
        <v>9</v>
      </c>
      <c r="M2227" s="4" t="s">
        <v>9</v>
      </c>
      <c r="N2227" s="4" t="s">
        <v>9</v>
      </c>
      <c r="O2227" s="4" t="s">
        <v>6</v>
      </c>
    </row>
    <row r="2228" spans="1:15">
      <c r="A2228" t="n">
        <v>19885</v>
      </c>
      <c r="B2228" s="15" t="n">
        <v>50</v>
      </c>
      <c r="C2228" s="7" t="n">
        <v>0</v>
      </c>
      <c r="D2228" s="7" t="n">
        <v>8051</v>
      </c>
      <c r="E2228" s="7" t="n">
        <v>0.200000002980232</v>
      </c>
      <c r="F2228" s="7" t="n">
        <v>1000</v>
      </c>
      <c r="G2228" s="7" t="n">
        <v>0</v>
      </c>
      <c r="H2228" s="7" t="n">
        <v>-1069547520</v>
      </c>
      <c r="I2228" s="7" t="n">
        <v>1</v>
      </c>
      <c r="J2228" s="7" t="n">
        <v>65533</v>
      </c>
      <c r="K2228" s="7" t="n">
        <v>0</v>
      </c>
      <c r="L2228" s="7" t="n">
        <v>0</v>
      </c>
      <c r="M2228" s="7" t="n">
        <v>0</v>
      </c>
      <c r="N2228" s="7" t="n">
        <v>0</v>
      </c>
      <c r="O2228" s="7" t="s">
        <v>27</v>
      </c>
    </row>
    <row r="2229" spans="1:15">
      <c r="A2229" t="s">
        <v>4</v>
      </c>
      <c r="B2229" s="4" t="s">
        <v>5</v>
      </c>
      <c r="C2229" s="4" t="s">
        <v>13</v>
      </c>
      <c r="D2229" s="4" t="s">
        <v>10</v>
      </c>
      <c r="E2229" s="4" t="s">
        <v>21</v>
      </c>
    </row>
    <row r="2230" spans="1:15">
      <c r="A2230" t="n">
        <v>19930</v>
      </c>
      <c r="B2230" s="32" t="n">
        <v>58</v>
      </c>
      <c r="C2230" s="7" t="n">
        <v>100</v>
      </c>
      <c r="D2230" s="7" t="n">
        <v>2000</v>
      </c>
      <c r="E2230" s="7" t="n">
        <v>1</v>
      </c>
    </row>
    <row r="2231" spans="1:15">
      <c r="A2231" t="s">
        <v>4</v>
      </c>
      <c r="B2231" s="4" t="s">
        <v>5</v>
      </c>
      <c r="C2231" s="4" t="s">
        <v>13</v>
      </c>
      <c r="D2231" s="4" t="s">
        <v>10</v>
      </c>
    </row>
    <row r="2232" spans="1:15">
      <c r="A2232" t="n">
        <v>19938</v>
      </c>
      <c r="B2232" s="32" t="n">
        <v>58</v>
      </c>
      <c r="C2232" s="7" t="n">
        <v>255</v>
      </c>
      <c r="D2232" s="7" t="n">
        <v>0</v>
      </c>
    </row>
    <row r="2233" spans="1:15">
      <c r="A2233" t="s">
        <v>4</v>
      </c>
      <c r="B2233" s="4" t="s">
        <v>5</v>
      </c>
      <c r="C2233" s="4" t="s">
        <v>13</v>
      </c>
      <c r="D2233" s="4" t="s">
        <v>10</v>
      </c>
    </row>
    <row r="2234" spans="1:15">
      <c r="A2234" t="n">
        <v>19942</v>
      </c>
      <c r="B2234" s="18" t="n">
        <v>45</v>
      </c>
      <c r="C2234" s="7" t="n">
        <v>7</v>
      </c>
      <c r="D2234" s="7" t="n">
        <v>255</v>
      </c>
    </row>
    <row r="2235" spans="1:15">
      <c r="A2235" t="s">
        <v>4</v>
      </c>
      <c r="B2235" s="4" t="s">
        <v>5</v>
      </c>
      <c r="C2235" s="4" t="s">
        <v>13</v>
      </c>
      <c r="D2235" s="4" t="s">
        <v>13</v>
      </c>
      <c r="E2235" s="4" t="s">
        <v>21</v>
      </c>
      <c r="F2235" s="4" t="s">
        <v>21</v>
      </c>
      <c r="G2235" s="4" t="s">
        <v>21</v>
      </c>
      <c r="H2235" s="4" t="s">
        <v>10</v>
      </c>
    </row>
    <row r="2236" spans="1:15">
      <c r="A2236" t="n">
        <v>19946</v>
      </c>
      <c r="B2236" s="18" t="n">
        <v>45</v>
      </c>
      <c r="C2236" s="7" t="n">
        <v>2</v>
      </c>
      <c r="D2236" s="7" t="n">
        <v>3</v>
      </c>
      <c r="E2236" s="7" t="n">
        <v>41.3800010681152</v>
      </c>
      <c r="F2236" s="7" t="n">
        <v>36.9300003051758</v>
      </c>
      <c r="G2236" s="7" t="n">
        <v>21.2199993133545</v>
      </c>
      <c r="H2236" s="7" t="n">
        <v>8000</v>
      </c>
    </row>
    <row r="2237" spans="1:15">
      <c r="A2237" t="s">
        <v>4</v>
      </c>
      <c r="B2237" s="4" t="s">
        <v>5</v>
      </c>
      <c r="C2237" s="4" t="s">
        <v>13</v>
      </c>
      <c r="D2237" s="4" t="s">
        <v>13</v>
      </c>
      <c r="E2237" s="4" t="s">
        <v>21</v>
      </c>
      <c r="F2237" s="4" t="s">
        <v>21</v>
      </c>
      <c r="G2237" s="4" t="s">
        <v>21</v>
      </c>
      <c r="H2237" s="4" t="s">
        <v>10</v>
      </c>
      <c r="I2237" s="4" t="s">
        <v>13</v>
      </c>
    </row>
    <row r="2238" spans="1:15">
      <c r="A2238" t="n">
        <v>19963</v>
      </c>
      <c r="B2238" s="18" t="n">
        <v>45</v>
      </c>
      <c r="C2238" s="7" t="n">
        <v>4</v>
      </c>
      <c r="D2238" s="7" t="n">
        <v>3</v>
      </c>
      <c r="E2238" s="7" t="n">
        <v>350.299987792969</v>
      </c>
      <c r="F2238" s="7" t="n">
        <v>290.429992675781</v>
      </c>
      <c r="G2238" s="7" t="n">
        <v>0</v>
      </c>
      <c r="H2238" s="7" t="n">
        <v>8000</v>
      </c>
      <c r="I2238" s="7" t="n">
        <v>1</v>
      </c>
    </row>
    <row r="2239" spans="1:15">
      <c r="A2239" t="s">
        <v>4</v>
      </c>
      <c r="B2239" s="4" t="s">
        <v>5</v>
      </c>
      <c r="C2239" s="4" t="s">
        <v>13</v>
      </c>
      <c r="D2239" s="4" t="s">
        <v>10</v>
      </c>
    </row>
    <row r="2240" spans="1:15">
      <c r="A2240" t="n">
        <v>19981</v>
      </c>
      <c r="B2240" s="18" t="n">
        <v>45</v>
      </c>
      <c r="C2240" s="7" t="n">
        <v>7</v>
      </c>
      <c r="D2240" s="7" t="n">
        <v>255</v>
      </c>
    </row>
    <row r="2241" spans="1:15">
      <c r="A2241" t="s">
        <v>4</v>
      </c>
      <c r="B2241" s="4" t="s">
        <v>5</v>
      </c>
      <c r="C2241" s="4" t="s">
        <v>13</v>
      </c>
      <c r="D2241" s="4" t="s">
        <v>10</v>
      </c>
      <c r="E2241" s="4" t="s">
        <v>21</v>
      </c>
    </row>
    <row r="2242" spans="1:15">
      <c r="A2242" t="n">
        <v>19985</v>
      </c>
      <c r="B2242" s="32" t="n">
        <v>58</v>
      </c>
      <c r="C2242" s="7" t="n">
        <v>101</v>
      </c>
      <c r="D2242" s="7" t="n">
        <v>2000</v>
      </c>
      <c r="E2242" s="7" t="n">
        <v>1</v>
      </c>
    </row>
    <row r="2243" spans="1:15">
      <c r="A2243" t="s">
        <v>4</v>
      </c>
      <c r="B2243" s="4" t="s">
        <v>5</v>
      </c>
      <c r="C2243" s="4" t="s">
        <v>13</v>
      </c>
      <c r="D2243" s="4" t="s">
        <v>10</v>
      </c>
    </row>
    <row r="2244" spans="1:15">
      <c r="A2244" t="n">
        <v>19993</v>
      </c>
      <c r="B2244" s="32" t="n">
        <v>58</v>
      </c>
      <c r="C2244" s="7" t="n">
        <v>254</v>
      </c>
      <c r="D2244" s="7" t="n">
        <v>0</v>
      </c>
    </row>
    <row r="2245" spans="1:15">
      <c r="A2245" t="s">
        <v>4</v>
      </c>
      <c r="B2245" s="4" t="s">
        <v>5</v>
      </c>
      <c r="C2245" s="4" t="s">
        <v>13</v>
      </c>
      <c r="D2245" s="4" t="s">
        <v>13</v>
      </c>
      <c r="E2245" s="4" t="s">
        <v>21</v>
      </c>
      <c r="F2245" s="4" t="s">
        <v>21</v>
      </c>
      <c r="G2245" s="4" t="s">
        <v>21</v>
      </c>
      <c r="H2245" s="4" t="s">
        <v>10</v>
      </c>
    </row>
    <row r="2246" spans="1:15">
      <c r="A2246" t="n">
        <v>19997</v>
      </c>
      <c r="B2246" s="18" t="n">
        <v>45</v>
      </c>
      <c r="C2246" s="7" t="n">
        <v>2</v>
      </c>
      <c r="D2246" s="7" t="n">
        <v>3</v>
      </c>
      <c r="E2246" s="7" t="n">
        <v>187.229995727539</v>
      </c>
      <c r="F2246" s="7" t="n">
        <v>56.060001373291</v>
      </c>
      <c r="G2246" s="7" t="n">
        <v>-43.3699989318848</v>
      </c>
      <c r="H2246" s="7" t="n">
        <v>0</v>
      </c>
    </row>
    <row r="2247" spans="1:15">
      <c r="A2247" t="s">
        <v>4</v>
      </c>
      <c r="B2247" s="4" t="s">
        <v>5</v>
      </c>
      <c r="C2247" s="4" t="s">
        <v>13</v>
      </c>
      <c r="D2247" s="4" t="s">
        <v>13</v>
      </c>
      <c r="E2247" s="4" t="s">
        <v>21</v>
      </c>
      <c r="F2247" s="4" t="s">
        <v>21</v>
      </c>
      <c r="G2247" s="4" t="s">
        <v>21</v>
      </c>
      <c r="H2247" s="4" t="s">
        <v>10</v>
      </c>
      <c r="I2247" s="4" t="s">
        <v>13</v>
      </c>
    </row>
    <row r="2248" spans="1:15">
      <c r="A2248" t="n">
        <v>20014</v>
      </c>
      <c r="B2248" s="18" t="n">
        <v>45</v>
      </c>
      <c r="C2248" s="7" t="n">
        <v>4</v>
      </c>
      <c r="D2248" s="7" t="n">
        <v>3</v>
      </c>
      <c r="E2248" s="7" t="n">
        <v>343.600006103516</v>
      </c>
      <c r="F2248" s="7" t="n">
        <v>297.160003662109</v>
      </c>
      <c r="G2248" s="7" t="n">
        <v>0</v>
      </c>
      <c r="H2248" s="7" t="n">
        <v>0</v>
      </c>
      <c r="I2248" s="7" t="n">
        <v>1</v>
      </c>
    </row>
    <row r="2249" spans="1:15">
      <c r="A2249" t="s">
        <v>4</v>
      </c>
      <c r="B2249" s="4" t="s">
        <v>5</v>
      </c>
      <c r="C2249" s="4" t="s">
        <v>13</v>
      </c>
      <c r="D2249" s="4" t="s">
        <v>13</v>
      </c>
      <c r="E2249" s="4" t="s">
        <v>21</v>
      </c>
      <c r="F2249" s="4" t="s">
        <v>10</v>
      </c>
    </row>
    <row r="2250" spans="1:15">
      <c r="A2250" t="n">
        <v>20032</v>
      </c>
      <c r="B2250" s="18" t="n">
        <v>45</v>
      </c>
      <c r="C2250" s="7" t="n">
        <v>5</v>
      </c>
      <c r="D2250" s="7" t="n">
        <v>3</v>
      </c>
      <c r="E2250" s="7" t="n">
        <v>99.3000030517578</v>
      </c>
      <c r="F2250" s="7" t="n">
        <v>0</v>
      </c>
    </row>
    <row r="2251" spans="1:15">
      <c r="A2251" t="s">
        <v>4</v>
      </c>
      <c r="B2251" s="4" t="s">
        <v>5</v>
      </c>
      <c r="C2251" s="4" t="s">
        <v>13</v>
      </c>
      <c r="D2251" s="4" t="s">
        <v>13</v>
      </c>
      <c r="E2251" s="4" t="s">
        <v>21</v>
      </c>
      <c r="F2251" s="4" t="s">
        <v>10</v>
      </c>
    </row>
    <row r="2252" spans="1:15">
      <c r="A2252" t="n">
        <v>20041</v>
      </c>
      <c r="B2252" s="18" t="n">
        <v>45</v>
      </c>
      <c r="C2252" s="7" t="n">
        <v>11</v>
      </c>
      <c r="D2252" s="7" t="n">
        <v>3</v>
      </c>
      <c r="E2252" s="7" t="n">
        <v>40</v>
      </c>
      <c r="F2252" s="7" t="n">
        <v>0</v>
      </c>
    </row>
    <row r="2253" spans="1:15">
      <c r="A2253" t="s">
        <v>4</v>
      </c>
      <c r="B2253" s="4" t="s">
        <v>5</v>
      </c>
      <c r="C2253" s="4" t="s">
        <v>13</v>
      </c>
      <c r="D2253" s="4" t="s">
        <v>13</v>
      </c>
      <c r="E2253" s="4" t="s">
        <v>21</v>
      </c>
      <c r="F2253" s="4" t="s">
        <v>21</v>
      </c>
      <c r="G2253" s="4" t="s">
        <v>21</v>
      </c>
      <c r="H2253" s="4" t="s">
        <v>10</v>
      </c>
      <c r="I2253" s="4" t="s">
        <v>13</v>
      </c>
    </row>
    <row r="2254" spans="1:15">
      <c r="A2254" t="n">
        <v>20050</v>
      </c>
      <c r="B2254" s="18" t="n">
        <v>45</v>
      </c>
      <c r="C2254" s="7" t="n">
        <v>4</v>
      </c>
      <c r="D2254" s="7" t="n">
        <v>3</v>
      </c>
      <c r="E2254" s="7" t="n">
        <v>343.600006103516</v>
      </c>
      <c r="F2254" s="7" t="n">
        <v>276.839996337891</v>
      </c>
      <c r="G2254" s="7" t="n">
        <v>0</v>
      </c>
      <c r="H2254" s="7" t="n">
        <v>10000</v>
      </c>
      <c r="I2254" s="7" t="n">
        <v>1</v>
      </c>
    </row>
    <row r="2255" spans="1:15">
      <c r="A2255" t="s">
        <v>4</v>
      </c>
      <c r="B2255" s="4" t="s">
        <v>5</v>
      </c>
      <c r="C2255" s="4" t="s">
        <v>13</v>
      </c>
      <c r="D2255" s="4" t="s">
        <v>10</v>
      </c>
    </row>
    <row r="2256" spans="1:15">
      <c r="A2256" t="n">
        <v>20068</v>
      </c>
      <c r="B2256" s="32" t="n">
        <v>58</v>
      </c>
      <c r="C2256" s="7" t="n">
        <v>255</v>
      </c>
      <c r="D2256" s="7" t="n">
        <v>0</v>
      </c>
    </row>
    <row r="2257" spans="1:9">
      <c r="A2257" t="s">
        <v>4</v>
      </c>
      <c r="B2257" s="4" t="s">
        <v>5</v>
      </c>
      <c r="C2257" s="4" t="s">
        <v>10</v>
      </c>
    </row>
    <row r="2258" spans="1:9">
      <c r="A2258" t="n">
        <v>20072</v>
      </c>
      <c r="B2258" s="30" t="n">
        <v>16</v>
      </c>
      <c r="C2258" s="7" t="n">
        <v>1000</v>
      </c>
    </row>
    <row r="2259" spans="1:9">
      <c r="A2259" t="s">
        <v>4</v>
      </c>
      <c r="B2259" s="4" t="s">
        <v>5</v>
      </c>
      <c r="C2259" s="4" t="s">
        <v>10</v>
      </c>
      <c r="D2259" s="4" t="s">
        <v>10</v>
      </c>
      <c r="E2259" s="4" t="s">
        <v>6</v>
      </c>
      <c r="F2259" s="4" t="s">
        <v>13</v>
      </c>
      <c r="G2259" s="4" t="s">
        <v>10</v>
      </c>
    </row>
    <row r="2260" spans="1:9">
      <c r="A2260" t="n">
        <v>20075</v>
      </c>
      <c r="B2260" s="65" t="n">
        <v>80</v>
      </c>
      <c r="C2260" s="7" t="n">
        <v>340</v>
      </c>
      <c r="D2260" s="7" t="n">
        <v>82</v>
      </c>
      <c r="E2260" s="7" t="s">
        <v>216</v>
      </c>
      <c r="F2260" s="7" t="n">
        <v>0</v>
      </c>
      <c r="G2260" s="7" t="n">
        <v>0</v>
      </c>
    </row>
    <row r="2261" spans="1:9">
      <c r="A2261" t="s">
        <v>4</v>
      </c>
      <c r="B2261" s="4" t="s">
        <v>5</v>
      </c>
      <c r="C2261" s="4" t="s">
        <v>13</v>
      </c>
      <c r="D2261" s="4" t="s">
        <v>10</v>
      </c>
    </row>
    <row r="2262" spans="1:9">
      <c r="A2262" t="n">
        <v>20096</v>
      </c>
      <c r="B2262" s="18" t="n">
        <v>45</v>
      </c>
      <c r="C2262" s="7" t="n">
        <v>7</v>
      </c>
      <c r="D2262" s="7" t="n">
        <v>255</v>
      </c>
    </row>
    <row r="2263" spans="1:9">
      <c r="A2263" t="s">
        <v>4</v>
      </c>
      <c r="B2263" s="4" t="s">
        <v>5</v>
      </c>
      <c r="C2263" s="4" t="s">
        <v>13</v>
      </c>
      <c r="D2263" s="4" t="s">
        <v>10</v>
      </c>
      <c r="E2263" s="4" t="s">
        <v>21</v>
      </c>
      <c r="F2263" s="4" t="s">
        <v>10</v>
      </c>
      <c r="G2263" s="4" t="s">
        <v>9</v>
      </c>
      <c r="H2263" s="4" t="s">
        <v>9</v>
      </c>
      <c r="I2263" s="4" t="s">
        <v>10</v>
      </c>
      <c r="J2263" s="4" t="s">
        <v>10</v>
      </c>
      <c r="K2263" s="4" t="s">
        <v>9</v>
      </c>
      <c r="L2263" s="4" t="s">
        <v>9</v>
      </c>
      <c r="M2263" s="4" t="s">
        <v>9</v>
      </c>
      <c r="N2263" s="4" t="s">
        <v>9</v>
      </c>
      <c r="O2263" s="4" t="s">
        <v>6</v>
      </c>
    </row>
    <row r="2264" spans="1:9">
      <c r="A2264" t="n">
        <v>20100</v>
      </c>
      <c r="B2264" s="15" t="n">
        <v>50</v>
      </c>
      <c r="C2264" s="7" t="n">
        <v>0</v>
      </c>
      <c r="D2264" s="7" t="n">
        <v>4525</v>
      </c>
      <c r="E2264" s="7" t="n">
        <v>0.5</v>
      </c>
      <c r="F2264" s="7" t="n">
        <v>4000</v>
      </c>
      <c r="G2264" s="7" t="n">
        <v>0</v>
      </c>
      <c r="H2264" s="7" t="n">
        <v>0</v>
      </c>
      <c r="I2264" s="7" t="n">
        <v>0</v>
      </c>
      <c r="J2264" s="7" t="n">
        <v>65533</v>
      </c>
      <c r="K2264" s="7" t="n">
        <v>0</v>
      </c>
      <c r="L2264" s="7" t="n">
        <v>0</v>
      </c>
      <c r="M2264" s="7" t="n">
        <v>0</v>
      </c>
      <c r="N2264" s="7" t="n">
        <v>0</v>
      </c>
      <c r="O2264" s="7" t="s">
        <v>12</v>
      </c>
    </row>
    <row r="2265" spans="1:9">
      <c r="A2265" t="s">
        <v>4</v>
      </c>
      <c r="B2265" s="4" t="s">
        <v>5</v>
      </c>
      <c r="C2265" s="4" t="s">
        <v>13</v>
      </c>
      <c r="D2265" s="4" t="s">
        <v>10</v>
      </c>
      <c r="E2265" s="4" t="s">
        <v>21</v>
      </c>
    </row>
    <row r="2266" spans="1:9">
      <c r="A2266" t="n">
        <v>20139</v>
      </c>
      <c r="B2266" s="32" t="n">
        <v>58</v>
      </c>
      <c r="C2266" s="7" t="n">
        <v>101</v>
      </c>
      <c r="D2266" s="7" t="n">
        <v>2000</v>
      </c>
      <c r="E2266" s="7" t="n">
        <v>1</v>
      </c>
    </row>
    <row r="2267" spans="1:9">
      <c r="A2267" t="s">
        <v>4</v>
      </c>
      <c r="B2267" s="4" t="s">
        <v>5</v>
      </c>
      <c r="C2267" s="4" t="s">
        <v>13</v>
      </c>
      <c r="D2267" s="4" t="s">
        <v>10</v>
      </c>
    </row>
    <row r="2268" spans="1:9">
      <c r="A2268" t="n">
        <v>20147</v>
      </c>
      <c r="B2268" s="32" t="n">
        <v>58</v>
      </c>
      <c r="C2268" s="7" t="n">
        <v>254</v>
      </c>
      <c r="D2268" s="7" t="n">
        <v>0</v>
      </c>
    </row>
    <row r="2269" spans="1:9">
      <c r="A2269" t="s">
        <v>4</v>
      </c>
      <c r="B2269" s="4" t="s">
        <v>5</v>
      </c>
      <c r="C2269" s="4" t="s">
        <v>13</v>
      </c>
      <c r="D2269" s="4" t="s">
        <v>13</v>
      </c>
      <c r="E2269" s="4" t="s">
        <v>21</v>
      </c>
      <c r="F2269" s="4" t="s">
        <v>21</v>
      </c>
      <c r="G2269" s="4" t="s">
        <v>21</v>
      </c>
      <c r="H2269" s="4" t="s">
        <v>10</v>
      </c>
    </row>
    <row r="2270" spans="1:9">
      <c r="A2270" t="n">
        <v>20151</v>
      </c>
      <c r="B2270" s="18" t="n">
        <v>45</v>
      </c>
      <c r="C2270" s="7" t="n">
        <v>2</v>
      </c>
      <c r="D2270" s="7" t="n">
        <v>3</v>
      </c>
      <c r="E2270" s="7" t="n">
        <v>51.5</v>
      </c>
      <c r="F2270" s="7" t="n">
        <v>121.529998779297</v>
      </c>
      <c r="G2270" s="7" t="n">
        <v>-30.3099994659424</v>
      </c>
      <c r="H2270" s="7" t="n">
        <v>0</v>
      </c>
    </row>
    <row r="2271" spans="1:9">
      <c r="A2271" t="s">
        <v>4</v>
      </c>
      <c r="B2271" s="4" t="s">
        <v>5</v>
      </c>
      <c r="C2271" s="4" t="s">
        <v>13</v>
      </c>
      <c r="D2271" s="4" t="s">
        <v>13</v>
      </c>
      <c r="E2271" s="4" t="s">
        <v>21</v>
      </c>
      <c r="F2271" s="4" t="s">
        <v>21</v>
      </c>
      <c r="G2271" s="4" t="s">
        <v>21</v>
      </c>
      <c r="H2271" s="4" t="s">
        <v>10</v>
      </c>
      <c r="I2271" s="4" t="s">
        <v>13</v>
      </c>
    </row>
    <row r="2272" spans="1:9">
      <c r="A2272" t="n">
        <v>20168</v>
      </c>
      <c r="B2272" s="18" t="n">
        <v>45</v>
      </c>
      <c r="C2272" s="7" t="n">
        <v>4</v>
      </c>
      <c r="D2272" s="7" t="n">
        <v>3</v>
      </c>
      <c r="E2272" s="7" t="n">
        <v>338.190002441406</v>
      </c>
      <c r="F2272" s="7" t="n">
        <v>57.6800003051758</v>
      </c>
      <c r="G2272" s="7" t="n">
        <v>20</v>
      </c>
      <c r="H2272" s="7" t="n">
        <v>0</v>
      </c>
      <c r="I2272" s="7" t="n">
        <v>1</v>
      </c>
    </row>
    <row r="2273" spans="1:15">
      <c r="A2273" t="s">
        <v>4</v>
      </c>
      <c r="B2273" s="4" t="s">
        <v>5</v>
      </c>
      <c r="C2273" s="4" t="s">
        <v>13</v>
      </c>
      <c r="D2273" s="4" t="s">
        <v>13</v>
      </c>
      <c r="E2273" s="4" t="s">
        <v>21</v>
      </c>
      <c r="F2273" s="4" t="s">
        <v>10</v>
      </c>
    </row>
    <row r="2274" spans="1:15">
      <c r="A2274" t="n">
        <v>20186</v>
      </c>
      <c r="B2274" s="18" t="n">
        <v>45</v>
      </c>
      <c r="C2274" s="7" t="n">
        <v>5</v>
      </c>
      <c r="D2274" s="7" t="n">
        <v>3</v>
      </c>
      <c r="E2274" s="7" t="n">
        <v>168.5</v>
      </c>
      <c r="F2274" s="7" t="n">
        <v>0</v>
      </c>
    </row>
    <row r="2275" spans="1:15">
      <c r="A2275" t="s">
        <v>4</v>
      </c>
      <c r="B2275" s="4" t="s">
        <v>5</v>
      </c>
      <c r="C2275" s="4" t="s">
        <v>13</v>
      </c>
      <c r="D2275" s="4" t="s">
        <v>13</v>
      </c>
      <c r="E2275" s="4" t="s">
        <v>21</v>
      </c>
      <c r="F2275" s="4" t="s">
        <v>10</v>
      </c>
    </row>
    <row r="2276" spans="1:15">
      <c r="A2276" t="n">
        <v>20195</v>
      </c>
      <c r="B2276" s="18" t="n">
        <v>45</v>
      </c>
      <c r="C2276" s="7" t="n">
        <v>11</v>
      </c>
      <c r="D2276" s="7" t="n">
        <v>3</v>
      </c>
      <c r="E2276" s="7" t="n">
        <v>40</v>
      </c>
      <c r="F2276" s="7" t="n">
        <v>0</v>
      </c>
    </row>
    <row r="2277" spans="1:15">
      <c r="A2277" t="s">
        <v>4</v>
      </c>
      <c r="B2277" s="4" t="s">
        <v>5</v>
      </c>
      <c r="C2277" s="4" t="s">
        <v>13</v>
      </c>
      <c r="D2277" s="4" t="s">
        <v>13</v>
      </c>
      <c r="E2277" s="4" t="s">
        <v>21</v>
      </c>
      <c r="F2277" s="4" t="s">
        <v>21</v>
      </c>
      <c r="G2277" s="4" t="s">
        <v>21</v>
      </c>
      <c r="H2277" s="4" t="s">
        <v>10</v>
      </c>
    </row>
    <row r="2278" spans="1:15">
      <c r="A2278" t="n">
        <v>20204</v>
      </c>
      <c r="B2278" s="18" t="n">
        <v>45</v>
      </c>
      <c r="C2278" s="7" t="n">
        <v>2</v>
      </c>
      <c r="D2278" s="7" t="n">
        <v>3</v>
      </c>
      <c r="E2278" s="7" t="n">
        <v>51.5</v>
      </c>
      <c r="F2278" s="7" t="n">
        <v>94.0199966430664</v>
      </c>
      <c r="G2278" s="7" t="n">
        <v>-30.3099994659424</v>
      </c>
      <c r="H2278" s="7" t="n">
        <v>8000</v>
      </c>
    </row>
    <row r="2279" spans="1:15">
      <c r="A2279" t="s">
        <v>4</v>
      </c>
      <c r="B2279" s="4" t="s">
        <v>5</v>
      </c>
      <c r="C2279" s="4" t="s">
        <v>13</v>
      </c>
      <c r="D2279" s="4" t="s">
        <v>13</v>
      </c>
      <c r="E2279" s="4" t="s">
        <v>21</v>
      </c>
      <c r="F2279" s="4" t="s">
        <v>10</v>
      </c>
    </row>
    <row r="2280" spans="1:15">
      <c r="A2280" t="n">
        <v>20221</v>
      </c>
      <c r="B2280" s="18" t="n">
        <v>45</v>
      </c>
      <c r="C2280" s="7" t="n">
        <v>5</v>
      </c>
      <c r="D2280" s="7" t="n">
        <v>3</v>
      </c>
      <c r="E2280" s="7" t="n">
        <v>87.6999969482422</v>
      </c>
      <c r="F2280" s="7" t="n">
        <v>8000</v>
      </c>
    </row>
    <row r="2281" spans="1:15">
      <c r="A2281" t="s">
        <v>4</v>
      </c>
      <c r="B2281" s="4" t="s">
        <v>5</v>
      </c>
      <c r="C2281" s="4" t="s">
        <v>10</v>
      </c>
      <c r="D2281" s="4" t="s">
        <v>21</v>
      </c>
      <c r="E2281" s="4" t="s">
        <v>21</v>
      </c>
      <c r="F2281" s="4" t="s">
        <v>21</v>
      </c>
      <c r="G2281" s="4" t="s">
        <v>21</v>
      </c>
    </row>
    <row r="2282" spans="1:15">
      <c r="A2282" t="n">
        <v>20230</v>
      </c>
      <c r="B2282" s="66" t="n">
        <v>131</v>
      </c>
      <c r="C2282" s="7" t="n">
        <v>7036</v>
      </c>
      <c r="D2282" s="7" t="n">
        <v>0</v>
      </c>
      <c r="E2282" s="7" t="n">
        <v>0</v>
      </c>
      <c r="F2282" s="7" t="n">
        <v>15</v>
      </c>
      <c r="G2282" s="7" t="n">
        <v>0.200000002980232</v>
      </c>
    </row>
    <row r="2283" spans="1:15">
      <c r="A2283" t="s">
        <v>4</v>
      </c>
      <c r="B2283" s="4" t="s">
        <v>5</v>
      </c>
      <c r="C2283" s="4" t="s">
        <v>10</v>
      </c>
      <c r="D2283" s="4" t="s">
        <v>10</v>
      </c>
      <c r="E2283" s="4" t="s">
        <v>21</v>
      </c>
      <c r="F2283" s="4" t="s">
        <v>21</v>
      </c>
      <c r="G2283" s="4" t="s">
        <v>21</v>
      </c>
      <c r="H2283" s="4" t="s">
        <v>21</v>
      </c>
      <c r="I2283" s="4" t="s">
        <v>13</v>
      </c>
      <c r="J2283" s="4" t="s">
        <v>10</v>
      </c>
    </row>
    <row r="2284" spans="1:15">
      <c r="A2284" t="n">
        <v>20249</v>
      </c>
      <c r="B2284" s="67" t="n">
        <v>55</v>
      </c>
      <c r="C2284" s="7" t="n">
        <v>7036</v>
      </c>
      <c r="D2284" s="7" t="n">
        <v>65533</v>
      </c>
      <c r="E2284" s="7" t="n">
        <v>14.1499996185303</v>
      </c>
      <c r="F2284" s="7" t="n">
        <v>0.490000009536743</v>
      </c>
      <c r="G2284" s="7" t="n">
        <v>-43.4700012207031</v>
      </c>
      <c r="H2284" s="7" t="n">
        <v>10</v>
      </c>
      <c r="I2284" s="7" t="n">
        <v>0</v>
      </c>
      <c r="J2284" s="7" t="n">
        <v>1</v>
      </c>
    </row>
    <row r="2285" spans="1:15">
      <c r="A2285" t="s">
        <v>4</v>
      </c>
      <c r="B2285" s="4" t="s">
        <v>5</v>
      </c>
      <c r="C2285" s="4" t="s">
        <v>13</v>
      </c>
      <c r="D2285" s="4" t="s">
        <v>10</v>
      </c>
    </row>
    <row r="2286" spans="1:15">
      <c r="A2286" t="n">
        <v>20273</v>
      </c>
      <c r="B2286" s="32" t="n">
        <v>58</v>
      </c>
      <c r="C2286" s="7" t="n">
        <v>255</v>
      </c>
      <c r="D2286" s="7" t="n">
        <v>0</v>
      </c>
    </row>
    <row r="2287" spans="1:15">
      <c r="A2287" t="s">
        <v>4</v>
      </c>
      <c r="B2287" s="4" t="s">
        <v>5</v>
      </c>
      <c r="C2287" s="4" t="s">
        <v>13</v>
      </c>
      <c r="D2287" s="4" t="s">
        <v>10</v>
      </c>
    </row>
    <row r="2288" spans="1:15">
      <c r="A2288" t="n">
        <v>20277</v>
      </c>
      <c r="B2288" s="18" t="n">
        <v>45</v>
      </c>
      <c r="C2288" s="7" t="n">
        <v>7</v>
      </c>
      <c r="D2288" s="7" t="n">
        <v>255</v>
      </c>
    </row>
    <row r="2289" spans="1:10">
      <c r="A2289" t="s">
        <v>4</v>
      </c>
      <c r="B2289" s="4" t="s">
        <v>5</v>
      </c>
      <c r="C2289" s="4" t="s">
        <v>13</v>
      </c>
      <c r="D2289" s="4" t="s">
        <v>10</v>
      </c>
      <c r="E2289" s="4" t="s">
        <v>21</v>
      </c>
      <c r="F2289" s="4" t="s">
        <v>10</v>
      </c>
      <c r="G2289" s="4" t="s">
        <v>9</v>
      </c>
      <c r="H2289" s="4" t="s">
        <v>9</v>
      </c>
      <c r="I2289" s="4" t="s">
        <v>10</v>
      </c>
      <c r="J2289" s="4" t="s">
        <v>10</v>
      </c>
      <c r="K2289" s="4" t="s">
        <v>9</v>
      </c>
      <c r="L2289" s="4" t="s">
        <v>9</v>
      </c>
      <c r="M2289" s="4" t="s">
        <v>9</v>
      </c>
      <c r="N2289" s="4" t="s">
        <v>9</v>
      </c>
      <c r="O2289" s="4" t="s">
        <v>6</v>
      </c>
    </row>
    <row r="2290" spans="1:10">
      <c r="A2290" t="n">
        <v>20281</v>
      </c>
      <c r="B2290" s="15" t="n">
        <v>50</v>
      </c>
      <c r="C2290" s="7" t="n">
        <v>0</v>
      </c>
      <c r="D2290" s="7" t="n">
        <v>4524</v>
      </c>
      <c r="E2290" s="7" t="n">
        <v>0.800000011920929</v>
      </c>
      <c r="F2290" s="7" t="n">
        <v>500</v>
      </c>
      <c r="G2290" s="7" t="n">
        <v>0</v>
      </c>
      <c r="H2290" s="7" t="n">
        <v>0</v>
      </c>
      <c r="I2290" s="7" t="n">
        <v>0</v>
      </c>
      <c r="J2290" s="7" t="n">
        <v>65533</v>
      </c>
      <c r="K2290" s="7" t="n">
        <v>0</v>
      </c>
      <c r="L2290" s="7" t="n">
        <v>0</v>
      </c>
      <c r="M2290" s="7" t="n">
        <v>0</v>
      </c>
      <c r="N2290" s="7" t="n">
        <v>0</v>
      </c>
      <c r="O2290" s="7" t="s">
        <v>12</v>
      </c>
    </row>
    <row r="2291" spans="1:10">
      <c r="A2291" t="s">
        <v>4</v>
      </c>
      <c r="B2291" s="4" t="s">
        <v>5</v>
      </c>
      <c r="C2291" s="4" t="s">
        <v>13</v>
      </c>
      <c r="D2291" s="4" t="s">
        <v>10</v>
      </c>
      <c r="E2291" s="4" t="s">
        <v>9</v>
      </c>
      <c r="F2291" s="4" t="s">
        <v>10</v>
      </c>
    </row>
    <row r="2292" spans="1:10">
      <c r="A2292" t="n">
        <v>20320</v>
      </c>
      <c r="B2292" s="15" t="n">
        <v>50</v>
      </c>
      <c r="C2292" s="7" t="n">
        <v>3</v>
      </c>
      <c r="D2292" s="7" t="n">
        <v>4525</v>
      </c>
      <c r="E2292" s="7" t="n">
        <v>1050253722</v>
      </c>
      <c r="F2292" s="7" t="n">
        <v>500</v>
      </c>
    </row>
    <row r="2293" spans="1:10">
      <c r="A2293" t="s">
        <v>4</v>
      </c>
      <c r="B2293" s="4" t="s">
        <v>5</v>
      </c>
      <c r="C2293" s="4" t="s">
        <v>13</v>
      </c>
      <c r="D2293" s="4" t="s">
        <v>10</v>
      </c>
      <c r="E2293" s="4" t="s">
        <v>21</v>
      </c>
    </row>
    <row r="2294" spans="1:10">
      <c r="A2294" t="n">
        <v>20330</v>
      </c>
      <c r="B2294" s="32" t="n">
        <v>58</v>
      </c>
      <c r="C2294" s="7" t="n">
        <v>101</v>
      </c>
      <c r="D2294" s="7" t="n">
        <v>500</v>
      </c>
      <c r="E2294" s="7" t="n">
        <v>1</v>
      </c>
    </row>
    <row r="2295" spans="1:10">
      <c r="A2295" t="s">
        <v>4</v>
      </c>
      <c r="B2295" s="4" t="s">
        <v>5</v>
      </c>
      <c r="C2295" s="4" t="s">
        <v>13</v>
      </c>
      <c r="D2295" s="4" t="s">
        <v>10</v>
      </c>
    </row>
    <row r="2296" spans="1:10">
      <c r="A2296" t="n">
        <v>20338</v>
      </c>
      <c r="B2296" s="32" t="n">
        <v>58</v>
      </c>
      <c r="C2296" s="7" t="n">
        <v>254</v>
      </c>
      <c r="D2296" s="7" t="n">
        <v>0</v>
      </c>
    </row>
    <row r="2297" spans="1:10">
      <c r="A2297" t="s">
        <v>4</v>
      </c>
      <c r="B2297" s="4" t="s">
        <v>5</v>
      </c>
      <c r="C2297" s="4" t="s">
        <v>13</v>
      </c>
      <c r="D2297" s="4" t="s">
        <v>10</v>
      </c>
      <c r="E2297" s="4" t="s">
        <v>21</v>
      </c>
      <c r="F2297" s="4" t="s">
        <v>21</v>
      </c>
      <c r="G2297" s="4" t="s">
        <v>21</v>
      </c>
    </row>
    <row r="2298" spans="1:10">
      <c r="A2298" t="n">
        <v>20342</v>
      </c>
      <c r="B2298" s="18" t="n">
        <v>45</v>
      </c>
      <c r="C2298" s="7" t="n">
        <v>15</v>
      </c>
      <c r="D2298" s="7" t="n">
        <v>7036</v>
      </c>
      <c r="E2298" s="7" t="n">
        <v>0</v>
      </c>
      <c r="F2298" s="7" t="n">
        <v>10</v>
      </c>
      <c r="G2298" s="7" t="n">
        <v>0</v>
      </c>
    </row>
    <row r="2299" spans="1:10">
      <c r="A2299" t="s">
        <v>4</v>
      </c>
      <c r="B2299" s="4" t="s">
        <v>5</v>
      </c>
      <c r="C2299" s="4" t="s">
        <v>13</v>
      </c>
      <c r="D2299" s="4" t="s">
        <v>13</v>
      </c>
      <c r="E2299" s="4" t="s">
        <v>21</v>
      </c>
      <c r="F2299" s="4" t="s">
        <v>21</v>
      </c>
      <c r="G2299" s="4" t="s">
        <v>21</v>
      </c>
      <c r="H2299" s="4" t="s">
        <v>10</v>
      </c>
      <c r="I2299" s="4" t="s">
        <v>13</v>
      </c>
    </row>
    <row r="2300" spans="1:10">
      <c r="A2300" t="n">
        <v>20358</v>
      </c>
      <c r="B2300" s="18" t="n">
        <v>45</v>
      </c>
      <c r="C2300" s="7" t="n">
        <v>4</v>
      </c>
      <c r="D2300" s="7" t="n">
        <v>3</v>
      </c>
      <c r="E2300" s="7" t="n">
        <v>37.1599998474121</v>
      </c>
      <c r="F2300" s="7" t="n">
        <v>85.5699996948242</v>
      </c>
      <c r="G2300" s="7" t="n">
        <v>350</v>
      </c>
      <c r="H2300" s="7" t="n">
        <v>0</v>
      </c>
      <c r="I2300" s="7" t="n">
        <v>1</v>
      </c>
    </row>
    <row r="2301" spans="1:10">
      <c r="A2301" t="s">
        <v>4</v>
      </c>
      <c r="B2301" s="4" t="s">
        <v>5</v>
      </c>
      <c r="C2301" s="4" t="s">
        <v>13</v>
      </c>
      <c r="D2301" s="4" t="s">
        <v>13</v>
      </c>
      <c r="E2301" s="4" t="s">
        <v>21</v>
      </c>
      <c r="F2301" s="4" t="s">
        <v>10</v>
      </c>
    </row>
    <row r="2302" spans="1:10">
      <c r="A2302" t="n">
        <v>20376</v>
      </c>
      <c r="B2302" s="18" t="n">
        <v>45</v>
      </c>
      <c r="C2302" s="7" t="n">
        <v>5</v>
      </c>
      <c r="D2302" s="7" t="n">
        <v>3</v>
      </c>
      <c r="E2302" s="7" t="n">
        <v>35.7999992370605</v>
      </c>
      <c r="F2302" s="7" t="n">
        <v>0</v>
      </c>
    </row>
    <row r="2303" spans="1:10">
      <c r="A2303" t="s">
        <v>4</v>
      </c>
      <c r="B2303" s="4" t="s">
        <v>5</v>
      </c>
      <c r="C2303" s="4" t="s">
        <v>13</v>
      </c>
      <c r="D2303" s="4" t="s">
        <v>13</v>
      </c>
      <c r="E2303" s="4" t="s">
        <v>21</v>
      </c>
      <c r="F2303" s="4" t="s">
        <v>10</v>
      </c>
    </row>
    <row r="2304" spans="1:10">
      <c r="A2304" t="n">
        <v>20385</v>
      </c>
      <c r="B2304" s="18" t="n">
        <v>45</v>
      </c>
      <c r="C2304" s="7" t="n">
        <v>11</v>
      </c>
      <c r="D2304" s="7" t="n">
        <v>3</v>
      </c>
      <c r="E2304" s="7" t="n">
        <v>40</v>
      </c>
      <c r="F2304" s="7" t="n">
        <v>0</v>
      </c>
    </row>
    <row r="2305" spans="1:15">
      <c r="A2305" t="s">
        <v>4</v>
      </c>
      <c r="B2305" s="4" t="s">
        <v>5</v>
      </c>
      <c r="C2305" s="4" t="s">
        <v>13</v>
      </c>
      <c r="D2305" s="4" t="s">
        <v>13</v>
      </c>
      <c r="E2305" s="4" t="s">
        <v>21</v>
      </c>
      <c r="F2305" s="4" t="s">
        <v>21</v>
      </c>
      <c r="G2305" s="4" t="s">
        <v>21</v>
      </c>
      <c r="H2305" s="4" t="s">
        <v>10</v>
      </c>
      <c r="I2305" s="4" t="s">
        <v>13</v>
      </c>
    </row>
    <row r="2306" spans="1:15">
      <c r="A2306" t="n">
        <v>20394</v>
      </c>
      <c r="B2306" s="18" t="n">
        <v>45</v>
      </c>
      <c r="C2306" s="7" t="n">
        <v>4</v>
      </c>
      <c r="D2306" s="7" t="n">
        <v>3</v>
      </c>
      <c r="E2306" s="7" t="n">
        <v>37.1599998474121</v>
      </c>
      <c r="F2306" s="7" t="n">
        <v>35.4500007629395</v>
      </c>
      <c r="G2306" s="7" t="n">
        <v>350</v>
      </c>
      <c r="H2306" s="7" t="n">
        <v>10000</v>
      </c>
      <c r="I2306" s="7" t="n">
        <v>1</v>
      </c>
    </row>
    <row r="2307" spans="1:15">
      <c r="A2307" t="s">
        <v>4</v>
      </c>
      <c r="B2307" s="4" t="s">
        <v>5</v>
      </c>
      <c r="C2307" s="4" t="s">
        <v>13</v>
      </c>
      <c r="D2307" s="4" t="s">
        <v>13</v>
      </c>
      <c r="E2307" s="4" t="s">
        <v>21</v>
      </c>
      <c r="F2307" s="4" t="s">
        <v>10</v>
      </c>
    </row>
    <row r="2308" spans="1:15">
      <c r="A2308" t="n">
        <v>20412</v>
      </c>
      <c r="B2308" s="18" t="n">
        <v>45</v>
      </c>
      <c r="C2308" s="7" t="n">
        <v>5</v>
      </c>
      <c r="D2308" s="7" t="n">
        <v>3</v>
      </c>
      <c r="E2308" s="7" t="n">
        <v>47.2999992370605</v>
      </c>
      <c r="F2308" s="7" t="n">
        <v>10000</v>
      </c>
    </row>
    <row r="2309" spans="1:15">
      <c r="A2309" t="s">
        <v>4</v>
      </c>
      <c r="B2309" s="4" t="s">
        <v>5</v>
      </c>
      <c r="C2309" s="4" t="s">
        <v>13</v>
      </c>
    </row>
    <row r="2310" spans="1:15">
      <c r="A2310" t="n">
        <v>20421</v>
      </c>
      <c r="B2310" s="64" t="n">
        <v>116</v>
      </c>
      <c r="C2310" s="7" t="n">
        <v>0</v>
      </c>
    </row>
    <row r="2311" spans="1:15">
      <c r="A2311" t="s">
        <v>4</v>
      </c>
      <c r="B2311" s="4" t="s">
        <v>5</v>
      </c>
      <c r="C2311" s="4" t="s">
        <v>13</v>
      </c>
      <c r="D2311" s="4" t="s">
        <v>10</v>
      </c>
    </row>
    <row r="2312" spans="1:15">
      <c r="A2312" t="n">
        <v>20423</v>
      </c>
      <c r="B2312" s="64" t="n">
        <v>116</v>
      </c>
      <c r="C2312" s="7" t="n">
        <v>2</v>
      </c>
      <c r="D2312" s="7" t="n">
        <v>1</v>
      </c>
    </row>
    <row r="2313" spans="1:15">
      <c r="A2313" t="s">
        <v>4</v>
      </c>
      <c r="B2313" s="4" t="s">
        <v>5</v>
      </c>
      <c r="C2313" s="4" t="s">
        <v>13</v>
      </c>
      <c r="D2313" s="4" t="s">
        <v>9</v>
      </c>
    </row>
    <row r="2314" spans="1:15">
      <c r="A2314" t="n">
        <v>20427</v>
      </c>
      <c r="B2314" s="64" t="n">
        <v>116</v>
      </c>
      <c r="C2314" s="7" t="n">
        <v>5</v>
      </c>
      <c r="D2314" s="7" t="n">
        <v>1112014848</v>
      </c>
    </row>
    <row r="2315" spans="1:15">
      <c r="A2315" t="s">
        <v>4</v>
      </c>
      <c r="B2315" s="4" t="s">
        <v>5</v>
      </c>
      <c r="C2315" s="4" t="s">
        <v>13</v>
      </c>
      <c r="D2315" s="4" t="s">
        <v>10</v>
      </c>
    </row>
    <row r="2316" spans="1:15">
      <c r="A2316" t="n">
        <v>20433</v>
      </c>
      <c r="B2316" s="64" t="n">
        <v>116</v>
      </c>
      <c r="C2316" s="7" t="n">
        <v>6</v>
      </c>
      <c r="D2316" s="7" t="n">
        <v>1</v>
      </c>
    </row>
    <row r="2317" spans="1:15">
      <c r="A2317" t="s">
        <v>4</v>
      </c>
      <c r="B2317" s="4" t="s">
        <v>5</v>
      </c>
      <c r="C2317" s="4" t="s">
        <v>13</v>
      </c>
      <c r="D2317" s="4" t="s">
        <v>10</v>
      </c>
    </row>
    <row r="2318" spans="1:15">
      <c r="A2318" t="n">
        <v>20437</v>
      </c>
      <c r="B2318" s="32" t="n">
        <v>58</v>
      </c>
      <c r="C2318" s="7" t="n">
        <v>255</v>
      </c>
      <c r="D2318" s="7" t="n">
        <v>0</v>
      </c>
    </row>
    <row r="2319" spans="1:15">
      <c r="A2319" t="s">
        <v>4</v>
      </c>
      <c r="B2319" s="4" t="s">
        <v>5</v>
      </c>
      <c r="C2319" s="4" t="s">
        <v>13</v>
      </c>
      <c r="D2319" s="4" t="s">
        <v>10</v>
      </c>
    </row>
    <row r="2320" spans="1:15">
      <c r="A2320" t="n">
        <v>20441</v>
      </c>
      <c r="B2320" s="18" t="n">
        <v>45</v>
      </c>
      <c r="C2320" s="7" t="n">
        <v>7</v>
      </c>
      <c r="D2320" s="7" t="n">
        <v>255</v>
      </c>
    </row>
    <row r="2321" spans="1:9">
      <c r="A2321" t="s">
        <v>4</v>
      </c>
      <c r="B2321" s="4" t="s">
        <v>5</v>
      </c>
      <c r="C2321" s="4" t="s">
        <v>13</v>
      </c>
      <c r="D2321" s="4" t="s">
        <v>10</v>
      </c>
      <c r="E2321" s="4" t="s">
        <v>21</v>
      </c>
      <c r="F2321" s="4" t="s">
        <v>10</v>
      </c>
      <c r="G2321" s="4" t="s">
        <v>9</v>
      </c>
      <c r="H2321" s="4" t="s">
        <v>9</v>
      </c>
      <c r="I2321" s="4" t="s">
        <v>10</v>
      </c>
      <c r="J2321" s="4" t="s">
        <v>10</v>
      </c>
      <c r="K2321" s="4" t="s">
        <v>9</v>
      </c>
      <c r="L2321" s="4" t="s">
        <v>9</v>
      </c>
      <c r="M2321" s="4" t="s">
        <v>9</v>
      </c>
      <c r="N2321" s="4" t="s">
        <v>9</v>
      </c>
      <c r="O2321" s="4" t="s">
        <v>6</v>
      </c>
    </row>
    <row r="2322" spans="1:9">
      <c r="A2322" t="n">
        <v>20445</v>
      </c>
      <c r="B2322" s="15" t="n">
        <v>50</v>
      </c>
      <c r="C2322" s="7" t="n">
        <v>0</v>
      </c>
      <c r="D2322" s="7" t="n">
        <v>4526</v>
      </c>
      <c r="E2322" s="7" t="n">
        <v>1</v>
      </c>
      <c r="F2322" s="7" t="n">
        <v>0</v>
      </c>
      <c r="G2322" s="7" t="n">
        <v>0</v>
      </c>
      <c r="H2322" s="7" t="n">
        <v>0</v>
      </c>
      <c r="I2322" s="7" t="n">
        <v>0</v>
      </c>
      <c r="J2322" s="7" t="n">
        <v>65533</v>
      </c>
      <c r="K2322" s="7" t="n">
        <v>0</v>
      </c>
      <c r="L2322" s="7" t="n">
        <v>0</v>
      </c>
      <c r="M2322" s="7" t="n">
        <v>0</v>
      </c>
      <c r="N2322" s="7" t="n">
        <v>0</v>
      </c>
      <c r="O2322" s="7" t="s">
        <v>12</v>
      </c>
    </row>
    <row r="2323" spans="1:9">
      <c r="A2323" t="s">
        <v>4</v>
      </c>
      <c r="B2323" s="4" t="s">
        <v>5</v>
      </c>
      <c r="C2323" s="4" t="s">
        <v>13</v>
      </c>
      <c r="D2323" s="4" t="s">
        <v>10</v>
      </c>
      <c r="E2323" s="4" t="s">
        <v>21</v>
      </c>
      <c r="F2323" s="4" t="s">
        <v>10</v>
      </c>
      <c r="G2323" s="4" t="s">
        <v>9</v>
      </c>
      <c r="H2323" s="4" t="s">
        <v>9</v>
      </c>
      <c r="I2323" s="4" t="s">
        <v>10</v>
      </c>
      <c r="J2323" s="4" t="s">
        <v>10</v>
      </c>
      <c r="K2323" s="4" t="s">
        <v>9</v>
      </c>
      <c r="L2323" s="4" t="s">
        <v>9</v>
      </c>
      <c r="M2323" s="4" t="s">
        <v>9</v>
      </c>
      <c r="N2323" s="4" t="s">
        <v>9</v>
      </c>
      <c r="O2323" s="4" t="s">
        <v>6</v>
      </c>
    </row>
    <row r="2324" spans="1:9">
      <c r="A2324" t="n">
        <v>20484</v>
      </c>
      <c r="B2324" s="15" t="n">
        <v>50</v>
      </c>
      <c r="C2324" s="7" t="n">
        <v>0</v>
      </c>
      <c r="D2324" s="7" t="n">
        <v>2119</v>
      </c>
      <c r="E2324" s="7" t="n">
        <v>0.5</v>
      </c>
      <c r="F2324" s="7" t="n">
        <v>0</v>
      </c>
      <c r="G2324" s="7" t="n">
        <v>0</v>
      </c>
      <c r="H2324" s="7" t="n">
        <v>0</v>
      </c>
      <c r="I2324" s="7" t="n">
        <v>0</v>
      </c>
      <c r="J2324" s="7" t="n">
        <v>65533</v>
      </c>
      <c r="K2324" s="7" t="n">
        <v>0</v>
      </c>
      <c r="L2324" s="7" t="n">
        <v>0</v>
      </c>
      <c r="M2324" s="7" t="n">
        <v>0</v>
      </c>
      <c r="N2324" s="7" t="n">
        <v>0</v>
      </c>
      <c r="O2324" s="7" t="s">
        <v>12</v>
      </c>
    </row>
    <row r="2325" spans="1:9">
      <c r="A2325" t="s">
        <v>4</v>
      </c>
      <c r="B2325" s="4" t="s">
        <v>5</v>
      </c>
      <c r="C2325" s="4" t="s">
        <v>13</v>
      </c>
      <c r="D2325" s="4" t="s">
        <v>10</v>
      </c>
      <c r="E2325" s="4" t="s">
        <v>10</v>
      </c>
    </row>
    <row r="2326" spans="1:9">
      <c r="A2326" t="n">
        <v>20523</v>
      </c>
      <c r="B2326" s="15" t="n">
        <v>50</v>
      </c>
      <c r="C2326" s="7" t="n">
        <v>1</v>
      </c>
      <c r="D2326" s="7" t="n">
        <v>4524</v>
      </c>
      <c r="E2326" s="7" t="n">
        <v>2000</v>
      </c>
    </row>
    <row r="2327" spans="1:9">
      <c r="A2327" t="s">
        <v>4</v>
      </c>
      <c r="B2327" s="4" t="s">
        <v>5</v>
      </c>
      <c r="C2327" s="4" t="s">
        <v>13</v>
      </c>
      <c r="D2327" s="4" t="s">
        <v>10</v>
      </c>
      <c r="E2327" s="4" t="s">
        <v>10</v>
      </c>
    </row>
    <row r="2328" spans="1:9">
      <c r="A2328" t="n">
        <v>20529</v>
      </c>
      <c r="B2328" s="15" t="n">
        <v>50</v>
      </c>
      <c r="C2328" s="7" t="n">
        <v>1</v>
      </c>
      <c r="D2328" s="7" t="n">
        <v>4525</v>
      </c>
      <c r="E2328" s="7" t="n">
        <v>2000</v>
      </c>
    </row>
    <row r="2329" spans="1:9">
      <c r="A2329" t="s">
        <v>4</v>
      </c>
      <c r="B2329" s="4" t="s">
        <v>5</v>
      </c>
      <c r="C2329" s="4" t="s">
        <v>13</v>
      </c>
      <c r="D2329" s="4" t="s">
        <v>10</v>
      </c>
      <c r="E2329" s="4" t="s">
        <v>21</v>
      </c>
    </row>
    <row r="2330" spans="1:9">
      <c r="A2330" t="n">
        <v>20535</v>
      </c>
      <c r="B2330" s="32" t="n">
        <v>58</v>
      </c>
      <c r="C2330" s="7" t="n">
        <v>101</v>
      </c>
      <c r="D2330" s="7" t="n">
        <v>500</v>
      </c>
      <c r="E2330" s="7" t="n">
        <v>1</v>
      </c>
    </row>
    <row r="2331" spans="1:9">
      <c r="A2331" t="s">
        <v>4</v>
      </c>
      <c r="B2331" s="4" t="s">
        <v>5</v>
      </c>
      <c r="C2331" s="4" t="s">
        <v>13</v>
      </c>
      <c r="D2331" s="4" t="s">
        <v>10</v>
      </c>
    </row>
    <row r="2332" spans="1:9">
      <c r="A2332" t="n">
        <v>20543</v>
      </c>
      <c r="B2332" s="32" t="n">
        <v>58</v>
      </c>
      <c r="C2332" s="7" t="n">
        <v>254</v>
      </c>
      <c r="D2332" s="7" t="n">
        <v>0</v>
      </c>
    </row>
    <row r="2333" spans="1:9">
      <c r="A2333" t="s">
        <v>4</v>
      </c>
      <c r="B2333" s="4" t="s">
        <v>5</v>
      </c>
      <c r="C2333" s="4" t="s">
        <v>13</v>
      </c>
    </row>
    <row r="2334" spans="1:9">
      <c r="A2334" t="n">
        <v>20547</v>
      </c>
      <c r="B2334" s="18" t="n">
        <v>45</v>
      </c>
      <c r="C2334" s="7" t="n">
        <v>16</v>
      </c>
    </row>
    <row r="2335" spans="1:9">
      <c r="A2335" t="s">
        <v>4</v>
      </c>
      <c r="B2335" s="4" t="s">
        <v>5</v>
      </c>
      <c r="C2335" s="4" t="s">
        <v>13</v>
      </c>
      <c r="D2335" s="4" t="s">
        <v>13</v>
      </c>
      <c r="E2335" s="4" t="s">
        <v>21</v>
      </c>
      <c r="F2335" s="4" t="s">
        <v>21</v>
      </c>
      <c r="G2335" s="4" t="s">
        <v>21</v>
      </c>
      <c r="H2335" s="4" t="s">
        <v>10</v>
      </c>
    </row>
    <row r="2336" spans="1:9">
      <c r="A2336" t="n">
        <v>20549</v>
      </c>
      <c r="B2336" s="18" t="n">
        <v>45</v>
      </c>
      <c r="C2336" s="7" t="n">
        <v>2</v>
      </c>
      <c r="D2336" s="7" t="n">
        <v>3</v>
      </c>
      <c r="E2336" s="7" t="n">
        <v>20.1100006103516</v>
      </c>
      <c r="F2336" s="7" t="n">
        <v>1.71000003814697</v>
      </c>
      <c r="G2336" s="7" t="n">
        <v>-3.07999992370605</v>
      </c>
      <c r="H2336" s="7" t="n">
        <v>0</v>
      </c>
    </row>
    <row r="2337" spans="1:15">
      <c r="A2337" t="s">
        <v>4</v>
      </c>
      <c r="B2337" s="4" t="s">
        <v>5</v>
      </c>
      <c r="C2337" s="4" t="s">
        <v>13</v>
      </c>
      <c r="D2337" s="4" t="s">
        <v>13</v>
      </c>
      <c r="E2337" s="4" t="s">
        <v>21</v>
      </c>
      <c r="F2337" s="4" t="s">
        <v>21</v>
      </c>
      <c r="G2337" s="4" t="s">
        <v>21</v>
      </c>
      <c r="H2337" s="4" t="s">
        <v>10</v>
      </c>
      <c r="I2337" s="4" t="s">
        <v>13</v>
      </c>
    </row>
    <row r="2338" spans="1:15">
      <c r="A2338" t="n">
        <v>20566</v>
      </c>
      <c r="B2338" s="18" t="n">
        <v>45</v>
      </c>
      <c r="C2338" s="7" t="n">
        <v>4</v>
      </c>
      <c r="D2338" s="7" t="n">
        <v>3</v>
      </c>
      <c r="E2338" s="7" t="n">
        <v>348.510009765625</v>
      </c>
      <c r="F2338" s="7" t="n">
        <v>352.130004882813</v>
      </c>
      <c r="G2338" s="7" t="n">
        <v>0</v>
      </c>
      <c r="H2338" s="7" t="n">
        <v>0</v>
      </c>
      <c r="I2338" s="7" t="n">
        <v>1</v>
      </c>
    </row>
    <row r="2339" spans="1:15">
      <c r="A2339" t="s">
        <v>4</v>
      </c>
      <c r="B2339" s="4" t="s">
        <v>5</v>
      </c>
      <c r="C2339" s="4" t="s">
        <v>13</v>
      </c>
      <c r="D2339" s="4" t="s">
        <v>13</v>
      </c>
      <c r="E2339" s="4" t="s">
        <v>21</v>
      </c>
      <c r="F2339" s="4" t="s">
        <v>10</v>
      </c>
    </row>
    <row r="2340" spans="1:15">
      <c r="A2340" t="n">
        <v>20584</v>
      </c>
      <c r="B2340" s="18" t="n">
        <v>45</v>
      </c>
      <c r="C2340" s="7" t="n">
        <v>5</v>
      </c>
      <c r="D2340" s="7" t="n">
        <v>3</v>
      </c>
      <c r="E2340" s="7" t="n">
        <v>6.59999990463257</v>
      </c>
      <c r="F2340" s="7" t="n">
        <v>0</v>
      </c>
    </row>
    <row r="2341" spans="1:15">
      <c r="A2341" t="s">
        <v>4</v>
      </c>
      <c r="B2341" s="4" t="s">
        <v>5</v>
      </c>
      <c r="C2341" s="4" t="s">
        <v>13</v>
      </c>
      <c r="D2341" s="4" t="s">
        <v>13</v>
      </c>
      <c r="E2341" s="4" t="s">
        <v>21</v>
      </c>
      <c r="F2341" s="4" t="s">
        <v>10</v>
      </c>
    </row>
    <row r="2342" spans="1:15">
      <c r="A2342" t="n">
        <v>20593</v>
      </c>
      <c r="B2342" s="18" t="n">
        <v>45</v>
      </c>
      <c r="C2342" s="7" t="n">
        <v>11</v>
      </c>
      <c r="D2342" s="7" t="n">
        <v>3</v>
      </c>
      <c r="E2342" s="7" t="n">
        <v>40</v>
      </c>
      <c r="F2342" s="7" t="n">
        <v>0</v>
      </c>
    </row>
    <row r="2343" spans="1:15">
      <c r="A2343" t="s">
        <v>4</v>
      </c>
      <c r="B2343" s="4" t="s">
        <v>5</v>
      </c>
      <c r="C2343" s="4" t="s">
        <v>13</v>
      </c>
      <c r="D2343" s="4" t="s">
        <v>13</v>
      </c>
      <c r="E2343" s="4" t="s">
        <v>21</v>
      </c>
      <c r="F2343" s="4" t="s">
        <v>21</v>
      </c>
      <c r="G2343" s="4" t="s">
        <v>21</v>
      </c>
      <c r="H2343" s="4" t="s">
        <v>10</v>
      </c>
    </row>
    <row r="2344" spans="1:15">
      <c r="A2344" t="n">
        <v>20602</v>
      </c>
      <c r="B2344" s="18" t="n">
        <v>45</v>
      </c>
      <c r="C2344" s="7" t="n">
        <v>2</v>
      </c>
      <c r="D2344" s="7" t="n">
        <v>3</v>
      </c>
      <c r="E2344" s="7" t="n">
        <v>20.4899997711182</v>
      </c>
      <c r="F2344" s="7" t="n">
        <v>1.71000003814697</v>
      </c>
      <c r="G2344" s="7" t="n">
        <v>-2.21000003814697</v>
      </c>
      <c r="H2344" s="7" t="n">
        <v>5000</v>
      </c>
    </row>
    <row r="2345" spans="1:15">
      <c r="A2345" t="s">
        <v>4</v>
      </c>
      <c r="B2345" s="4" t="s">
        <v>5</v>
      </c>
      <c r="C2345" s="4" t="s">
        <v>13</v>
      </c>
      <c r="D2345" s="4" t="s">
        <v>13</v>
      </c>
      <c r="E2345" s="4" t="s">
        <v>21</v>
      </c>
      <c r="F2345" s="4" t="s">
        <v>21</v>
      </c>
      <c r="G2345" s="4" t="s">
        <v>21</v>
      </c>
      <c r="H2345" s="4" t="s">
        <v>10</v>
      </c>
      <c r="I2345" s="4" t="s">
        <v>13</v>
      </c>
    </row>
    <row r="2346" spans="1:15">
      <c r="A2346" t="n">
        <v>20619</v>
      </c>
      <c r="B2346" s="18" t="n">
        <v>45</v>
      </c>
      <c r="C2346" s="7" t="n">
        <v>4</v>
      </c>
      <c r="D2346" s="7" t="n">
        <v>3</v>
      </c>
      <c r="E2346" s="7" t="n">
        <v>348.510009765625</v>
      </c>
      <c r="F2346" s="7" t="n">
        <v>294.119995117188</v>
      </c>
      <c r="G2346" s="7" t="n">
        <v>0</v>
      </c>
      <c r="H2346" s="7" t="n">
        <v>5000</v>
      </c>
      <c r="I2346" s="7" t="n">
        <v>1</v>
      </c>
    </row>
    <row r="2347" spans="1:15">
      <c r="A2347" t="s">
        <v>4</v>
      </c>
      <c r="B2347" s="4" t="s">
        <v>5</v>
      </c>
      <c r="C2347" s="4" t="s">
        <v>13</v>
      </c>
      <c r="D2347" s="4" t="s">
        <v>13</v>
      </c>
      <c r="E2347" s="4" t="s">
        <v>21</v>
      </c>
      <c r="F2347" s="4" t="s">
        <v>10</v>
      </c>
    </row>
    <row r="2348" spans="1:15">
      <c r="A2348" t="n">
        <v>20637</v>
      </c>
      <c r="B2348" s="18" t="n">
        <v>45</v>
      </c>
      <c r="C2348" s="7" t="n">
        <v>5</v>
      </c>
      <c r="D2348" s="7" t="n">
        <v>3</v>
      </c>
      <c r="E2348" s="7" t="n">
        <v>6.59999990463257</v>
      </c>
      <c r="F2348" s="7" t="n">
        <v>5000</v>
      </c>
    </row>
    <row r="2349" spans="1:15">
      <c r="A2349" t="s">
        <v>4</v>
      </c>
      <c r="B2349" s="4" t="s">
        <v>5</v>
      </c>
      <c r="C2349" s="4" t="s">
        <v>13</v>
      </c>
    </row>
    <row r="2350" spans="1:15">
      <c r="A2350" t="n">
        <v>20646</v>
      </c>
      <c r="B2350" s="64" t="n">
        <v>116</v>
      </c>
      <c r="C2350" s="7" t="n">
        <v>0</v>
      </c>
    </row>
    <row r="2351" spans="1:15">
      <c r="A2351" t="s">
        <v>4</v>
      </c>
      <c r="B2351" s="4" t="s">
        <v>5</v>
      </c>
      <c r="C2351" s="4" t="s">
        <v>13</v>
      </c>
      <c r="D2351" s="4" t="s">
        <v>10</v>
      </c>
    </row>
    <row r="2352" spans="1:15">
      <c r="A2352" t="n">
        <v>20648</v>
      </c>
      <c r="B2352" s="64" t="n">
        <v>116</v>
      </c>
      <c r="C2352" s="7" t="n">
        <v>2</v>
      </c>
      <c r="D2352" s="7" t="n">
        <v>1</v>
      </c>
    </row>
    <row r="2353" spans="1:9">
      <c r="A2353" t="s">
        <v>4</v>
      </c>
      <c r="B2353" s="4" t="s">
        <v>5</v>
      </c>
      <c r="C2353" s="4" t="s">
        <v>13</v>
      </c>
      <c r="D2353" s="4" t="s">
        <v>9</v>
      </c>
    </row>
    <row r="2354" spans="1:9">
      <c r="A2354" t="n">
        <v>20652</v>
      </c>
      <c r="B2354" s="64" t="n">
        <v>116</v>
      </c>
      <c r="C2354" s="7" t="n">
        <v>5</v>
      </c>
      <c r="D2354" s="7" t="n">
        <v>1133903872</v>
      </c>
    </row>
    <row r="2355" spans="1:9">
      <c r="A2355" t="s">
        <v>4</v>
      </c>
      <c r="B2355" s="4" t="s">
        <v>5</v>
      </c>
      <c r="C2355" s="4" t="s">
        <v>13</v>
      </c>
      <c r="D2355" s="4" t="s">
        <v>10</v>
      </c>
    </row>
    <row r="2356" spans="1:9">
      <c r="A2356" t="n">
        <v>20658</v>
      </c>
      <c r="B2356" s="64" t="n">
        <v>116</v>
      </c>
      <c r="C2356" s="7" t="n">
        <v>6</v>
      </c>
      <c r="D2356" s="7" t="n">
        <v>1</v>
      </c>
    </row>
    <row r="2357" spans="1:9">
      <c r="A2357" t="s">
        <v>4</v>
      </c>
      <c r="B2357" s="4" t="s">
        <v>5</v>
      </c>
      <c r="C2357" s="4" t="s">
        <v>10</v>
      </c>
      <c r="D2357" s="4" t="s">
        <v>6</v>
      </c>
      <c r="E2357" s="4" t="s">
        <v>13</v>
      </c>
      <c r="F2357" s="4" t="s">
        <v>13</v>
      </c>
      <c r="G2357" s="4" t="s">
        <v>13</v>
      </c>
      <c r="H2357" s="4" t="s">
        <v>13</v>
      </c>
      <c r="I2357" s="4" t="s">
        <v>13</v>
      </c>
      <c r="J2357" s="4" t="s">
        <v>21</v>
      </c>
      <c r="K2357" s="4" t="s">
        <v>21</v>
      </c>
      <c r="L2357" s="4" t="s">
        <v>21</v>
      </c>
      <c r="M2357" s="4" t="s">
        <v>21</v>
      </c>
      <c r="N2357" s="4" t="s">
        <v>13</v>
      </c>
    </row>
    <row r="2358" spans="1:9">
      <c r="A2358" t="n">
        <v>20662</v>
      </c>
      <c r="B2358" s="61" t="n">
        <v>34</v>
      </c>
      <c r="C2358" s="7" t="n">
        <v>7036</v>
      </c>
      <c r="D2358" s="7" t="s">
        <v>48</v>
      </c>
      <c r="E2358" s="7" t="n">
        <v>1</v>
      </c>
      <c r="F2358" s="7" t="n">
        <v>0</v>
      </c>
      <c r="G2358" s="7" t="n">
        <v>0</v>
      </c>
      <c r="H2358" s="7" t="n">
        <v>0</v>
      </c>
      <c r="I2358" s="7" t="n">
        <v>0</v>
      </c>
      <c r="J2358" s="7" t="n">
        <v>0</v>
      </c>
      <c r="K2358" s="7" t="n">
        <v>-1</v>
      </c>
      <c r="L2358" s="7" t="n">
        <v>-1</v>
      </c>
      <c r="M2358" s="7" t="n">
        <v>-1</v>
      </c>
      <c r="N2358" s="7" t="n">
        <v>0</v>
      </c>
    </row>
    <row r="2359" spans="1:9">
      <c r="A2359" t="s">
        <v>4</v>
      </c>
      <c r="B2359" s="4" t="s">
        <v>5</v>
      </c>
      <c r="C2359" s="4" t="s">
        <v>10</v>
      </c>
      <c r="D2359" s="4" t="s">
        <v>21</v>
      </c>
      <c r="E2359" s="4" t="s">
        <v>21</v>
      </c>
      <c r="F2359" s="4" t="s">
        <v>21</v>
      </c>
      <c r="G2359" s="4" t="s">
        <v>21</v>
      </c>
    </row>
    <row r="2360" spans="1:9">
      <c r="A2360" t="n">
        <v>20692</v>
      </c>
      <c r="B2360" s="49" t="n">
        <v>46</v>
      </c>
      <c r="C2360" s="7" t="n">
        <v>7036</v>
      </c>
      <c r="D2360" s="7" t="n">
        <v>14.1499996185303</v>
      </c>
      <c r="E2360" s="7" t="n">
        <v>0.490000009536743</v>
      </c>
      <c r="F2360" s="7" t="n">
        <v>-43.4700012207031</v>
      </c>
      <c r="G2360" s="7" t="n">
        <v>100.300003051758</v>
      </c>
    </row>
    <row r="2361" spans="1:9">
      <c r="A2361" t="s">
        <v>4</v>
      </c>
      <c r="B2361" s="4" t="s">
        <v>5</v>
      </c>
      <c r="C2361" s="4" t="s">
        <v>10</v>
      </c>
      <c r="D2361" s="4" t="s">
        <v>21</v>
      </c>
      <c r="E2361" s="4" t="s">
        <v>21</v>
      </c>
      <c r="F2361" s="4" t="s">
        <v>21</v>
      </c>
      <c r="G2361" s="4" t="s">
        <v>21</v>
      </c>
    </row>
    <row r="2362" spans="1:9">
      <c r="A2362" t="n">
        <v>20711</v>
      </c>
      <c r="B2362" s="49" t="n">
        <v>46</v>
      </c>
      <c r="C2362" s="7" t="n">
        <v>0</v>
      </c>
      <c r="D2362" s="7" t="n">
        <v>18.6299991607666</v>
      </c>
      <c r="E2362" s="7" t="n">
        <v>0</v>
      </c>
      <c r="F2362" s="7" t="n">
        <v>-12.1000003814697</v>
      </c>
      <c r="G2362" s="7" t="n">
        <v>-2.90000009536743</v>
      </c>
    </row>
    <row r="2363" spans="1:9">
      <c r="A2363" t="s">
        <v>4</v>
      </c>
      <c r="B2363" s="4" t="s">
        <v>5</v>
      </c>
      <c r="C2363" s="4" t="s">
        <v>10</v>
      </c>
      <c r="D2363" s="4" t="s">
        <v>21</v>
      </c>
      <c r="E2363" s="4" t="s">
        <v>21</v>
      </c>
      <c r="F2363" s="4" t="s">
        <v>21</v>
      </c>
      <c r="G2363" s="4" t="s">
        <v>21</v>
      </c>
    </row>
    <row r="2364" spans="1:9">
      <c r="A2364" t="n">
        <v>20730</v>
      </c>
      <c r="B2364" s="49" t="n">
        <v>46</v>
      </c>
      <c r="C2364" s="7" t="n">
        <v>4</v>
      </c>
      <c r="D2364" s="7" t="n">
        <v>18.6100006103516</v>
      </c>
      <c r="E2364" s="7" t="n">
        <v>0</v>
      </c>
      <c r="F2364" s="7" t="n">
        <v>-18.4099998474121</v>
      </c>
      <c r="G2364" s="7" t="n">
        <v>2.5</v>
      </c>
    </row>
    <row r="2365" spans="1:9">
      <c r="A2365" t="s">
        <v>4</v>
      </c>
      <c r="B2365" s="4" t="s">
        <v>5</v>
      </c>
      <c r="C2365" s="4" t="s">
        <v>10</v>
      </c>
      <c r="D2365" s="4" t="s">
        <v>21</v>
      </c>
      <c r="E2365" s="4" t="s">
        <v>21</v>
      </c>
      <c r="F2365" s="4" t="s">
        <v>21</v>
      </c>
      <c r="G2365" s="4" t="s">
        <v>21</v>
      </c>
    </row>
    <row r="2366" spans="1:9">
      <c r="A2366" t="n">
        <v>20749</v>
      </c>
      <c r="B2366" s="49" t="n">
        <v>46</v>
      </c>
      <c r="C2366" s="7" t="n">
        <v>61491</v>
      </c>
      <c r="D2366" s="7" t="n">
        <v>18.1800003051758</v>
      </c>
      <c r="E2366" s="7" t="n">
        <v>0</v>
      </c>
      <c r="F2366" s="7" t="n">
        <v>-16.8600006103516</v>
      </c>
      <c r="G2366" s="7" t="n">
        <v>-4.19999980926514</v>
      </c>
    </row>
    <row r="2367" spans="1:9">
      <c r="A2367" t="s">
        <v>4</v>
      </c>
      <c r="B2367" s="4" t="s">
        <v>5</v>
      </c>
      <c r="C2367" s="4" t="s">
        <v>10</v>
      </c>
      <c r="D2367" s="4" t="s">
        <v>21</v>
      </c>
      <c r="E2367" s="4" t="s">
        <v>21</v>
      </c>
      <c r="F2367" s="4" t="s">
        <v>21</v>
      </c>
      <c r="G2367" s="4" t="s">
        <v>21</v>
      </c>
    </row>
    <row r="2368" spans="1:9">
      <c r="A2368" t="n">
        <v>20768</v>
      </c>
      <c r="B2368" s="49" t="n">
        <v>46</v>
      </c>
      <c r="C2368" s="7" t="n">
        <v>61492</v>
      </c>
      <c r="D2368" s="7" t="n">
        <v>16.5</v>
      </c>
      <c r="E2368" s="7" t="n">
        <v>0</v>
      </c>
      <c r="F2368" s="7" t="n">
        <v>-17.2000007629395</v>
      </c>
      <c r="G2368" s="7" t="n">
        <v>17.3999996185303</v>
      </c>
    </row>
    <row r="2369" spans="1:14">
      <c r="A2369" t="s">
        <v>4</v>
      </c>
      <c r="B2369" s="4" t="s">
        <v>5</v>
      </c>
      <c r="C2369" s="4" t="s">
        <v>10</v>
      </c>
      <c r="D2369" s="4" t="s">
        <v>21</v>
      </c>
      <c r="E2369" s="4" t="s">
        <v>21</v>
      </c>
      <c r="F2369" s="4" t="s">
        <v>21</v>
      </c>
      <c r="G2369" s="4" t="s">
        <v>21</v>
      </c>
    </row>
    <row r="2370" spans="1:14">
      <c r="A2370" t="n">
        <v>20787</v>
      </c>
      <c r="B2370" s="49" t="n">
        <v>46</v>
      </c>
      <c r="C2370" s="7" t="n">
        <v>61493</v>
      </c>
      <c r="D2370" s="7" t="n">
        <v>16.7299995422363</v>
      </c>
      <c r="E2370" s="7" t="n">
        <v>0</v>
      </c>
      <c r="F2370" s="7" t="n">
        <v>-15.9300003051758</v>
      </c>
      <c r="G2370" s="7" t="n">
        <v>1.20000004768372</v>
      </c>
    </row>
    <row r="2371" spans="1:14">
      <c r="A2371" t="s">
        <v>4</v>
      </c>
      <c r="B2371" s="4" t="s">
        <v>5</v>
      </c>
      <c r="C2371" s="4" t="s">
        <v>10</v>
      </c>
      <c r="D2371" s="4" t="s">
        <v>21</v>
      </c>
      <c r="E2371" s="4" t="s">
        <v>21</v>
      </c>
      <c r="F2371" s="4" t="s">
        <v>21</v>
      </c>
      <c r="G2371" s="4" t="s">
        <v>21</v>
      </c>
    </row>
    <row r="2372" spans="1:14">
      <c r="A2372" t="n">
        <v>20806</v>
      </c>
      <c r="B2372" s="49" t="n">
        <v>46</v>
      </c>
      <c r="C2372" s="7" t="n">
        <v>61494</v>
      </c>
      <c r="D2372" s="7" t="n">
        <v>17.0100002288818</v>
      </c>
      <c r="E2372" s="7" t="n">
        <v>0</v>
      </c>
      <c r="F2372" s="7" t="n">
        <v>-19.1900005340576</v>
      </c>
      <c r="G2372" s="7" t="n">
        <v>11.1000003814697</v>
      </c>
    </row>
    <row r="2373" spans="1:14">
      <c r="A2373" t="s">
        <v>4</v>
      </c>
      <c r="B2373" s="4" t="s">
        <v>5</v>
      </c>
      <c r="C2373" s="4" t="s">
        <v>10</v>
      </c>
      <c r="D2373" s="4" t="s">
        <v>21</v>
      </c>
      <c r="E2373" s="4" t="s">
        <v>21</v>
      </c>
      <c r="F2373" s="4" t="s">
        <v>21</v>
      </c>
      <c r="G2373" s="4" t="s">
        <v>21</v>
      </c>
    </row>
    <row r="2374" spans="1:14">
      <c r="A2374" t="n">
        <v>20825</v>
      </c>
      <c r="B2374" s="49" t="n">
        <v>46</v>
      </c>
      <c r="C2374" s="7" t="n">
        <v>7032</v>
      </c>
      <c r="D2374" s="7" t="n">
        <v>17.7600002288818</v>
      </c>
      <c r="E2374" s="7" t="n">
        <v>0</v>
      </c>
      <c r="F2374" s="7" t="n">
        <v>-12.8000001907349</v>
      </c>
      <c r="G2374" s="7" t="n">
        <v>-5.40000009536743</v>
      </c>
    </row>
    <row r="2375" spans="1:14">
      <c r="A2375" t="s">
        <v>4</v>
      </c>
      <c r="B2375" s="4" t="s">
        <v>5</v>
      </c>
      <c r="C2375" s="4" t="s">
        <v>10</v>
      </c>
      <c r="D2375" s="4" t="s">
        <v>21</v>
      </c>
      <c r="E2375" s="4" t="s">
        <v>21</v>
      </c>
      <c r="F2375" s="4" t="s">
        <v>21</v>
      </c>
      <c r="G2375" s="4" t="s">
        <v>21</v>
      </c>
    </row>
    <row r="2376" spans="1:14">
      <c r="A2376" t="n">
        <v>20844</v>
      </c>
      <c r="B2376" s="49" t="n">
        <v>46</v>
      </c>
      <c r="C2376" s="7" t="n">
        <v>61497</v>
      </c>
      <c r="D2376" s="7" t="n">
        <v>18.3899993896484</v>
      </c>
      <c r="E2376" s="7" t="n">
        <v>0</v>
      </c>
      <c r="F2376" s="7" t="n">
        <v>-15.0900001525879</v>
      </c>
      <c r="G2376" s="7" t="n">
        <v>4.59999990463257</v>
      </c>
    </row>
    <row r="2377" spans="1:14">
      <c r="A2377" t="s">
        <v>4</v>
      </c>
      <c r="B2377" s="4" t="s">
        <v>5</v>
      </c>
      <c r="C2377" s="4" t="s">
        <v>10</v>
      </c>
      <c r="D2377" s="4" t="s">
        <v>21</v>
      </c>
      <c r="E2377" s="4" t="s">
        <v>21</v>
      </c>
      <c r="F2377" s="4" t="s">
        <v>21</v>
      </c>
      <c r="G2377" s="4" t="s">
        <v>21</v>
      </c>
    </row>
    <row r="2378" spans="1:14">
      <c r="A2378" t="n">
        <v>20863</v>
      </c>
      <c r="B2378" s="49" t="n">
        <v>46</v>
      </c>
      <c r="C2378" s="7" t="n">
        <v>61498</v>
      </c>
      <c r="D2378" s="7" t="n">
        <v>17.2700004577637</v>
      </c>
      <c r="E2378" s="7" t="n">
        <v>0</v>
      </c>
      <c r="F2378" s="7" t="n">
        <v>-14.2299995422363</v>
      </c>
      <c r="G2378" s="7" t="n">
        <v>9.39999961853027</v>
      </c>
    </row>
    <row r="2379" spans="1:14">
      <c r="A2379" t="s">
        <v>4</v>
      </c>
      <c r="B2379" s="4" t="s">
        <v>5</v>
      </c>
      <c r="C2379" s="4" t="s">
        <v>10</v>
      </c>
      <c r="D2379" s="4" t="s">
        <v>21</v>
      </c>
      <c r="E2379" s="4" t="s">
        <v>21</v>
      </c>
      <c r="F2379" s="4" t="s">
        <v>21</v>
      </c>
      <c r="G2379" s="4" t="s">
        <v>21</v>
      </c>
    </row>
    <row r="2380" spans="1:14">
      <c r="A2380" t="n">
        <v>20882</v>
      </c>
      <c r="B2380" s="49" t="n">
        <v>46</v>
      </c>
      <c r="C2380" s="7" t="n">
        <v>61499</v>
      </c>
      <c r="D2380" s="7" t="n">
        <v>18.3500003814697</v>
      </c>
      <c r="E2380" s="7" t="n">
        <v>0</v>
      </c>
      <c r="F2380" s="7" t="n">
        <v>-13.5200004577637</v>
      </c>
      <c r="G2380" s="7" t="n">
        <v>4.09999990463257</v>
      </c>
    </row>
    <row r="2381" spans="1:14">
      <c r="A2381" t="s">
        <v>4</v>
      </c>
      <c r="B2381" s="4" t="s">
        <v>5</v>
      </c>
      <c r="C2381" s="4" t="s">
        <v>10</v>
      </c>
      <c r="D2381" s="4" t="s">
        <v>21</v>
      </c>
      <c r="E2381" s="4" t="s">
        <v>21</v>
      </c>
      <c r="F2381" s="4" t="s">
        <v>21</v>
      </c>
      <c r="G2381" s="4" t="s">
        <v>21</v>
      </c>
    </row>
    <row r="2382" spans="1:14">
      <c r="A2382" t="n">
        <v>20901</v>
      </c>
      <c r="B2382" s="49" t="n">
        <v>46</v>
      </c>
      <c r="C2382" s="7" t="n">
        <v>61500</v>
      </c>
      <c r="D2382" s="7" t="n">
        <v>17.0300006866455</v>
      </c>
      <c r="E2382" s="7" t="n">
        <v>0</v>
      </c>
      <c r="F2382" s="7" t="n">
        <v>-12.7399997711182</v>
      </c>
      <c r="G2382" s="7" t="n">
        <v>11.6999998092651</v>
      </c>
    </row>
    <row r="2383" spans="1:14">
      <c r="A2383" t="s">
        <v>4</v>
      </c>
      <c r="B2383" s="4" t="s">
        <v>5</v>
      </c>
      <c r="C2383" s="4" t="s">
        <v>10</v>
      </c>
      <c r="D2383" s="4" t="s">
        <v>21</v>
      </c>
      <c r="E2383" s="4" t="s">
        <v>21</v>
      </c>
      <c r="F2383" s="4" t="s">
        <v>21</v>
      </c>
      <c r="G2383" s="4" t="s">
        <v>21</v>
      </c>
    </row>
    <row r="2384" spans="1:14">
      <c r="A2384" t="n">
        <v>20920</v>
      </c>
      <c r="B2384" s="49" t="n">
        <v>46</v>
      </c>
      <c r="C2384" s="7" t="n">
        <v>61501</v>
      </c>
      <c r="D2384" s="7" t="n">
        <v>15.8400001525879</v>
      </c>
      <c r="E2384" s="7" t="n">
        <v>0</v>
      </c>
      <c r="F2384" s="7" t="n">
        <v>-14.7700004577637</v>
      </c>
      <c r="G2384" s="7" t="n">
        <v>7</v>
      </c>
    </row>
    <row r="2385" spans="1:7">
      <c r="A2385" t="s">
        <v>4</v>
      </c>
      <c r="B2385" s="4" t="s">
        <v>5</v>
      </c>
      <c r="C2385" s="4" t="s">
        <v>10</v>
      </c>
      <c r="D2385" s="4" t="s">
        <v>10</v>
      </c>
      <c r="E2385" s="4" t="s">
        <v>21</v>
      </c>
      <c r="F2385" s="4" t="s">
        <v>21</v>
      </c>
      <c r="G2385" s="4" t="s">
        <v>21</v>
      </c>
      <c r="H2385" s="4" t="s">
        <v>21</v>
      </c>
      <c r="I2385" s="4" t="s">
        <v>13</v>
      </c>
      <c r="J2385" s="4" t="s">
        <v>10</v>
      </c>
    </row>
    <row r="2386" spans="1:7">
      <c r="A2386" t="n">
        <v>20939</v>
      </c>
      <c r="B2386" s="67" t="n">
        <v>55</v>
      </c>
      <c r="C2386" s="7" t="n">
        <v>0</v>
      </c>
      <c r="D2386" s="7" t="n">
        <v>65533</v>
      </c>
      <c r="E2386" s="7" t="n">
        <v>20.8099994659424</v>
      </c>
      <c r="F2386" s="7" t="n">
        <v>0</v>
      </c>
      <c r="G2386" s="7" t="n">
        <v>-2.03999996185303</v>
      </c>
      <c r="H2386" s="7" t="n">
        <v>3.29999995231628</v>
      </c>
      <c r="I2386" s="7" t="n">
        <v>2</v>
      </c>
      <c r="J2386" s="7" t="n">
        <v>0</v>
      </c>
    </row>
    <row r="2387" spans="1:7">
      <c r="A2387" t="s">
        <v>4</v>
      </c>
      <c r="B2387" s="4" t="s">
        <v>5</v>
      </c>
      <c r="C2387" s="4" t="s">
        <v>10</v>
      </c>
      <c r="D2387" s="4" t="s">
        <v>10</v>
      </c>
      <c r="E2387" s="4" t="s">
        <v>21</v>
      </c>
      <c r="F2387" s="4" t="s">
        <v>21</v>
      </c>
      <c r="G2387" s="4" t="s">
        <v>21</v>
      </c>
      <c r="H2387" s="4" t="s">
        <v>21</v>
      </c>
      <c r="I2387" s="4" t="s">
        <v>13</v>
      </c>
      <c r="J2387" s="4" t="s">
        <v>10</v>
      </c>
    </row>
    <row r="2388" spans="1:7">
      <c r="A2388" t="n">
        <v>20963</v>
      </c>
      <c r="B2388" s="67" t="n">
        <v>55</v>
      </c>
      <c r="C2388" s="7" t="n">
        <v>4</v>
      </c>
      <c r="D2388" s="7" t="n">
        <v>65533</v>
      </c>
      <c r="E2388" s="7" t="n">
        <v>20.4500007629395</v>
      </c>
      <c r="F2388" s="7" t="n">
        <v>0</v>
      </c>
      <c r="G2388" s="7" t="n">
        <v>-3.54999995231628</v>
      </c>
      <c r="H2388" s="7" t="n">
        <v>3.29999995231628</v>
      </c>
      <c r="I2388" s="7" t="n">
        <v>2</v>
      </c>
      <c r="J2388" s="7" t="n">
        <v>0</v>
      </c>
    </row>
    <row r="2389" spans="1:7">
      <c r="A2389" t="s">
        <v>4</v>
      </c>
      <c r="B2389" s="4" t="s">
        <v>5</v>
      </c>
      <c r="C2389" s="4" t="s">
        <v>10</v>
      </c>
      <c r="D2389" s="4" t="s">
        <v>10</v>
      </c>
      <c r="E2389" s="4" t="s">
        <v>21</v>
      </c>
      <c r="F2389" s="4" t="s">
        <v>21</v>
      </c>
      <c r="G2389" s="4" t="s">
        <v>21</v>
      </c>
      <c r="H2389" s="4" t="s">
        <v>21</v>
      </c>
      <c r="I2389" s="4" t="s">
        <v>13</v>
      </c>
      <c r="J2389" s="4" t="s">
        <v>10</v>
      </c>
    </row>
    <row r="2390" spans="1:7">
      <c r="A2390" t="n">
        <v>20987</v>
      </c>
      <c r="B2390" s="67" t="n">
        <v>55</v>
      </c>
      <c r="C2390" s="7" t="n">
        <v>61491</v>
      </c>
      <c r="D2390" s="7" t="n">
        <v>65533</v>
      </c>
      <c r="E2390" s="7" t="n">
        <v>20.1900005340576</v>
      </c>
      <c r="F2390" s="7" t="n">
        <v>0</v>
      </c>
      <c r="G2390" s="7" t="n">
        <v>-2.64000010490417</v>
      </c>
      <c r="H2390" s="7" t="n">
        <v>3.29999995231628</v>
      </c>
      <c r="I2390" s="7" t="n">
        <v>2</v>
      </c>
      <c r="J2390" s="7" t="n">
        <v>0</v>
      </c>
    </row>
    <row r="2391" spans="1:7">
      <c r="A2391" t="s">
        <v>4</v>
      </c>
      <c r="B2391" s="4" t="s">
        <v>5</v>
      </c>
      <c r="C2391" s="4" t="s">
        <v>10</v>
      </c>
      <c r="D2391" s="4" t="s">
        <v>10</v>
      </c>
      <c r="E2391" s="4" t="s">
        <v>21</v>
      </c>
      <c r="F2391" s="4" t="s">
        <v>21</v>
      </c>
      <c r="G2391" s="4" t="s">
        <v>21</v>
      </c>
      <c r="H2391" s="4" t="s">
        <v>21</v>
      </c>
      <c r="I2391" s="4" t="s">
        <v>13</v>
      </c>
      <c r="J2391" s="4" t="s">
        <v>10</v>
      </c>
    </row>
    <row r="2392" spans="1:7">
      <c r="A2392" t="n">
        <v>21011</v>
      </c>
      <c r="B2392" s="67" t="n">
        <v>55</v>
      </c>
      <c r="C2392" s="7" t="n">
        <v>61492</v>
      </c>
      <c r="D2392" s="7" t="n">
        <v>65533</v>
      </c>
      <c r="E2392" s="7" t="n">
        <v>19.6299991607666</v>
      </c>
      <c r="F2392" s="7" t="n">
        <v>0</v>
      </c>
      <c r="G2392" s="7" t="n">
        <v>-3.53999996185303</v>
      </c>
      <c r="H2392" s="7" t="n">
        <v>3.29999995231628</v>
      </c>
      <c r="I2392" s="7" t="n">
        <v>2</v>
      </c>
      <c r="J2392" s="7" t="n">
        <v>0</v>
      </c>
    </row>
    <row r="2393" spans="1:7">
      <c r="A2393" t="s">
        <v>4</v>
      </c>
      <c r="B2393" s="4" t="s">
        <v>5</v>
      </c>
      <c r="C2393" s="4" t="s">
        <v>10</v>
      </c>
      <c r="D2393" s="4" t="s">
        <v>10</v>
      </c>
      <c r="E2393" s="4" t="s">
        <v>21</v>
      </c>
      <c r="F2393" s="4" t="s">
        <v>21</v>
      </c>
      <c r="G2393" s="4" t="s">
        <v>21</v>
      </c>
      <c r="H2393" s="4" t="s">
        <v>21</v>
      </c>
      <c r="I2393" s="4" t="s">
        <v>13</v>
      </c>
      <c r="J2393" s="4" t="s">
        <v>10</v>
      </c>
    </row>
    <row r="2394" spans="1:7">
      <c r="A2394" t="n">
        <v>21035</v>
      </c>
      <c r="B2394" s="67" t="n">
        <v>55</v>
      </c>
      <c r="C2394" s="7" t="n">
        <v>61493</v>
      </c>
      <c r="D2394" s="7" t="n">
        <v>65533</v>
      </c>
      <c r="E2394" s="7" t="n">
        <v>18.8799991607666</v>
      </c>
      <c r="F2394" s="7" t="n">
        <v>0</v>
      </c>
      <c r="G2394" s="7" t="n">
        <v>-2.75999999046326</v>
      </c>
      <c r="H2394" s="7" t="n">
        <v>3.29999995231628</v>
      </c>
      <c r="I2394" s="7" t="n">
        <v>2</v>
      </c>
      <c r="J2394" s="7" t="n">
        <v>0</v>
      </c>
    </row>
    <row r="2395" spans="1:7">
      <c r="A2395" t="s">
        <v>4</v>
      </c>
      <c r="B2395" s="4" t="s">
        <v>5</v>
      </c>
      <c r="C2395" s="4" t="s">
        <v>10</v>
      </c>
      <c r="D2395" s="4" t="s">
        <v>10</v>
      </c>
      <c r="E2395" s="4" t="s">
        <v>21</v>
      </c>
      <c r="F2395" s="4" t="s">
        <v>21</v>
      </c>
      <c r="G2395" s="4" t="s">
        <v>21</v>
      </c>
      <c r="H2395" s="4" t="s">
        <v>21</v>
      </c>
      <c r="I2395" s="4" t="s">
        <v>13</v>
      </c>
      <c r="J2395" s="4" t="s">
        <v>10</v>
      </c>
    </row>
    <row r="2396" spans="1:7">
      <c r="A2396" t="n">
        <v>21059</v>
      </c>
      <c r="B2396" s="67" t="n">
        <v>55</v>
      </c>
      <c r="C2396" s="7" t="n">
        <v>61494</v>
      </c>
      <c r="D2396" s="7" t="n">
        <v>65533</v>
      </c>
      <c r="E2396" s="7" t="n">
        <v>18.8400001525879</v>
      </c>
      <c r="F2396" s="7" t="n">
        <v>0</v>
      </c>
      <c r="G2396" s="7" t="n">
        <v>-3.72000002861023</v>
      </c>
      <c r="H2396" s="7" t="n">
        <v>3.29999995231628</v>
      </c>
      <c r="I2396" s="7" t="n">
        <v>2</v>
      </c>
      <c r="J2396" s="7" t="n">
        <v>0</v>
      </c>
    </row>
    <row r="2397" spans="1:7">
      <c r="A2397" t="s">
        <v>4</v>
      </c>
      <c r="B2397" s="4" t="s">
        <v>5</v>
      </c>
      <c r="C2397" s="4" t="s">
        <v>10</v>
      </c>
      <c r="D2397" s="4" t="s">
        <v>10</v>
      </c>
      <c r="E2397" s="4" t="s">
        <v>21</v>
      </c>
      <c r="F2397" s="4" t="s">
        <v>21</v>
      </c>
      <c r="G2397" s="4" t="s">
        <v>21</v>
      </c>
      <c r="H2397" s="4" t="s">
        <v>21</v>
      </c>
      <c r="I2397" s="4" t="s">
        <v>13</v>
      </c>
      <c r="J2397" s="4" t="s">
        <v>10</v>
      </c>
    </row>
    <row r="2398" spans="1:7">
      <c r="A2398" t="n">
        <v>21083</v>
      </c>
      <c r="B2398" s="67" t="n">
        <v>55</v>
      </c>
      <c r="C2398" s="7" t="n">
        <v>7032</v>
      </c>
      <c r="D2398" s="7" t="n">
        <v>65533</v>
      </c>
      <c r="E2398" s="7" t="n">
        <v>20.7000007629395</v>
      </c>
      <c r="F2398" s="7" t="n">
        <v>0</v>
      </c>
      <c r="G2398" s="7" t="n">
        <v>-0.610000014305115</v>
      </c>
      <c r="H2398" s="7" t="n">
        <v>3.29999995231628</v>
      </c>
      <c r="I2398" s="7" t="n">
        <v>2</v>
      </c>
      <c r="J2398" s="7" t="n">
        <v>0</v>
      </c>
    </row>
    <row r="2399" spans="1:7">
      <c r="A2399" t="s">
        <v>4</v>
      </c>
      <c r="B2399" s="4" t="s">
        <v>5</v>
      </c>
      <c r="C2399" s="4" t="s">
        <v>10</v>
      </c>
      <c r="D2399" s="4" t="s">
        <v>10</v>
      </c>
      <c r="E2399" s="4" t="s">
        <v>21</v>
      </c>
      <c r="F2399" s="4" t="s">
        <v>21</v>
      </c>
      <c r="G2399" s="4" t="s">
        <v>21</v>
      </c>
      <c r="H2399" s="4" t="s">
        <v>21</v>
      </c>
      <c r="I2399" s="4" t="s">
        <v>13</v>
      </c>
      <c r="J2399" s="4" t="s">
        <v>10</v>
      </c>
    </row>
    <row r="2400" spans="1:7">
      <c r="A2400" t="n">
        <v>21107</v>
      </c>
      <c r="B2400" s="67" t="n">
        <v>55</v>
      </c>
      <c r="C2400" s="7" t="n">
        <v>61497</v>
      </c>
      <c r="D2400" s="7" t="n">
        <v>65533</v>
      </c>
      <c r="E2400" s="7" t="n">
        <v>20.3799991607666</v>
      </c>
      <c r="F2400" s="7" t="n">
        <v>0</v>
      </c>
      <c r="G2400" s="7" t="n">
        <v>-1.38999998569489</v>
      </c>
      <c r="H2400" s="7" t="n">
        <v>3.29999995231628</v>
      </c>
      <c r="I2400" s="7" t="n">
        <v>2</v>
      </c>
      <c r="J2400" s="7" t="n">
        <v>0</v>
      </c>
    </row>
    <row r="2401" spans="1:10">
      <c r="A2401" t="s">
        <v>4</v>
      </c>
      <c r="B2401" s="4" t="s">
        <v>5</v>
      </c>
      <c r="C2401" s="4" t="s">
        <v>10</v>
      </c>
      <c r="D2401" s="4" t="s">
        <v>10</v>
      </c>
      <c r="E2401" s="4" t="s">
        <v>21</v>
      </c>
      <c r="F2401" s="4" t="s">
        <v>21</v>
      </c>
      <c r="G2401" s="4" t="s">
        <v>21</v>
      </c>
      <c r="H2401" s="4" t="s">
        <v>21</v>
      </c>
      <c r="I2401" s="4" t="s">
        <v>13</v>
      </c>
      <c r="J2401" s="4" t="s">
        <v>10</v>
      </c>
    </row>
    <row r="2402" spans="1:10">
      <c r="A2402" t="n">
        <v>21131</v>
      </c>
      <c r="B2402" s="67" t="n">
        <v>55</v>
      </c>
      <c r="C2402" s="7" t="n">
        <v>61498</v>
      </c>
      <c r="D2402" s="7" t="n">
        <v>65533</v>
      </c>
      <c r="E2402" s="7" t="n">
        <v>19.3600006103516</v>
      </c>
      <c r="F2402" s="7" t="n">
        <v>0</v>
      </c>
      <c r="G2402" s="7" t="n">
        <v>-1.69000005722046</v>
      </c>
      <c r="H2402" s="7" t="n">
        <v>3.29999995231628</v>
      </c>
      <c r="I2402" s="7" t="n">
        <v>2</v>
      </c>
      <c r="J2402" s="7" t="n">
        <v>0</v>
      </c>
    </row>
    <row r="2403" spans="1:10">
      <c r="A2403" t="s">
        <v>4</v>
      </c>
      <c r="B2403" s="4" t="s">
        <v>5</v>
      </c>
      <c r="C2403" s="4" t="s">
        <v>10</v>
      </c>
      <c r="D2403" s="4" t="s">
        <v>10</v>
      </c>
      <c r="E2403" s="4" t="s">
        <v>21</v>
      </c>
      <c r="F2403" s="4" t="s">
        <v>21</v>
      </c>
      <c r="G2403" s="4" t="s">
        <v>21</v>
      </c>
      <c r="H2403" s="4" t="s">
        <v>21</v>
      </c>
      <c r="I2403" s="4" t="s">
        <v>13</v>
      </c>
      <c r="J2403" s="4" t="s">
        <v>10</v>
      </c>
    </row>
    <row r="2404" spans="1:10">
      <c r="A2404" t="n">
        <v>21155</v>
      </c>
      <c r="B2404" s="67" t="n">
        <v>55</v>
      </c>
      <c r="C2404" s="7" t="n">
        <v>61499</v>
      </c>
      <c r="D2404" s="7" t="n">
        <v>65533</v>
      </c>
      <c r="E2404" s="7" t="n">
        <v>19.9500007629395</v>
      </c>
      <c r="F2404" s="7" t="n">
        <v>0</v>
      </c>
      <c r="G2404" s="7" t="n">
        <v>-0.170000001788139</v>
      </c>
      <c r="H2404" s="7" t="n">
        <v>3.29999995231628</v>
      </c>
      <c r="I2404" s="7" t="n">
        <v>2</v>
      </c>
      <c r="J2404" s="7" t="n">
        <v>0</v>
      </c>
    </row>
    <row r="2405" spans="1:10">
      <c r="A2405" t="s">
        <v>4</v>
      </c>
      <c r="B2405" s="4" t="s">
        <v>5</v>
      </c>
      <c r="C2405" s="4" t="s">
        <v>10</v>
      </c>
      <c r="D2405" s="4" t="s">
        <v>10</v>
      </c>
      <c r="E2405" s="4" t="s">
        <v>21</v>
      </c>
      <c r="F2405" s="4" t="s">
        <v>21</v>
      </c>
      <c r="G2405" s="4" t="s">
        <v>21</v>
      </c>
      <c r="H2405" s="4" t="s">
        <v>21</v>
      </c>
      <c r="I2405" s="4" t="s">
        <v>13</v>
      </c>
      <c r="J2405" s="4" t="s">
        <v>10</v>
      </c>
    </row>
    <row r="2406" spans="1:10">
      <c r="A2406" t="n">
        <v>21179</v>
      </c>
      <c r="B2406" s="67" t="n">
        <v>55</v>
      </c>
      <c r="C2406" s="7" t="n">
        <v>61500</v>
      </c>
      <c r="D2406" s="7" t="n">
        <v>65533</v>
      </c>
      <c r="E2406" s="7" t="n">
        <v>19.3799991607666</v>
      </c>
      <c r="F2406" s="7" t="n">
        <v>0</v>
      </c>
      <c r="G2406" s="7" t="n">
        <v>-0.699999988079071</v>
      </c>
      <c r="H2406" s="7" t="n">
        <v>3.29999995231628</v>
      </c>
      <c r="I2406" s="7" t="n">
        <v>2</v>
      </c>
      <c r="J2406" s="7" t="n">
        <v>0</v>
      </c>
    </row>
    <row r="2407" spans="1:10">
      <c r="A2407" t="s">
        <v>4</v>
      </c>
      <c r="B2407" s="4" t="s">
        <v>5</v>
      </c>
      <c r="C2407" s="4" t="s">
        <v>10</v>
      </c>
      <c r="D2407" s="4" t="s">
        <v>10</v>
      </c>
      <c r="E2407" s="4" t="s">
        <v>21</v>
      </c>
      <c r="F2407" s="4" t="s">
        <v>21</v>
      </c>
      <c r="G2407" s="4" t="s">
        <v>21</v>
      </c>
      <c r="H2407" s="4" t="s">
        <v>21</v>
      </c>
      <c r="I2407" s="4" t="s">
        <v>13</v>
      </c>
      <c r="J2407" s="4" t="s">
        <v>10</v>
      </c>
    </row>
    <row r="2408" spans="1:10">
      <c r="A2408" t="n">
        <v>21203</v>
      </c>
      <c r="B2408" s="67" t="n">
        <v>55</v>
      </c>
      <c r="C2408" s="7" t="n">
        <v>61501</v>
      </c>
      <c r="D2408" s="7" t="n">
        <v>65533</v>
      </c>
      <c r="E2408" s="7" t="n">
        <v>18.3199996948242</v>
      </c>
      <c r="F2408" s="7" t="n">
        <v>0</v>
      </c>
      <c r="G2408" s="7" t="n">
        <v>-1.89999997615814</v>
      </c>
      <c r="H2408" s="7" t="n">
        <v>3.29999995231628</v>
      </c>
      <c r="I2408" s="7" t="n">
        <v>2</v>
      </c>
      <c r="J2408" s="7" t="n">
        <v>0</v>
      </c>
    </row>
    <row r="2409" spans="1:10">
      <c r="A2409" t="s">
        <v>4</v>
      </c>
      <c r="B2409" s="4" t="s">
        <v>5</v>
      </c>
      <c r="C2409" s="4" t="s">
        <v>13</v>
      </c>
      <c r="D2409" s="4" t="s">
        <v>10</v>
      </c>
    </row>
    <row r="2410" spans="1:10">
      <c r="A2410" t="n">
        <v>21227</v>
      </c>
      <c r="B2410" s="32" t="n">
        <v>58</v>
      </c>
      <c r="C2410" s="7" t="n">
        <v>255</v>
      </c>
      <c r="D2410" s="7" t="n">
        <v>0</v>
      </c>
    </row>
    <row r="2411" spans="1:10">
      <c r="A2411" t="s">
        <v>4</v>
      </c>
      <c r="B2411" s="4" t="s">
        <v>5</v>
      </c>
      <c r="C2411" s="4" t="s">
        <v>10</v>
      </c>
      <c r="D2411" s="4" t="s">
        <v>13</v>
      </c>
    </row>
    <row r="2412" spans="1:10">
      <c r="A2412" t="n">
        <v>21231</v>
      </c>
      <c r="B2412" s="68" t="n">
        <v>56</v>
      </c>
      <c r="C2412" s="7" t="n">
        <v>0</v>
      </c>
      <c r="D2412" s="7" t="n">
        <v>0</v>
      </c>
    </row>
    <row r="2413" spans="1:10">
      <c r="A2413" t="s">
        <v>4</v>
      </c>
      <c r="B2413" s="4" t="s">
        <v>5</v>
      </c>
      <c r="C2413" s="4" t="s">
        <v>10</v>
      </c>
      <c r="D2413" s="4" t="s">
        <v>21</v>
      </c>
      <c r="E2413" s="4" t="s">
        <v>21</v>
      </c>
      <c r="F2413" s="4" t="s">
        <v>13</v>
      </c>
    </row>
    <row r="2414" spans="1:10">
      <c r="A2414" t="n">
        <v>21235</v>
      </c>
      <c r="B2414" s="69" t="n">
        <v>52</v>
      </c>
      <c r="C2414" s="7" t="n">
        <v>0</v>
      </c>
      <c r="D2414" s="7" t="n">
        <v>103.900001525879</v>
      </c>
      <c r="E2414" s="7" t="n">
        <v>10</v>
      </c>
      <c r="F2414" s="7" t="n">
        <v>0</v>
      </c>
    </row>
    <row r="2415" spans="1:10">
      <c r="A2415" t="s">
        <v>4</v>
      </c>
      <c r="B2415" s="4" t="s">
        <v>5</v>
      </c>
      <c r="C2415" s="4" t="s">
        <v>10</v>
      </c>
      <c r="D2415" s="4" t="s">
        <v>13</v>
      </c>
    </row>
    <row r="2416" spans="1:10">
      <c r="A2416" t="n">
        <v>21247</v>
      </c>
      <c r="B2416" s="68" t="n">
        <v>56</v>
      </c>
      <c r="C2416" s="7" t="n">
        <v>7032</v>
      </c>
      <c r="D2416" s="7" t="n">
        <v>0</v>
      </c>
    </row>
    <row r="2417" spans="1:10">
      <c r="A2417" t="s">
        <v>4</v>
      </c>
      <c r="B2417" s="4" t="s">
        <v>5</v>
      </c>
      <c r="C2417" s="4" t="s">
        <v>10</v>
      </c>
      <c r="D2417" s="4" t="s">
        <v>21</v>
      </c>
      <c r="E2417" s="4" t="s">
        <v>21</v>
      </c>
      <c r="F2417" s="4" t="s">
        <v>13</v>
      </c>
    </row>
    <row r="2418" spans="1:10">
      <c r="A2418" t="n">
        <v>21251</v>
      </c>
      <c r="B2418" s="69" t="n">
        <v>52</v>
      </c>
      <c r="C2418" s="7" t="n">
        <v>7032</v>
      </c>
      <c r="D2418" s="7" t="n">
        <v>103.900001525879</v>
      </c>
      <c r="E2418" s="7" t="n">
        <v>10</v>
      </c>
      <c r="F2418" s="7" t="n">
        <v>0</v>
      </c>
    </row>
    <row r="2419" spans="1:10">
      <c r="A2419" t="s">
        <v>4</v>
      </c>
      <c r="B2419" s="4" t="s">
        <v>5</v>
      </c>
      <c r="C2419" s="4" t="s">
        <v>10</v>
      </c>
      <c r="D2419" s="4" t="s">
        <v>13</v>
      </c>
    </row>
    <row r="2420" spans="1:10">
      <c r="A2420" t="n">
        <v>21263</v>
      </c>
      <c r="B2420" s="68" t="n">
        <v>56</v>
      </c>
      <c r="C2420" s="7" t="n">
        <v>61500</v>
      </c>
      <c r="D2420" s="7" t="n">
        <v>0</v>
      </c>
    </row>
    <row r="2421" spans="1:10">
      <c r="A2421" t="s">
        <v>4</v>
      </c>
      <c r="B2421" s="4" t="s">
        <v>5</v>
      </c>
      <c r="C2421" s="4" t="s">
        <v>10</v>
      </c>
      <c r="D2421" s="4" t="s">
        <v>21</v>
      </c>
      <c r="E2421" s="4" t="s">
        <v>21</v>
      </c>
      <c r="F2421" s="4" t="s">
        <v>13</v>
      </c>
    </row>
    <row r="2422" spans="1:10">
      <c r="A2422" t="n">
        <v>21267</v>
      </c>
      <c r="B2422" s="69" t="n">
        <v>52</v>
      </c>
      <c r="C2422" s="7" t="n">
        <v>61500</v>
      </c>
      <c r="D2422" s="7" t="n">
        <v>103.900001525879</v>
      </c>
      <c r="E2422" s="7" t="n">
        <v>10</v>
      </c>
      <c r="F2422" s="7" t="n">
        <v>0</v>
      </c>
    </row>
    <row r="2423" spans="1:10">
      <c r="A2423" t="s">
        <v>4</v>
      </c>
      <c r="B2423" s="4" t="s">
        <v>5</v>
      </c>
      <c r="C2423" s="4" t="s">
        <v>10</v>
      </c>
      <c r="D2423" s="4" t="s">
        <v>13</v>
      </c>
    </row>
    <row r="2424" spans="1:10">
      <c r="A2424" t="n">
        <v>21279</v>
      </c>
      <c r="B2424" s="68" t="n">
        <v>56</v>
      </c>
      <c r="C2424" s="7" t="n">
        <v>61498</v>
      </c>
      <c r="D2424" s="7" t="n">
        <v>0</v>
      </c>
    </row>
    <row r="2425" spans="1:10">
      <c r="A2425" t="s">
        <v>4</v>
      </c>
      <c r="B2425" s="4" t="s">
        <v>5</v>
      </c>
      <c r="C2425" s="4" t="s">
        <v>10</v>
      </c>
      <c r="D2425" s="4" t="s">
        <v>21</v>
      </c>
      <c r="E2425" s="4" t="s">
        <v>21</v>
      </c>
      <c r="F2425" s="4" t="s">
        <v>13</v>
      </c>
    </row>
    <row r="2426" spans="1:10">
      <c r="A2426" t="n">
        <v>21283</v>
      </c>
      <c r="B2426" s="69" t="n">
        <v>52</v>
      </c>
      <c r="C2426" s="7" t="n">
        <v>61498</v>
      </c>
      <c r="D2426" s="7" t="n">
        <v>103.900001525879</v>
      </c>
      <c r="E2426" s="7" t="n">
        <v>10</v>
      </c>
      <c r="F2426" s="7" t="n">
        <v>0</v>
      </c>
    </row>
    <row r="2427" spans="1:10">
      <c r="A2427" t="s">
        <v>4</v>
      </c>
      <c r="B2427" s="4" t="s">
        <v>5</v>
      </c>
      <c r="C2427" s="4" t="s">
        <v>10</v>
      </c>
      <c r="D2427" s="4" t="s">
        <v>13</v>
      </c>
    </row>
    <row r="2428" spans="1:10">
      <c r="A2428" t="n">
        <v>21295</v>
      </c>
      <c r="B2428" s="68" t="n">
        <v>56</v>
      </c>
      <c r="C2428" s="7" t="n">
        <v>61501</v>
      </c>
      <c r="D2428" s="7" t="n">
        <v>0</v>
      </c>
    </row>
    <row r="2429" spans="1:10">
      <c r="A2429" t="s">
        <v>4</v>
      </c>
      <c r="B2429" s="4" t="s">
        <v>5</v>
      </c>
      <c r="C2429" s="4" t="s">
        <v>10</v>
      </c>
      <c r="D2429" s="4" t="s">
        <v>21</v>
      </c>
      <c r="E2429" s="4" t="s">
        <v>21</v>
      </c>
      <c r="F2429" s="4" t="s">
        <v>13</v>
      </c>
    </row>
    <row r="2430" spans="1:10">
      <c r="A2430" t="n">
        <v>21299</v>
      </c>
      <c r="B2430" s="69" t="n">
        <v>52</v>
      </c>
      <c r="C2430" s="7" t="n">
        <v>61501</v>
      </c>
      <c r="D2430" s="7" t="n">
        <v>103.900001525879</v>
      </c>
      <c r="E2430" s="7" t="n">
        <v>10</v>
      </c>
      <c r="F2430" s="7" t="n">
        <v>0</v>
      </c>
    </row>
    <row r="2431" spans="1:10">
      <c r="A2431" t="s">
        <v>4</v>
      </c>
      <c r="B2431" s="4" t="s">
        <v>5</v>
      </c>
      <c r="C2431" s="4" t="s">
        <v>10</v>
      </c>
      <c r="D2431" s="4" t="s">
        <v>13</v>
      </c>
    </row>
    <row r="2432" spans="1:10">
      <c r="A2432" t="n">
        <v>21311</v>
      </c>
      <c r="B2432" s="68" t="n">
        <v>56</v>
      </c>
      <c r="C2432" s="7" t="n">
        <v>61499</v>
      </c>
      <c r="D2432" s="7" t="n">
        <v>0</v>
      </c>
    </row>
    <row r="2433" spans="1:6">
      <c r="A2433" t="s">
        <v>4</v>
      </c>
      <c r="B2433" s="4" t="s">
        <v>5</v>
      </c>
      <c r="C2433" s="4" t="s">
        <v>10</v>
      </c>
      <c r="D2433" s="4" t="s">
        <v>21</v>
      </c>
      <c r="E2433" s="4" t="s">
        <v>21</v>
      </c>
      <c r="F2433" s="4" t="s">
        <v>13</v>
      </c>
    </row>
    <row r="2434" spans="1:6">
      <c r="A2434" t="n">
        <v>21315</v>
      </c>
      <c r="B2434" s="69" t="n">
        <v>52</v>
      </c>
      <c r="C2434" s="7" t="n">
        <v>61499</v>
      </c>
      <c r="D2434" s="7" t="n">
        <v>103.900001525879</v>
      </c>
      <c r="E2434" s="7" t="n">
        <v>10</v>
      </c>
      <c r="F2434" s="7" t="n">
        <v>0</v>
      </c>
    </row>
    <row r="2435" spans="1:6">
      <c r="A2435" t="s">
        <v>4</v>
      </c>
      <c r="B2435" s="4" t="s">
        <v>5</v>
      </c>
      <c r="C2435" s="4" t="s">
        <v>10</v>
      </c>
      <c r="D2435" s="4" t="s">
        <v>13</v>
      </c>
    </row>
    <row r="2436" spans="1:6">
      <c r="A2436" t="n">
        <v>21327</v>
      </c>
      <c r="B2436" s="68" t="n">
        <v>56</v>
      </c>
      <c r="C2436" s="7" t="n">
        <v>61497</v>
      </c>
      <c r="D2436" s="7" t="n">
        <v>0</v>
      </c>
    </row>
    <row r="2437" spans="1:6">
      <c r="A2437" t="s">
        <v>4</v>
      </c>
      <c r="B2437" s="4" t="s">
        <v>5</v>
      </c>
      <c r="C2437" s="4" t="s">
        <v>10</v>
      </c>
      <c r="D2437" s="4" t="s">
        <v>21</v>
      </c>
      <c r="E2437" s="4" t="s">
        <v>21</v>
      </c>
      <c r="F2437" s="4" t="s">
        <v>13</v>
      </c>
    </row>
    <row r="2438" spans="1:6">
      <c r="A2438" t="n">
        <v>21331</v>
      </c>
      <c r="B2438" s="69" t="n">
        <v>52</v>
      </c>
      <c r="C2438" s="7" t="n">
        <v>61497</v>
      </c>
      <c r="D2438" s="7" t="n">
        <v>103.900001525879</v>
      </c>
      <c r="E2438" s="7" t="n">
        <v>10</v>
      </c>
      <c r="F2438" s="7" t="n">
        <v>0</v>
      </c>
    </row>
    <row r="2439" spans="1:6">
      <c r="A2439" t="s">
        <v>4</v>
      </c>
      <c r="B2439" s="4" t="s">
        <v>5</v>
      </c>
      <c r="C2439" s="4" t="s">
        <v>10</v>
      </c>
      <c r="D2439" s="4" t="s">
        <v>13</v>
      </c>
    </row>
    <row r="2440" spans="1:6">
      <c r="A2440" t="n">
        <v>21343</v>
      </c>
      <c r="B2440" s="68" t="n">
        <v>56</v>
      </c>
      <c r="C2440" s="7" t="n">
        <v>61492</v>
      </c>
      <c r="D2440" s="7" t="n">
        <v>0</v>
      </c>
    </row>
    <row r="2441" spans="1:6">
      <c r="A2441" t="s">
        <v>4</v>
      </c>
      <c r="B2441" s="4" t="s">
        <v>5</v>
      </c>
      <c r="C2441" s="4" t="s">
        <v>10</v>
      </c>
      <c r="D2441" s="4" t="s">
        <v>21</v>
      </c>
      <c r="E2441" s="4" t="s">
        <v>21</v>
      </c>
      <c r="F2441" s="4" t="s">
        <v>13</v>
      </c>
    </row>
    <row r="2442" spans="1:6">
      <c r="A2442" t="n">
        <v>21347</v>
      </c>
      <c r="B2442" s="69" t="n">
        <v>52</v>
      </c>
      <c r="C2442" s="7" t="n">
        <v>61492</v>
      </c>
      <c r="D2442" s="7" t="n">
        <v>103.900001525879</v>
      </c>
      <c r="E2442" s="7" t="n">
        <v>10</v>
      </c>
      <c r="F2442" s="7" t="n">
        <v>0</v>
      </c>
    </row>
    <row r="2443" spans="1:6">
      <c r="A2443" t="s">
        <v>4</v>
      </c>
      <c r="B2443" s="4" t="s">
        <v>5</v>
      </c>
      <c r="C2443" s="4" t="s">
        <v>10</v>
      </c>
      <c r="D2443" s="4" t="s">
        <v>13</v>
      </c>
    </row>
    <row r="2444" spans="1:6">
      <c r="A2444" t="n">
        <v>21359</v>
      </c>
      <c r="B2444" s="68" t="n">
        <v>56</v>
      </c>
      <c r="C2444" s="7" t="n">
        <v>61493</v>
      </c>
      <c r="D2444" s="7" t="n">
        <v>0</v>
      </c>
    </row>
    <row r="2445" spans="1:6">
      <c r="A2445" t="s">
        <v>4</v>
      </c>
      <c r="B2445" s="4" t="s">
        <v>5</v>
      </c>
      <c r="C2445" s="4" t="s">
        <v>10</v>
      </c>
      <c r="D2445" s="4" t="s">
        <v>21</v>
      </c>
      <c r="E2445" s="4" t="s">
        <v>21</v>
      </c>
      <c r="F2445" s="4" t="s">
        <v>13</v>
      </c>
    </row>
    <row r="2446" spans="1:6">
      <c r="A2446" t="n">
        <v>21363</v>
      </c>
      <c r="B2446" s="69" t="n">
        <v>52</v>
      </c>
      <c r="C2446" s="7" t="n">
        <v>61493</v>
      </c>
      <c r="D2446" s="7" t="n">
        <v>103.900001525879</v>
      </c>
      <c r="E2446" s="7" t="n">
        <v>10</v>
      </c>
      <c r="F2446" s="7" t="n">
        <v>0</v>
      </c>
    </row>
    <row r="2447" spans="1:6">
      <c r="A2447" t="s">
        <v>4</v>
      </c>
      <c r="B2447" s="4" t="s">
        <v>5</v>
      </c>
      <c r="C2447" s="4" t="s">
        <v>10</v>
      </c>
      <c r="D2447" s="4" t="s">
        <v>13</v>
      </c>
    </row>
    <row r="2448" spans="1:6">
      <c r="A2448" t="n">
        <v>21375</v>
      </c>
      <c r="B2448" s="68" t="n">
        <v>56</v>
      </c>
      <c r="C2448" s="7" t="n">
        <v>61491</v>
      </c>
      <c r="D2448" s="7" t="n">
        <v>0</v>
      </c>
    </row>
    <row r="2449" spans="1:6">
      <c r="A2449" t="s">
        <v>4</v>
      </c>
      <c r="B2449" s="4" t="s">
        <v>5</v>
      </c>
      <c r="C2449" s="4" t="s">
        <v>10</v>
      </c>
      <c r="D2449" s="4" t="s">
        <v>21</v>
      </c>
      <c r="E2449" s="4" t="s">
        <v>21</v>
      </c>
      <c r="F2449" s="4" t="s">
        <v>13</v>
      </c>
    </row>
    <row r="2450" spans="1:6">
      <c r="A2450" t="n">
        <v>21379</v>
      </c>
      <c r="B2450" s="69" t="n">
        <v>52</v>
      </c>
      <c r="C2450" s="7" t="n">
        <v>61491</v>
      </c>
      <c r="D2450" s="7" t="n">
        <v>103.900001525879</v>
      </c>
      <c r="E2450" s="7" t="n">
        <v>10</v>
      </c>
      <c r="F2450" s="7" t="n">
        <v>0</v>
      </c>
    </row>
    <row r="2451" spans="1:6">
      <c r="A2451" t="s">
        <v>4</v>
      </c>
      <c r="B2451" s="4" t="s">
        <v>5</v>
      </c>
      <c r="C2451" s="4" t="s">
        <v>10</v>
      </c>
      <c r="D2451" s="4" t="s">
        <v>13</v>
      </c>
    </row>
    <row r="2452" spans="1:6">
      <c r="A2452" t="n">
        <v>21391</v>
      </c>
      <c r="B2452" s="68" t="n">
        <v>56</v>
      </c>
      <c r="C2452" s="7" t="n">
        <v>4</v>
      </c>
      <c r="D2452" s="7" t="n">
        <v>0</v>
      </c>
    </row>
    <row r="2453" spans="1:6">
      <c r="A2453" t="s">
        <v>4</v>
      </c>
      <c r="B2453" s="4" t="s">
        <v>5</v>
      </c>
      <c r="C2453" s="4" t="s">
        <v>10</v>
      </c>
      <c r="D2453" s="4" t="s">
        <v>21</v>
      </c>
      <c r="E2453" s="4" t="s">
        <v>21</v>
      </c>
      <c r="F2453" s="4" t="s">
        <v>13</v>
      </c>
    </row>
    <row r="2454" spans="1:6">
      <c r="A2454" t="n">
        <v>21395</v>
      </c>
      <c r="B2454" s="69" t="n">
        <v>52</v>
      </c>
      <c r="C2454" s="7" t="n">
        <v>4</v>
      </c>
      <c r="D2454" s="7" t="n">
        <v>103.900001525879</v>
      </c>
      <c r="E2454" s="7" t="n">
        <v>10</v>
      </c>
      <c r="F2454" s="7" t="n">
        <v>0</v>
      </c>
    </row>
    <row r="2455" spans="1:6">
      <c r="A2455" t="s">
        <v>4</v>
      </c>
      <c r="B2455" s="4" t="s">
        <v>5</v>
      </c>
      <c r="C2455" s="4" t="s">
        <v>10</v>
      </c>
      <c r="D2455" s="4" t="s">
        <v>13</v>
      </c>
    </row>
    <row r="2456" spans="1:6">
      <c r="A2456" t="n">
        <v>21407</v>
      </c>
      <c r="B2456" s="68" t="n">
        <v>56</v>
      </c>
      <c r="C2456" s="7" t="n">
        <v>61494</v>
      </c>
      <c r="D2456" s="7" t="n">
        <v>0</v>
      </c>
    </row>
    <row r="2457" spans="1:6">
      <c r="A2457" t="s">
        <v>4</v>
      </c>
      <c r="B2457" s="4" t="s">
        <v>5</v>
      </c>
      <c r="C2457" s="4" t="s">
        <v>10</v>
      </c>
      <c r="D2457" s="4" t="s">
        <v>21</v>
      </c>
      <c r="E2457" s="4" t="s">
        <v>21</v>
      </c>
      <c r="F2457" s="4" t="s">
        <v>13</v>
      </c>
    </row>
    <row r="2458" spans="1:6">
      <c r="A2458" t="n">
        <v>21411</v>
      </c>
      <c r="B2458" s="69" t="n">
        <v>52</v>
      </c>
      <c r="C2458" s="7" t="n">
        <v>61494</v>
      </c>
      <c r="D2458" s="7" t="n">
        <v>103.900001525879</v>
      </c>
      <c r="E2458" s="7" t="n">
        <v>10</v>
      </c>
      <c r="F2458" s="7" t="n">
        <v>0</v>
      </c>
    </row>
    <row r="2459" spans="1:6">
      <c r="A2459" t="s">
        <v>4</v>
      </c>
      <c r="B2459" s="4" t="s">
        <v>5</v>
      </c>
      <c r="C2459" s="4" t="s">
        <v>13</v>
      </c>
      <c r="D2459" s="4" t="s">
        <v>13</v>
      </c>
      <c r="E2459" s="4" t="s">
        <v>21</v>
      </c>
      <c r="F2459" s="4" t="s">
        <v>21</v>
      </c>
      <c r="G2459" s="4" t="s">
        <v>21</v>
      </c>
      <c r="H2459" s="4" t="s">
        <v>10</v>
      </c>
    </row>
    <row r="2460" spans="1:6">
      <c r="A2460" t="n">
        <v>21423</v>
      </c>
      <c r="B2460" s="18" t="n">
        <v>45</v>
      </c>
      <c r="C2460" s="7" t="n">
        <v>2</v>
      </c>
      <c r="D2460" s="7" t="n">
        <v>3</v>
      </c>
      <c r="E2460" s="7" t="n">
        <v>20.4899997711182</v>
      </c>
      <c r="F2460" s="7" t="n">
        <v>2.10999989509583</v>
      </c>
      <c r="G2460" s="7" t="n">
        <v>-2.21000003814697</v>
      </c>
      <c r="H2460" s="7" t="n">
        <v>10000</v>
      </c>
    </row>
    <row r="2461" spans="1:6">
      <c r="A2461" t="s">
        <v>4</v>
      </c>
      <c r="B2461" s="4" t="s">
        <v>5</v>
      </c>
      <c r="C2461" s="4" t="s">
        <v>13</v>
      </c>
      <c r="D2461" s="4" t="s">
        <v>13</v>
      </c>
      <c r="E2461" s="4" t="s">
        <v>21</v>
      </c>
      <c r="F2461" s="4" t="s">
        <v>21</v>
      </c>
      <c r="G2461" s="4" t="s">
        <v>21</v>
      </c>
      <c r="H2461" s="4" t="s">
        <v>10</v>
      </c>
      <c r="I2461" s="4" t="s">
        <v>13</v>
      </c>
    </row>
    <row r="2462" spans="1:6">
      <c r="A2462" t="n">
        <v>21440</v>
      </c>
      <c r="B2462" s="18" t="n">
        <v>45</v>
      </c>
      <c r="C2462" s="7" t="n">
        <v>4</v>
      </c>
      <c r="D2462" s="7" t="n">
        <v>3</v>
      </c>
      <c r="E2462" s="7" t="n">
        <v>348.510009765625</v>
      </c>
      <c r="F2462" s="7" t="n">
        <v>294.119995117188</v>
      </c>
      <c r="G2462" s="7" t="n">
        <v>0</v>
      </c>
      <c r="H2462" s="7" t="n">
        <v>10000</v>
      </c>
      <c r="I2462" s="7" t="n">
        <v>1</v>
      </c>
    </row>
    <row r="2463" spans="1:6">
      <c r="A2463" t="s">
        <v>4</v>
      </c>
      <c r="B2463" s="4" t="s">
        <v>5</v>
      </c>
      <c r="C2463" s="4" t="s">
        <v>13</v>
      </c>
      <c r="D2463" s="4" t="s">
        <v>13</v>
      </c>
      <c r="E2463" s="4" t="s">
        <v>21</v>
      </c>
      <c r="F2463" s="4" t="s">
        <v>10</v>
      </c>
    </row>
    <row r="2464" spans="1:6">
      <c r="A2464" t="n">
        <v>21458</v>
      </c>
      <c r="B2464" s="18" t="n">
        <v>45</v>
      </c>
      <c r="C2464" s="7" t="n">
        <v>5</v>
      </c>
      <c r="D2464" s="7" t="n">
        <v>3</v>
      </c>
      <c r="E2464" s="7" t="n">
        <v>4.69999980926514</v>
      </c>
      <c r="F2464" s="7" t="n">
        <v>10000</v>
      </c>
    </row>
    <row r="2465" spans="1:9">
      <c r="A2465" t="s">
        <v>4</v>
      </c>
      <c r="B2465" s="4" t="s">
        <v>5</v>
      </c>
      <c r="C2465" s="4" t="s">
        <v>10</v>
      </c>
    </row>
    <row r="2466" spans="1:9">
      <c r="A2466" t="n">
        <v>21467</v>
      </c>
      <c r="B2466" s="30" t="n">
        <v>16</v>
      </c>
      <c r="C2466" s="7" t="n">
        <v>2000</v>
      </c>
    </row>
    <row r="2467" spans="1:9">
      <c r="A2467" t="s">
        <v>4</v>
      </c>
      <c r="B2467" s="4" t="s">
        <v>5</v>
      </c>
      <c r="C2467" s="4" t="s">
        <v>13</v>
      </c>
      <c r="D2467" s="4" t="s">
        <v>21</v>
      </c>
      <c r="E2467" s="4" t="s">
        <v>10</v>
      </c>
      <c r="F2467" s="4" t="s">
        <v>13</v>
      </c>
    </row>
    <row r="2468" spans="1:9">
      <c r="A2468" t="n">
        <v>21470</v>
      </c>
      <c r="B2468" s="13" t="n">
        <v>49</v>
      </c>
      <c r="C2468" s="7" t="n">
        <v>3</v>
      </c>
      <c r="D2468" s="7" t="n">
        <v>0.699999988079071</v>
      </c>
      <c r="E2468" s="7" t="n">
        <v>500</v>
      </c>
      <c r="F2468" s="7" t="n">
        <v>0</v>
      </c>
    </row>
    <row r="2469" spans="1:9">
      <c r="A2469" t="s">
        <v>4</v>
      </c>
      <c r="B2469" s="4" t="s">
        <v>5</v>
      </c>
      <c r="C2469" s="4" t="s">
        <v>13</v>
      </c>
      <c r="D2469" s="4" t="s">
        <v>10</v>
      </c>
      <c r="E2469" s="4" t="s">
        <v>6</v>
      </c>
    </row>
    <row r="2470" spans="1:9">
      <c r="A2470" t="n">
        <v>21479</v>
      </c>
      <c r="B2470" s="41" t="n">
        <v>51</v>
      </c>
      <c r="C2470" s="7" t="n">
        <v>4</v>
      </c>
      <c r="D2470" s="7" t="n">
        <v>1</v>
      </c>
      <c r="E2470" s="7" t="s">
        <v>217</v>
      </c>
    </row>
    <row r="2471" spans="1:9">
      <c r="A2471" t="s">
        <v>4</v>
      </c>
      <c r="B2471" s="4" t="s">
        <v>5</v>
      </c>
      <c r="C2471" s="4" t="s">
        <v>10</v>
      </c>
    </row>
    <row r="2472" spans="1:9">
      <c r="A2472" t="n">
        <v>21493</v>
      </c>
      <c r="B2472" s="30" t="n">
        <v>16</v>
      </c>
      <c r="C2472" s="7" t="n">
        <v>0</v>
      </c>
    </row>
    <row r="2473" spans="1:9">
      <c r="A2473" t="s">
        <v>4</v>
      </c>
      <c r="B2473" s="4" t="s">
        <v>5</v>
      </c>
      <c r="C2473" s="4" t="s">
        <v>10</v>
      </c>
      <c r="D2473" s="4" t="s">
        <v>13</v>
      </c>
      <c r="E2473" s="4" t="s">
        <v>9</v>
      </c>
      <c r="F2473" s="4" t="s">
        <v>64</v>
      </c>
      <c r="G2473" s="4" t="s">
        <v>13</v>
      </c>
      <c r="H2473" s="4" t="s">
        <v>13</v>
      </c>
    </row>
    <row r="2474" spans="1:9">
      <c r="A2474" t="n">
        <v>21496</v>
      </c>
      <c r="B2474" s="42" t="n">
        <v>26</v>
      </c>
      <c r="C2474" s="7" t="n">
        <v>1</v>
      </c>
      <c r="D2474" s="7" t="n">
        <v>17</v>
      </c>
      <c r="E2474" s="7" t="n">
        <v>1423</v>
      </c>
      <c r="F2474" s="7" t="s">
        <v>218</v>
      </c>
      <c r="G2474" s="7" t="n">
        <v>2</v>
      </c>
      <c r="H2474" s="7" t="n">
        <v>0</v>
      </c>
    </row>
    <row r="2475" spans="1:9">
      <c r="A2475" t="s">
        <v>4</v>
      </c>
      <c r="B2475" s="4" t="s">
        <v>5</v>
      </c>
    </row>
    <row r="2476" spans="1:9">
      <c r="A2476" t="n">
        <v>21543</v>
      </c>
      <c r="B2476" s="37" t="n">
        <v>28</v>
      </c>
    </row>
    <row r="2477" spans="1:9">
      <c r="A2477" t="s">
        <v>4</v>
      </c>
      <c r="B2477" s="4" t="s">
        <v>5</v>
      </c>
      <c r="C2477" s="4" t="s">
        <v>13</v>
      </c>
      <c r="D2477" s="4" t="s">
        <v>10</v>
      </c>
      <c r="E2477" s="4" t="s">
        <v>6</v>
      </c>
    </row>
    <row r="2478" spans="1:9">
      <c r="A2478" t="n">
        <v>21544</v>
      </c>
      <c r="B2478" s="41" t="n">
        <v>51</v>
      </c>
      <c r="C2478" s="7" t="n">
        <v>4</v>
      </c>
      <c r="D2478" s="7" t="n">
        <v>5</v>
      </c>
      <c r="E2478" s="7" t="s">
        <v>219</v>
      </c>
    </row>
    <row r="2479" spans="1:9">
      <c r="A2479" t="s">
        <v>4</v>
      </c>
      <c r="B2479" s="4" t="s">
        <v>5</v>
      </c>
      <c r="C2479" s="4" t="s">
        <v>10</v>
      </c>
    </row>
    <row r="2480" spans="1:9">
      <c r="A2480" t="n">
        <v>21557</v>
      </c>
      <c r="B2480" s="30" t="n">
        <v>16</v>
      </c>
      <c r="C2480" s="7" t="n">
        <v>0</v>
      </c>
    </row>
    <row r="2481" spans="1:8">
      <c r="A2481" t="s">
        <v>4</v>
      </c>
      <c r="B2481" s="4" t="s">
        <v>5</v>
      </c>
      <c r="C2481" s="4" t="s">
        <v>10</v>
      </c>
      <c r="D2481" s="4" t="s">
        <v>13</v>
      </c>
      <c r="E2481" s="4" t="s">
        <v>9</v>
      </c>
      <c r="F2481" s="4" t="s">
        <v>64</v>
      </c>
      <c r="G2481" s="4" t="s">
        <v>13</v>
      </c>
      <c r="H2481" s="4" t="s">
        <v>13</v>
      </c>
    </row>
    <row r="2482" spans="1:8">
      <c r="A2482" t="n">
        <v>21560</v>
      </c>
      <c r="B2482" s="42" t="n">
        <v>26</v>
      </c>
      <c r="C2482" s="7" t="n">
        <v>5</v>
      </c>
      <c r="D2482" s="7" t="n">
        <v>17</v>
      </c>
      <c r="E2482" s="7" t="n">
        <v>3423</v>
      </c>
      <c r="F2482" s="7" t="s">
        <v>220</v>
      </c>
      <c r="G2482" s="7" t="n">
        <v>2</v>
      </c>
      <c r="H2482" s="7" t="n">
        <v>0</v>
      </c>
    </row>
    <row r="2483" spans="1:8">
      <c r="A2483" t="s">
        <v>4</v>
      </c>
      <c r="B2483" s="4" t="s">
        <v>5</v>
      </c>
    </row>
    <row r="2484" spans="1:8">
      <c r="A2484" t="n">
        <v>21594</v>
      </c>
      <c r="B2484" s="37" t="n">
        <v>28</v>
      </c>
    </row>
    <row r="2485" spans="1:8">
      <c r="A2485" t="s">
        <v>4</v>
      </c>
      <c r="B2485" s="4" t="s">
        <v>5</v>
      </c>
      <c r="C2485" s="4" t="s">
        <v>13</v>
      </c>
      <c r="D2485" s="4" t="s">
        <v>10</v>
      </c>
      <c r="E2485" s="4" t="s">
        <v>6</v>
      </c>
    </row>
    <row r="2486" spans="1:8">
      <c r="A2486" t="n">
        <v>21595</v>
      </c>
      <c r="B2486" s="41" t="n">
        <v>51</v>
      </c>
      <c r="C2486" s="7" t="n">
        <v>4</v>
      </c>
      <c r="D2486" s="7" t="n">
        <v>8</v>
      </c>
      <c r="E2486" s="7" t="s">
        <v>217</v>
      </c>
    </row>
    <row r="2487" spans="1:8">
      <c r="A2487" t="s">
        <v>4</v>
      </c>
      <c r="B2487" s="4" t="s">
        <v>5</v>
      </c>
      <c r="C2487" s="4" t="s">
        <v>10</v>
      </c>
    </row>
    <row r="2488" spans="1:8">
      <c r="A2488" t="n">
        <v>21609</v>
      </c>
      <c r="B2488" s="30" t="n">
        <v>16</v>
      </c>
      <c r="C2488" s="7" t="n">
        <v>0</v>
      </c>
    </row>
    <row r="2489" spans="1:8">
      <c r="A2489" t="s">
        <v>4</v>
      </c>
      <c r="B2489" s="4" t="s">
        <v>5</v>
      </c>
      <c r="C2489" s="4" t="s">
        <v>10</v>
      </c>
      <c r="D2489" s="4" t="s">
        <v>13</v>
      </c>
      <c r="E2489" s="4" t="s">
        <v>9</v>
      </c>
      <c r="F2489" s="4" t="s">
        <v>64</v>
      </c>
      <c r="G2489" s="4" t="s">
        <v>13</v>
      </c>
      <c r="H2489" s="4" t="s">
        <v>13</v>
      </c>
    </row>
    <row r="2490" spans="1:8">
      <c r="A2490" t="n">
        <v>21612</v>
      </c>
      <c r="B2490" s="42" t="n">
        <v>26</v>
      </c>
      <c r="C2490" s="7" t="n">
        <v>8</v>
      </c>
      <c r="D2490" s="7" t="n">
        <v>17</v>
      </c>
      <c r="E2490" s="7" t="n">
        <v>9375</v>
      </c>
      <c r="F2490" s="7" t="s">
        <v>221</v>
      </c>
      <c r="G2490" s="7" t="n">
        <v>2</v>
      </c>
      <c r="H2490" s="7" t="n">
        <v>0</v>
      </c>
    </row>
    <row r="2491" spans="1:8">
      <c r="A2491" t="s">
        <v>4</v>
      </c>
      <c r="B2491" s="4" t="s">
        <v>5</v>
      </c>
    </row>
    <row r="2492" spans="1:8">
      <c r="A2492" t="n">
        <v>21703</v>
      </c>
      <c r="B2492" s="37" t="n">
        <v>28</v>
      </c>
    </row>
    <row r="2493" spans="1:8">
      <c r="A2493" t="s">
        <v>4</v>
      </c>
      <c r="B2493" s="4" t="s">
        <v>5</v>
      </c>
      <c r="C2493" s="4" t="s">
        <v>13</v>
      </c>
      <c r="D2493" s="4" t="s">
        <v>10</v>
      </c>
      <c r="E2493" s="4" t="s">
        <v>6</v>
      </c>
    </row>
    <row r="2494" spans="1:8">
      <c r="A2494" t="n">
        <v>21704</v>
      </c>
      <c r="B2494" s="41" t="n">
        <v>51</v>
      </c>
      <c r="C2494" s="7" t="n">
        <v>4</v>
      </c>
      <c r="D2494" s="7" t="n">
        <v>2</v>
      </c>
      <c r="E2494" s="7" t="s">
        <v>222</v>
      </c>
    </row>
    <row r="2495" spans="1:8">
      <c r="A2495" t="s">
        <v>4</v>
      </c>
      <c r="B2495" s="4" t="s">
        <v>5</v>
      </c>
      <c r="C2495" s="4" t="s">
        <v>10</v>
      </c>
    </row>
    <row r="2496" spans="1:8">
      <c r="A2496" t="n">
        <v>21718</v>
      </c>
      <c r="B2496" s="30" t="n">
        <v>16</v>
      </c>
      <c r="C2496" s="7" t="n">
        <v>0</v>
      </c>
    </row>
    <row r="2497" spans="1:8">
      <c r="A2497" t="s">
        <v>4</v>
      </c>
      <c r="B2497" s="4" t="s">
        <v>5</v>
      </c>
      <c r="C2497" s="4" t="s">
        <v>10</v>
      </c>
      <c r="D2497" s="4" t="s">
        <v>13</v>
      </c>
      <c r="E2497" s="4" t="s">
        <v>9</v>
      </c>
      <c r="F2497" s="4" t="s">
        <v>64</v>
      </c>
      <c r="G2497" s="4" t="s">
        <v>13</v>
      </c>
      <c r="H2497" s="4" t="s">
        <v>13</v>
      </c>
    </row>
    <row r="2498" spans="1:8">
      <c r="A2498" t="n">
        <v>21721</v>
      </c>
      <c r="B2498" s="42" t="n">
        <v>26</v>
      </c>
      <c r="C2498" s="7" t="n">
        <v>2</v>
      </c>
      <c r="D2498" s="7" t="n">
        <v>17</v>
      </c>
      <c r="E2498" s="7" t="n">
        <v>6430</v>
      </c>
      <c r="F2498" s="7" t="s">
        <v>223</v>
      </c>
      <c r="G2498" s="7" t="n">
        <v>2</v>
      </c>
      <c r="H2498" s="7" t="n">
        <v>0</v>
      </c>
    </row>
    <row r="2499" spans="1:8">
      <c r="A2499" t="s">
        <v>4</v>
      </c>
      <c r="B2499" s="4" t="s">
        <v>5</v>
      </c>
    </row>
    <row r="2500" spans="1:8">
      <c r="A2500" t="n">
        <v>21798</v>
      </c>
      <c r="B2500" s="37" t="n">
        <v>28</v>
      </c>
    </row>
    <row r="2501" spans="1:8">
      <c r="A2501" t="s">
        <v>4</v>
      </c>
      <c r="B2501" s="4" t="s">
        <v>5</v>
      </c>
      <c r="C2501" s="4" t="s">
        <v>10</v>
      </c>
    </row>
    <row r="2502" spans="1:8">
      <c r="A2502" t="n">
        <v>21799</v>
      </c>
      <c r="B2502" s="30" t="n">
        <v>16</v>
      </c>
      <c r="C2502" s="7" t="n">
        <v>1000</v>
      </c>
    </row>
    <row r="2503" spans="1:8">
      <c r="A2503" t="s">
        <v>4</v>
      </c>
      <c r="B2503" s="4" t="s">
        <v>5</v>
      </c>
      <c r="C2503" s="4" t="s">
        <v>13</v>
      </c>
      <c r="D2503" s="4" t="s">
        <v>10</v>
      </c>
      <c r="E2503" s="4" t="s">
        <v>21</v>
      </c>
      <c r="F2503" s="4" t="s">
        <v>10</v>
      </c>
      <c r="G2503" s="4" t="s">
        <v>9</v>
      </c>
      <c r="H2503" s="4" t="s">
        <v>9</v>
      </c>
      <c r="I2503" s="4" t="s">
        <v>10</v>
      </c>
      <c r="J2503" s="4" t="s">
        <v>10</v>
      </c>
      <c r="K2503" s="4" t="s">
        <v>9</v>
      </c>
      <c r="L2503" s="4" t="s">
        <v>9</v>
      </c>
      <c r="M2503" s="4" t="s">
        <v>9</v>
      </c>
      <c r="N2503" s="4" t="s">
        <v>9</v>
      </c>
      <c r="O2503" s="4" t="s">
        <v>6</v>
      </c>
    </row>
    <row r="2504" spans="1:8">
      <c r="A2504" t="n">
        <v>21802</v>
      </c>
      <c r="B2504" s="15" t="n">
        <v>50</v>
      </c>
      <c r="C2504" s="7" t="n">
        <v>0</v>
      </c>
      <c r="D2504" s="7" t="n">
        <v>2057</v>
      </c>
      <c r="E2504" s="7" t="n">
        <v>0.699999988079071</v>
      </c>
      <c r="F2504" s="7" t="n">
        <v>0</v>
      </c>
      <c r="G2504" s="7" t="n">
        <v>0</v>
      </c>
      <c r="H2504" s="7" t="n">
        <v>0</v>
      </c>
      <c r="I2504" s="7" t="n">
        <v>0</v>
      </c>
      <c r="J2504" s="7" t="n">
        <v>65533</v>
      </c>
      <c r="K2504" s="7" t="n">
        <v>0</v>
      </c>
      <c r="L2504" s="7" t="n">
        <v>0</v>
      </c>
      <c r="M2504" s="7" t="n">
        <v>0</v>
      </c>
      <c r="N2504" s="7" t="n">
        <v>0</v>
      </c>
      <c r="O2504" s="7" t="s">
        <v>12</v>
      </c>
    </row>
    <row r="2505" spans="1:8">
      <c r="A2505" t="s">
        <v>4</v>
      </c>
      <c r="B2505" s="4" t="s">
        <v>5</v>
      </c>
      <c r="C2505" s="4" t="s">
        <v>10</v>
      </c>
    </row>
    <row r="2506" spans="1:8">
      <c r="A2506" t="n">
        <v>21841</v>
      </c>
      <c r="B2506" s="30" t="n">
        <v>16</v>
      </c>
      <c r="C2506" s="7" t="n">
        <v>1000</v>
      </c>
    </row>
    <row r="2507" spans="1:8">
      <c r="A2507" t="s">
        <v>4</v>
      </c>
      <c r="B2507" s="4" t="s">
        <v>5</v>
      </c>
      <c r="C2507" s="4" t="s">
        <v>13</v>
      </c>
      <c r="D2507" s="4" t="s">
        <v>10</v>
      </c>
      <c r="E2507" s="4" t="s">
        <v>6</v>
      </c>
      <c r="F2507" s="4" t="s">
        <v>6</v>
      </c>
      <c r="G2507" s="4" t="s">
        <v>6</v>
      </c>
      <c r="H2507" s="4" t="s">
        <v>6</v>
      </c>
    </row>
    <row r="2508" spans="1:8">
      <c r="A2508" t="n">
        <v>21844</v>
      </c>
      <c r="B2508" s="41" t="n">
        <v>51</v>
      </c>
      <c r="C2508" s="7" t="n">
        <v>3</v>
      </c>
      <c r="D2508" s="7" t="n">
        <v>0</v>
      </c>
      <c r="E2508" s="7" t="s">
        <v>224</v>
      </c>
      <c r="F2508" s="7" t="s">
        <v>138</v>
      </c>
      <c r="G2508" s="7" t="s">
        <v>139</v>
      </c>
      <c r="H2508" s="7" t="s">
        <v>140</v>
      </c>
    </row>
    <row r="2509" spans="1:8">
      <c r="A2509" t="s">
        <v>4</v>
      </c>
      <c r="B2509" s="4" t="s">
        <v>5</v>
      </c>
      <c r="C2509" s="4" t="s">
        <v>13</v>
      </c>
      <c r="D2509" s="4" t="s">
        <v>10</v>
      </c>
      <c r="E2509" s="4" t="s">
        <v>6</v>
      </c>
      <c r="F2509" s="4" t="s">
        <v>6</v>
      </c>
      <c r="G2509" s="4" t="s">
        <v>6</v>
      </c>
      <c r="H2509" s="4" t="s">
        <v>6</v>
      </c>
    </row>
    <row r="2510" spans="1:8">
      <c r="A2510" t="n">
        <v>21857</v>
      </c>
      <c r="B2510" s="41" t="n">
        <v>51</v>
      </c>
      <c r="C2510" s="7" t="n">
        <v>3</v>
      </c>
      <c r="D2510" s="7" t="n">
        <v>4</v>
      </c>
      <c r="E2510" s="7" t="s">
        <v>224</v>
      </c>
      <c r="F2510" s="7" t="s">
        <v>138</v>
      </c>
      <c r="G2510" s="7" t="s">
        <v>139</v>
      </c>
      <c r="H2510" s="7" t="s">
        <v>140</v>
      </c>
    </row>
    <row r="2511" spans="1:8">
      <c r="A2511" t="s">
        <v>4</v>
      </c>
      <c r="B2511" s="4" t="s">
        <v>5</v>
      </c>
      <c r="C2511" s="4" t="s">
        <v>13</v>
      </c>
      <c r="D2511" s="4" t="s">
        <v>10</v>
      </c>
      <c r="E2511" s="4" t="s">
        <v>6</v>
      </c>
      <c r="F2511" s="4" t="s">
        <v>6</v>
      </c>
      <c r="G2511" s="4" t="s">
        <v>6</v>
      </c>
      <c r="H2511" s="4" t="s">
        <v>6</v>
      </c>
    </row>
    <row r="2512" spans="1:8">
      <c r="A2512" t="n">
        <v>21870</v>
      </c>
      <c r="B2512" s="41" t="n">
        <v>51</v>
      </c>
      <c r="C2512" s="7" t="n">
        <v>3</v>
      </c>
      <c r="D2512" s="7" t="n">
        <v>61491</v>
      </c>
      <c r="E2512" s="7" t="s">
        <v>224</v>
      </c>
      <c r="F2512" s="7" t="s">
        <v>138</v>
      </c>
      <c r="G2512" s="7" t="s">
        <v>139</v>
      </c>
      <c r="H2512" s="7" t="s">
        <v>140</v>
      </c>
    </row>
    <row r="2513" spans="1:15">
      <c r="A2513" t="s">
        <v>4</v>
      </c>
      <c r="B2513" s="4" t="s">
        <v>5</v>
      </c>
      <c r="C2513" s="4" t="s">
        <v>13</v>
      </c>
      <c r="D2513" s="4" t="s">
        <v>10</v>
      </c>
      <c r="E2513" s="4" t="s">
        <v>6</v>
      </c>
      <c r="F2513" s="4" t="s">
        <v>6</v>
      </c>
      <c r="G2513" s="4" t="s">
        <v>6</v>
      </c>
      <c r="H2513" s="4" t="s">
        <v>6</v>
      </c>
    </row>
    <row r="2514" spans="1:15">
      <c r="A2514" t="n">
        <v>21883</v>
      </c>
      <c r="B2514" s="41" t="n">
        <v>51</v>
      </c>
      <c r="C2514" s="7" t="n">
        <v>3</v>
      </c>
      <c r="D2514" s="7" t="n">
        <v>61492</v>
      </c>
      <c r="E2514" s="7" t="s">
        <v>224</v>
      </c>
      <c r="F2514" s="7" t="s">
        <v>138</v>
      </c>
      <c r="G2514" s="7" t="s">
        <v>139</v>
      </c>
      <c r="H2514" s="7" t="s">
        <v>140</v>
      </c>
    </row>
    <row r="2515" spans="1:15">
      <c r="A2515" t="s">
        <v>4</v>
      </c>
      <c r="B2515" s="4" t="s">
        <v>5</v>
      </c>
      <c r="C2515" s="4" t="s">
        <v>13</v>
      </c>
      <c r="D2515" s="4" t="s">
        <v>10</v>
      </c>
      <c r="E2515" s="4" t="s">
        <v>6</v>
      </c>
      <c r="F2515" s="4" t="s">
        <v>6</v>
      </c>
      <c r="G2515" s="4" t="s">
        <v>6</v>
      </c>
      <c r="H2515" s="4" t="s">
        <v>6</v>
      </c>
    </row>
    <row r="2516" spans="1:15">
      <c r="A2516" t="n">
        <v>21896</v>
      </c>
      <c r="B2516" s="41" t="n">
        <v>51</v>
      </c>
      <c r="C2516" s="7" t="n">
        <v>3</v>
      </c>
      <c r="D2516" s="7" t="n">
        <v>61493</v>
      </c>
      <c r="E2516" s="7" t="s">
        <v>224</v>
      </c>
      <c r="F2516" s="7" t="s">
        <v>138</v>
      </c>
      <c r="G2516" s="7" t="s">
        <v>139</v>
      </c>
      <c r="H2516" s="7" t="s">
        <v>140</v>
      </c>
    </row>
    <row r="2517" spans="1:15">
      <c r="A2517" t="s">
        <v>4</v>
      </c>
      <c r="B2517" s="4" t="s">
        <v>5</v>
      </c>
      <c r="C2517" s="4" t="s">
        <v>13</v>
      </c>
      <c r="D2517" s="4" t="s">
        <v>10</v>
      </c>
      <c r="E2517" s="4" t="s">
        <v>6</v>
      </c>
      <c r="F2517" s="4" t="s">
        <v>6</v>
      </c>
      <c r="G2517" s="4" t="s">
        <v>6</v>
      </c>
      <c r="H2517" s="4" t="s">
        <v>6</v>
      </c>
    </row>
    <row r="2518" spans="1:15">
      <c r="A2518" t="n">
        <v>21909</v>
      </c>
      <c r="B2518" s="41" t="n">
        <v>51</v>
      </c>
      <c r="C2518" s="7" t="n">
        <v>3</v>
      </c>
      <c r="D2518" s="7" t="n">
        <v>61494</v>
      </c>
      <c r="E2518" s="7" t="s">
        <v>224</v>
      </c>
      <c r="F2518" s="7" t="s">
        <v>138</v>
      </c>
      <c r="G2518" s="7" t="s">
        <v>139</v>
      </c>
      <c r="H2518" s="7" t="s">
        <v>140</v>
      </c>
    </row>
    <row r="2519" spans="1:15">
      <c r="A2519" t="s">
        <v>4</v>
      </c>
      <c r="B2519" s="4" t="s">
        <v>5</v>
      </c>
      <c r="C2519" s="4" t="s">
        <v>13</v>
      </c>
      <c r="D2519" s="4" t="s">
        <v>10</v>
      </c>
      <c r="E2519" s="4" t="s">
        <v>6</v>
      </c>
      <c r="F2519" s="4" t="s">
        <v>6</v>
      </c>
      <c r="G2519" s="4" t="s">
        <v>6</v>
      </c>
      <c r="H2519" s="4" t="s">
        <v>6</v>
      </c>
    </row>
    <row r="2520" spans="1:15">
      <c r="A2520" t="n">
        <v>21922</v>
      </c>
      <c r="B2520" s="41" t="n">
        <v>51</v>
      </c>
      <c r="C2520" s="7" t="n">
        <v>3</v>
      </c>
      <c r="D2520" s="7" t="n">
        <v>61497</v>
      </c>
      <c r="E2520" s="7" t="s">
        <v>224</v>
      </c>
      <c r="F2520" s="7" t="s">
        <v>138</v>
      </c>
      <c r="G2520" s="7" t="s">
        <v>139</v>
      </c>
      <c r="H2520" s="7" t="s">
        <v>140</v>
      </c>
    </row>
    <row r="2521" spans="1:15">
      <c r="A2521" t="s">
        <v>4</v>
      </c>
      <c r="B2521" s="4" t="s">
        <v>5</v>
      </c>
      <c r="C2521" s="4" t="s">
        <v>13</v>
      </c>
      <c r="D2521" s="4" t="s">
        <v>10</v>
      </c>
      <c r="E2521" s="4" t="s">
        <v>6</v>
      </c>
      <c r="F2521" s="4" t="s">
        <v>6</v>
      </c>
      <c r="G2521" s="4" t="s">
        <v>6</v>
      </c>
      <c r="H2521" s="4" t="s">
        <v>6</v>
      </c>
    </row>
    <row r="2522" spans="1:15">
      <c r="A2522" t="n">
        <v>21935</v>
      </c>
      <c r="B2522" s="41" t="n">
        <v>51</v>
      </c>
      <c r="C2522" s="7" t="n">
        <v>3</v>
      </c>
      <c r="D2522" s="7" t="n">
        <v>61498</v>
      </c>
      <c r="E2522" s="7" t="s">
        <v>224</v>
      </c>
      <c r="F2522" s="7" t="s">
        <v>138</v>
      </c>
      <c r="G2522" s="7" t="s">
        <v>139</v>
      </c>
      <c r="H2522" s="7" t="s">
        <v>140</v>
      </c>
    </row>
    <row r="2523" spans="1:15">
      <c r="A2523" t="s">
        <v>4</v>
      </c>
      <c r="B2523" s="4" t="s">
        <v>5</v>
      </c>
      <c r="C2523" s="4" t="s">
        <v>13</v>
      </c>
      <c r="D2523" s="4" t="s">
        <v>10</v>
      </c>
      <c r="E2523" s="4" t="s">
        <v>6</v>
      </c>
      <c r="F2523" s="4" t="s">
        <v>6</v>
      </c>
      <c r="G2523" s="4" t="s">
        <v>6</v>
      </c>
      <c r="H2523" s="4" t="s">
        <v>6</v>
      </c>
    </row>
    <row r="2524" spans="1:15">
      <c r="A2524" t="n">
        <v>21948</v>
      </c>
      <c r="B2524" s="41" t="n">
        <v>51</v>
      </c>
      <c r="C2524" s="7" t="n">
        <v>3</v>
      </c>
      <c r="D2524" s="7" t="n">
        <v>61499</v>
      </c>
      <c r="E2524" s="7" t="s">
        <v>224</v>
      </c>
      <c r="F2524" s="7" t="s">
        <v>138</v>
      </c>
      <c r="G2524" s="7" t="s">
        <v>139</v>
      </c>
      <c r="H2524" s="7" t="s">
        <v>140</v>
      </c>
    </row>
    <row r="2525" spans="1:15">
      <c r="A2525" t="s">
        <v>4</v>
      </c>
      <c r="B2525" s="4" t="s">
        <v>5</v>
      </c>
      <c r="C2525" s="4" t="s">
        <v>13</v>
      </c>
      <c r="D2525" s="4" t="s">
        <v>10</v>
      </c>
      <c r="E2525" s="4" t="s">
        <v>6</v>
      </c>
      <c r="F2525" s="4" t="s">
        <v>6</v>
      </c>
      <c r="G2525" s="4" t="s">
        <v>6</v>
      </c>
      <c r="H2525" s="4" t="s">
        <v>6</v>
      </c>
    </row>
    <row r="2526" spans="1:15">
      <c r="A2526" t="n">
        <v>21961</v>
      </c>
      <c r="B2526" s="41" t="n">
        <v>51</v>
      </c>
      <c r="C2526" s="7" t="n">
        <v>3</v>
      </c>
      <c r="D2526" s="7" t="n">
        <v>61500</v>
      </c>
      <c r="E2526" s="7" t="s">
        <v>224</v>
      </c>
      <c r="F2526" s="7" t="s">
        <v>138</v>
      </c>
      <c r="G2526" s="7" t="s">
        <v>139</v>
      </c>
      <c r="H2526" s="7" t="s">
        <v>140</v>
      </c>
    </row>
    <row r="2527" spans="1:15">
      <c r="A2527" t="s">
        <v>4</v>
      </c>
      <c r="B2527" s="4" t="s">
        <v>5</v>
      </c>
      <c r="C2527" s="4" t="s">
        <v>13</v>
      </c>
      <c r="D2527" s="4" t="s">
        <v>10</v>
      </c>
      <c r="E2527" s="4" t="s">
        <v>6</v>
      </c>
      <c r="F2527" s="4" t="s">
        <v>6</v>
      </c>
      <c r="G2527" s="4" t="s">
        <v>6</v>
      </c>
      <c r="H2527" s="4" t="s">
        <v>6</v>
      </c>
    </row>
    <row r="2528" spans="1:15">
      <c r="A2528" t="n">
        <v>21974</v>
      </c>
      <c r="B2528" s="41" t="n">
        <v>51</v>
      </c>
      <c r="C2528" s="7" t="n">
        <v>3</v>
      </c>
      <c r="D2528" s="7" t="n">
        <v>61501</v>
      </c>
      <c r="E2528" s="7" t="s">
        <v>224</v>
      </c>
      <c r="F2528" s="7" t="s">
        <v>138</v>
      </c>
      <c r="G2528" s="7" t="s">
        <v>139</v>
      </c>
      <c r="H2528" s="7" t="s">
        <v>140</v>
      </c>
    </row>
    <row r="2529" spans="1:8">
      <c r="A2529" t="s">
        <v>4</v>
      </c>
      <c r="B2529" s="4" t="s">
        <v>5</v>
      </c>
      <c r="C2529" s="4" t="s">
        <v>10</v>
      </c>
      <c r="D2529" s="4" t="s">
        <v>13</v>
      </c>
      <c r="E2529" s="4" t="s">
        <v>21</v>
      </c>
      <c r="F2529" s="4" t="s">
        <v>10</v>
      </c>
    </row>
    <row r="2530" spans="1:8">
      <c r="A2530" t="n">
        <v>21987</v>
      </c>
      <c r="B2530" s="70" t="n">
        <v>59</v>
      </c>
      <c r="C2530" s="7" t="n">
        <v>0</v>
      </c>
      <c r="D2530" s="7" t="n">
        <v>1</v>
      </c>
      <c r="E2530" s="7" t="n">
        <v>0.150000005960464</v>
      </c>
      <c r="F2530" s="7" t="n">
        <v>0</v>
      </c>
    </row>
    <row r="2531" spans="1:8">
      <c r="A2531" t="s">
        <v>4</v>
      </c>
      <c r="B2531" s="4" t="s">
        <v>5</v>
      </c>
      <c r="C2531" s="4" t="s">
        <v>10</v>
      </c>
      <c r="D2531" s="4" t="s">
        <v>13</v>
      </c>
      <c r="E2531" s="4" t="s">
        <v>21</v>
      </c>
      <c r="F2531" s="4" t="s">
        <v>10</v>
      </c>
    </row>
    <row r="2532" spans="1:8">
      <c r="A2532" t="n">
        <v>21997</v>
      </c>
      <c r="B2532" s="70" t="n">
        <v>59</v>
      </c>
      <c r="C2532" s="7" t="n">
        <v>4</v>
      </c>
      <c r="D2532" s="7" t="n">
        <v>1</v>
      </c>
      <c r="E2532" s="7" t="n">
        <v>0.150000005960464</v>
      </c>
      <c r="F2532" s="7" t="n">
        <v>0</v>
      </c>
    </row>
    <row r="2533" spans="1:8">
      <c r="A2533" t="s">
        <v>4</v>
      </c>
      <c r="B2533" s="4" t="s">
        <v>5</v>
      </c>
      <c r="C2533" s="4" t="s">
        <v>10</v>
      </c>
      <c r="D2533" s="4" t="s">
        <v>10</v>
      </c>
      <c r="E2533" s="4" t="s">
        <v>10</v>
      </c>
    </row>
    <row r="2534" spans="1:8">
      <c r="A2534" t="n">
        <v>22007</v>
      </c>
      <c r="B2534" s="71" t="n">
        <v>61</v>
      </c>
      <c r="C2534" s="7" t="n">
        <v>0</v>
      </c>
      <c r="D2534" s="7" t="n">
        <v>1620</v>
      </c>
      <c r="E2534" s="7" t="n">
        <v>1000</v>
      </c>
    </row>
    <row r="2535" spans="1:8">
      <c r="A2535" t="s">
        <v>4</v>
      </c>
      <c r="B2535" s="4" t="s">
        <v>5</v>
      </c>
      <c r="C2535" s="4" t="s">
        <v>10</v>
      </c>
      <c r="D2535" s="4" t="s">
        <v>10</v>
      </c>
      <c r="E2535" s="4" t="s">
        <v>10</v>
      </c>
    </row>
    <row r="2536" spans="1:8">
      <c r="A2536" t="n">
        <v>22014</v>
      </c>
      <c r="B2536" s="71" t="n">
        <v>61</v>
      </c>
      <c r="C2536" s="7" t="n">
        <v>4</v>
      </c>
      <c r="D2536" s="7" t="n">
        <v>1620</v>
      </c>
      <c r="E2536" s="7" t="n">
        <v>1000</v>
      </c>
    </row>
    <row r="2537" spans="1:8">
      <c r="A2537" t="s">
        <v>4</v>
      </c>
      <c r="B2537" s="4" t="s">
        <v>5</v>
      </c>
      <c r="C2537" s="4" t="s">
        <v>10</v>
      </c>
      <c r="D2537" s="4" t="s">
        <v>21</v>
      </c>
      <c r="E2537" s="4" t="s">
        <v>21</v>
      </c>
      <c r="F2537" s="4" t="s">
        <v>13</v>
      </c>
    </row>
    <row r="2538" spans="1:8">
      <c r="A2538" t="n">
        <v>22021</v>
      </c>
      <c r="B2538" s="69" t="n">
        <v>52</v>
      </c>
      <c r="C2538" s="7" t="n">
        <v>0</v>
      </c>
      <c r="D2538" s="7" t="n">
        <v>49.5</v>
      </c>
      <c r="E2538" s="7" t="n">
        <v>10</v>
      </c>
      <c r="F2538" s="7" t="n">
        <v>0</v>
      </c>
    </row>
    <row r="2539" spans="1:8">
      <c r="A2539" t="s">
        <v>4</v>
      </c>
      <c r="B2539" s="4" t="s">
        <v>5</v>
      </c>
      <c r="C2539" s="4" t="s">
        <v>10</v>
      </c>
      <c r="D2539" s="4" t="s">
        <v>21</v>
      </c>
      <c r="E2539" s="4" t="s">
        <v>21</v>
      </c>
      <c r="F2539" s="4" t="s">
        <v>13</v>
      </c>
    </row>
    <row r="2540" spans="1:8">
      <c r="A2540" t="n">
        <v>22033</v>
      </c>
      <c r="B2540" s="69" t="n">
        <v>52</v>
      </c>
      <c r="C2540" s="7" t="n">
        <v>4</v>
      </c>
      <c r="D2540" s="7" t="n">
        <v>43.7000007629395</v>
      </c>
      <c r="E2540" s="7" t="n">
        <v>10</v>
      </c>
      <c r="F2540" s="7" t="n">
        <v>0</v>
      </c>
    </row>
    <row r="2541" spans="1:8">
      <c r="A2541" t="s">
        <v>4</v>
      </c>
      <c r="B2541" s="4" t="s">
        <v>5</v>
      </c>
      <c r="C2541" s="4" t="s">
        <v>10</v>
      </c>
    </row>
    <row r="2542" spans="1:8">
      <c r="A2542" t="n">
        <v>22045</v>
      </c>
      <c r="B2542" s="30" t="n">
        <v>16</v>
      </c>
      <c r="C2542" s="7" t="n">
        <v>100</v>
      </c>
    </row>
    <row r="2543" spans="1:8">
      <c r="A2543" t="s">
        <v>4</v>
      </c>
      <c r="B2543" s="4" t="s">
        <v>5</v>
      </c>
      <c r="C2543" s="4" t="s">
        <v>10</v>
      </c>
      <c r="D2543" s="4" t="s">
        <v>13</v>
      </c>
      <c r="E2543" s="4" t="s">
        <v>21</v>
      </c>
      <c r="F2543" s="4" t="s">
        <v>10</v>
      </c>
    </row>
    <row r="2544" spans="1:8">
      <c r="A2544" t="n">
        <v>22048</v>
      </c>
      <c r="B2544" s="70" t="n">
        <v>59</v>
      </c>
      <c r="C2544" s="7" t="n">
        <v>1</v>
      </c>
      <c r="D2544" s="7" t="n">
        <v>1</v>
      </c>
      <c r="E2544" s="7" t="n">
        <v>0.150000005960464</v>
      </c>
      <c r="F2544" s="7" t="n">
        <v>0</v>
      </c>
    </row>
    <row r="2545" spans="1:6">
      <c r="A2545" t="s">
        <v>4</v>
      </c>
      <c r="B2545" s="4" t="s">
        <v>5</v>
      </c>
      <c r="C2545" s="4" t="s">
        <v>10</v>
      </c>
      <c r="D2545" s="4" t="s">
        <v>13</v>
      </c>
      <c r="E2545" s="4" t="s">
        <v>21</v>
      </c>
      <c r="F2545" s="4" t="s">
        <v>10</v>
      </c>
    </row>
    <row r="2546" spans="1:6">
      <c r="A2546" t="n">
        <v>22058</v>
      </c>
      <c r="B2546" s="70" t="n">
        <v>59</v>
      </c>
      <c r="C2546" s="7" t="n">
        <v>11</v>
      </c>
      <c r="D2546" s="7" t="n">
        <v>1</v>
      </c>
      <c r="E2546" s="7" t="n">
        <v>0.150000005960464</v>
      </c>
      <c r="F2546" s="7" t="n">
        <v>0</v>
      </c>
    </row>
    <row r="2547" spans="1:6">
      <c r="A2547" t="s">
        <v>4</v>
      </c>
      <c r="B2547" s="4" t="s">
        <v>5</v>
      </c>
      <c r="C2547" s="4" t="s">
        <v>10</v>
      </c>
      <c r="D2547" s="4" t="s">
        <v>13</v>
      </c>
      <c r="E2547" s="4" t="s">
        <v>21</v>
      </c>
      <c r="F2547" s="4" t="s">
        <v>10</v>
      </c>
    </row>
    <row r="2548" spans="1:6">
      <c r="A2548" t="n">
        <v>22068</v>
      </c>
      <c r="B2548" s="70" t="n">
        <v>59</v>
      </c>
      <c r="C2548" s="7" t="n">
        <v>5</v>
      </c>
      <c r="D2548" s="7" t="n">
        <v>1</v>
      </c>
      <c r="E2548" s="7" t="n">
        <v>0.150000005960464</v>
      </c>
      <c r="F2548" s="7" t="n">
        <v>0</v>
      </c>
    </row>
    <row r="2549" spans="1:6">
      <c r="A2549" t="s">
        <v>4</v>
      </c>
      <c r="B2549" s="4" t="s">
        <v>5</v>
      </c>
      <c r="C2549" s="4" t="s">
        <v>10</v>
      </c>
      <c r="D2549" s="4" t="s">
        <v>10</v>
      </c>
      <c r="E2549" s="4" t="s">
        <v>10</v>
      </c>
    </row>
    <row r="2550" spans="1:6">
      <c r="A2550" t="n">
        <v>22078</v>
      </c>
      <c r="B2550" s="71" t="n">
        <v>61</v>
      </c>
      <c r="C2550" s="7" t="n">
        <v>1</v>
      </c>
      <c r="D2550" s="7" t="n">
        <v>1620</v>
      </c>
      <c r="E2550" s="7" t="n">
        <v>1000</v>
      </c>
    </row>
    <row r="2551" spans="1:6">
      <c r="A2551" t="s">
        <v>4</v>
      </c>
      <c r="B2551" s="4" t="s">
        <v>5</v>
      </c>
      <c r="C2551" s="4" t="s">
        <v>10</v>
      </c>
      <c r="D2551" s="4" t="s">
        <v>10</v>
      </c>
      <c r="E2551" s="4" t="s">
        <v>10</v>
      </c>
    </row>
    <row r="2552" spans="1:6">
      <c r="A2552" t="n">
        <v>22085</v>
      </c>
      <c r="B2552" s="71" t="n">
        <v>61</v>
      </c>
      <c r="C2552" s="7" t="n">
        <v>11</v>
      </c>
      <c r="D2552" s="7" t="n">
        <v>1620</v>
      </c>
      <c r="E2552" s="7" t="n">
        <v>1000</v>
      </c>
    </row>
    <row r="2553" spans="1:6">
      <c r="A2553" t="s">
        <v>4</v>
      </c>
      <c r="B2553" s="4" t="s">
        <v>5</v>
      </c>
      <c r="C2553" s="4" t="s">
        <v>10</v>
      </c>
      <c r="D2553" s="4" t="s">
        <v>10</v>
      </c>
      <c r="E2553" s="4" t="s">
        <v>10</v>
      </c>
    </row>
    <row r="2554" spans="1:6">
      <c r="A2554" t="n">
        <v>22092</v>
      </c>
      <c r="B2554" s="71" t="n">
        <v>61</v>
      </c>
      <c r="C2554" s="7" t="n">
        <v>5</v>
      </c>
      <c r="D2554" s="7" t="n">
        <v>1620</v>
      </c>
      <c r="E2554" s="7" t="n">
        <v>1000</v>
      </c>
    </row>
    <row r="2555" spans="1:6">
      <c r="A2555" t="s">
        <v>4</v>
      </c>
      <c r="B2555" s="4" t="s">
        <v>5</v>
      </c>
      <c r="C2555" s="4" t="s">
        <v>10</v>
      </c>
      <c r="D2555" s="4" t="s">
        <v>21</v>
      </c>
      <c r="E2555" s="4" t="s">
        <v>21</v>
      </c>
      <c r="F2555" s="4" t="s">
        <v>13</v>
      </c>
    </row>
    <row r="2556" spans="1:6">
      <c r="A2556" t="n">
        <v>22099</v>
      </c>
      <c r="B2556" s="69" t="n">
        <v>52</v>
      </c>
      <c r="C2556" s="7" t="n">
        <v>1</v>
      </c>
      <c r="D2556" s="7" t="n">
        <v>66.6999969482422</v>
      </c>
      <c r="E2556" s="7" t="n">
        <v>10</v>
      </c>
      <c r="F2556" s="7" t="n">
        <v>0</v>
      </c>
    </row>
    <row r="2557" spans="1:6">
      <c r="A2557" t="s">
        <v>4</v>
      </c>
      <c r="B2557" s="4" t="s">
        <v>5</v>
      </c>
      <c r="C2557" s="4" t="s">
        <v>10</v>
      </c>
      <c r="D2557" s="4" t="s">
        <v>21</v>
      </c>
      <c r="E2557" s="4" t="s">
        <v>21</v>
      </c>
      <c r="F2557" s="4" t="s">
        <v>13</v>
      </c>
    </row>
    <row r="2558" spans="1:6">
      <c r="A2558" t="n">
        <v>22111</v>
      </c>
      <c r="B2558" s="69" t="n">
        <v>52</v>
      </c>
      <c r="C2558" s="7" t="n">
        <v>11</v>
      </c>
      <c r="D2558" s="7" t="n">
        <v>46.5999984741211</v>
      </c>
      <c r="E2558" s="7" t="n">
        <v>10</v>
      </c>
      <c r="F2558" s="7" t="n">
        <v>0</v>
      </c>
    </row>
    <row r="2559" spans="1:6">
      <c r="A2559" t="s">
        <v>4</v>
      </c>
      <c r="B2559" s="4" t="s">
        <v>5</v>
      </c>
      <c r="C2559" s="4" t="s">
        <v>10</v>
      </c>
      <c r="D2559" s="4" t="s">
        <v>21</v>
      </c>
      <c r="E2559" s="4" t="s">
        <v>21</v>
      </c>
      <c r="F2559" s="4" t="s">
        <v>13</v>
      </c>
    </row>
    <row r="2560" spans="1:6">
      <c r="A2560" t="n">
        <v>22123</v>
      </c>
      <c r="B2560" s="69" t="n">
        <v>52</v>
      </c>
      <c r="C2560" s="7" t="n">
        <v>5</v>
      </c>
      <c r="D2560" s="7" t="n">
        <v>49.5</v>
      </c>
      <c r="E2560" s="7" t="n">
        <v>10</v>
      </c>
      <c r="F2560" s="7" t="n">
        <v>0</v>
      </c>
    </row>
    <row r="2561" spans="1:6">
      <c r="A2561" t="s">
        <v>4</v>
      </c>
      <c r="B2561" s="4" t="s">
        <v>5</v>
      </c>
      <c r="C2561" s="4" t="s">
        <v>10</v>
      </c>
    </row>
    <row r="2562" spans="1:6">
      <c r="A2562" t="n">
        <v>22135</v>
      </c>
      <c r="B2562" s="30" t="n">
        <v>16</v>
      </c>
      <c r="C2562" s="7" t="n">
        <v>100</v>
      </c>
    </row>
    <row r="2563" spans="1:6">
      <c r="A2563" t="s">
        <v>4</v>
      </c>
      <c r="B2563" s="4" t="s">
        <v>5</v>
      </c>
      <c r="C2563" s="4" t="s">
        <v>10</v>
      </c>
      <c r="D2563" s="4" t="s">
        <v>13</v>
      </c>
      <c r="E2563" s="4" t="s">
        <v>21</v>
      </c>
      <c r="F2563" s="4" t="s">
        <v>10</v>
      </c>
    </row>
    <row r="2564" spans="1:6">
      <c r="A2564" t="n">
        <v>22138</v>
      </c>
      <c r="B2564" s="70" t="n">
        <v>59</v>
      </c>
      <c r="C2564" s="7" t="n">
        <v>8</v>
      </c>
      <c r="D2564" s="7" t="n">
        <v>1</v>
      </c>
      <c r="E2564" s="7" t="n">
        <v>0.150000005960464</v>
      </c>
      <c r="F2564" s="7" t="n">
        <v>0</v>
      </c>
    </row>
    <row r="2565" spans="1:6">
      <c r="A2565" t="s">
        <v>4</v>
      </c>
      <c r="B2565" s="4" t="s">
        <v>5</v>
      </c>
      <c r="C2565" s="4" t="s">
        <v>10</v>
      </c>
      <c r="D2565" s="4" t="s">
        <v>13</v>
      </c>
      <c r="E2565" s="4" t="s">
        <v>21</v>
      </c>
      <c r="F2565" s="4" t="s">
        <v>10</v>
      </c>
    </row>
    <row r="2566" spans="1:6">
      <c r="A2566" t="n">
        <v>22148</v>
      </c>
      <c r="B2566" s="70" t="n">
        <v>59</v>
      </c>
      <c r="C2566" s="7" t="n">
        <v>2</v>
      </c>
      <c r="D2566" s="7" t="n">
        <v>1</v>
      </c>
      <c r="E2566" s="7" t="n">
        <v>0.150000005960464</v>
      </c>
      <c r="F2566" s="7" t="n">
        <v>0</v>
      </c>
    </row>
    <row r="2567" spans="1:6">
      <c r="A2567" t="s">
        <v>4</v>
      </c>
      <c r="B2567" s="4" t="s">
        <v>5</v>
      </c>
      <c r="C2567" s="4" t="s">
        <v>10</v>
      </c>
      <c r="D2567" s="4" t="s">
        <v>10</v>
      </c>
      <c r="E2567" s="4" t="s">
        <v>10</v>
      </c>
    </row>
    <row r="2568" spans="1:6">
      <c r="A2568" t="n">
        <v>22158</v>
      </c>
      <c r="B2568" s="71" t="n">
        <v>61</v>
      </c>
      <c r="C2568" s="7" t="n">
        <v>8</v>
      </c>
      <c r="D2568" s="7" t="n">
        <v>1620</v>
      </c>
      <c r="E2568" s="7" t="n">
        <v>1000</v>
      </c>
    </row>
    <row r="2569" spans="1:6">
      <c r="A2569" t="s">
        <v>4</v>
      </c>
      <c r="B2569" s="4" t="s">
        <v>5</v>
      </c>
      <c r="C2569" s="4" t="s">
        <v>10</v>
      </c>
      <c r="D2569" s="4" t="s">
        <v>10</v>
      </c>
      <c r="E2569" s="4" t="s">
        <v>10</v>
      </c>
    </row>
    <row r="2570" spans="1:6">
      <c r="A2570" t="n">
        <v>22165</v>
      </c>
      <c r="B2570" s="71" t="n">
        <v>61</v>
      </c>
      <c r="C2570" s="7" t="n">
        <v>2</v>
      </c>
      <c r="D2570" s="7" t="n">
        <v>1620</v>
      </c>
      <c r="E2570" s="7" t="n">
        <v>1000</v>
      </c>
    </row>
    <row r="2571" spans="1:6">
      <c r="A2571" t="s">
        <v>4</v>
      </c>
      <c r="B2571" s="4" t="s">
        <v>5</v>
      </c>
      <c r="C2571" s="4" t="s">
        <v>10</v>
      </c>
      <c r="D2571" s="4" t="s">
        <v>21</v>
      </c>
      <c r="E2571" s="4" t="s">
        <v>21</v>
      </c>
      <c r="F2571" s="4" t="s">
        <v>13</v>
      </c>
    </row>
    <row r="2572" spans="1:6">
      <c r="A2572" t="n">
        <v>22172</v>
      </c>
      <c r="B2572" s="69" t="n">
        <v>52</v>
      </c>
      <c r="C2572" s="7" t="n">
        <v>8</v>
      </c>
      <c r="D2572" s="7" t="n">
        <v>66.6999969482422</v>
      </c>
      <c r="E2572" s="7" t="n">
        <v>10</v>
      </c>
      <c r="F2572" s="7" t="n">
        <v>0</v>
      </c>
    </row>
    <row r="2573" spans="1:6">
      <c r="A2573" t="s">
        <v>4</v>
      </c>
      <c r="B2573" s="4" t="s">
        <v>5</v>
      </c>
      <c r="C2573" s="4" t="s">
        <v>10</v>
      </c>
      <c r="D2573" s="4" t="s">
        <v>21</v>
      </c>
      <c r="E2573" s="4" t="s">
        <v>21</v>
      </c>
      <c r="F2573" s="4" t="s">
        <v>13</v>
      </c>
    </row>
    <row r="2574" spans="1:6">
      <c r="A2574" t="n">
        <v>22184</v>
      </c>
      <c r="B2574" s="69" t="n">
        <v>52</v>
      </c>
      <c r="C2574" s="7" t="n">
        <v>2</v>
      </c>
      <c r="D2574" s="7" t="n">
        <v>29.3999996185303</v>
      </c>
      <c r="E2574" s="7" t="n">
        <v>10</v>
      </c>
      <c r="F2574" s="7" t="n">
        <v>0</v>
      </c>
    </row>
    <row r="2575" spans="1:6">
      <c r="A2575" t="s">
        <v>4</v>
      </c>
      <c r="B2575" s="4" t="s">
        <v>5</v>
      </c>
      <c r="C2575" s="4" t="s">
        <v>10</v>
      </c>
    </row>
    <row r="2576" spans="1:6">
      <c r="A2576" t="n">
        <v>22196</v>
      </c>
      <c r="B2576" s="30" t="n">
        <v>16</v>
      </c>
      <c r="C2576" s="7" t="n">
        <v>100</v>
      </c>
    </row>
    <row r="2577" spans="1:6">
      <c r="A2577" t="s">
        <v>4</v>
      </c>
      <c r="B2577" s="4" t="s">
        <v>5</v>
      </c>
      <c r="C2577" s="4" t="s">
        <v>10</v>
      </c>
      <c r="D2577" s="4" t="s">
        <v>13</v>
      </c>
      <c r="E2577" s="4" t="s">
        <v>21</v>
      </c>
      <c r="F2577" s="4" t="s">
        <v>10</v>
      </c>
    </row>
    <row r="2578" spans="1:6">
      <c r="A2578" t="n">
        <v>22199</v>
      </c>
      <c r="B2578" s="70" t="n">
        <v>59</v>
      </c>
      <c r="C2578" s="7" t="n">
        <v>3</v>
      </c>
      <c r="D2578" s="7" t="n">
        <v>1</v>
      </c>
      <c r="E2578" s="7" t="n">
        <v>0.150000005960464</v>
      </c>
      <c r="F2578" s="7" t="n">
        <v>0</v>
      </c>
    </row>
    <row r="2579" spans="1:6">
      <c r="A2579" t="s">
        <v>4</v>
      </c>
      <c r="B2579" s="4" t="s">
        <v>5</v>
      </c>
      <c r="C2579" s="4" t="s">
        <v>10</v>
      </c>
      <c r="D2579" s="4" t="s">
        <v>13</v>
      </c>
      <c r="E2579" s="4" t="s">
        <v>21</v>
      </c>
      <c r="F2579" s="4" t="s">
        <v>10</v>
      </c>
    </row>
    <row r="2580" spans="1:6">
      <c r="A2580" t="n">
        <v>22209</v>
      </c>
      <c r="B2580" s="70" t="n">
        <v>59</v>
      </c>
      <c r="C2580" s="7" t="n">
        <v>6</v>
      </c>
      <c r="D2580" s="7" t="n">
        <v>1</v>
      </c>
      <c r="E2580" s="7" t="n">
        <v>0.150000005960464</v>
      </c>
      <c r="F2580" s="7" t="n">
        <v>0</v>
      </c>
    </row>
    <row r="2581" spans="1:6">
      <c r="A2581" t="s">
        <v>4</v>
      </c>
      <c r="B2581" s="4" t="s">
        <v>5</v>
      </c>
      <c r="C2581" s="4" t="s">
        <v>10</v>
      </c>
      <c r="D2581" s="4" t="s">
        <v>13</v>
      </c>
      <c r="E2581" s="4" t="s">
        <v>21</v>
      </c>
      <c r="F2581" s="4" t="s">
        <v>10</v>
      </c>
    </row>
    <row r="2582" spans="1:6">
      <c r="A2582" t="n">
        <v>22219</v>
      </c>
      <c r="B2582" s="70" t="n">
        <v>59</v>
      </c>
      <c r="C2582" s="7" t="n">
        <v>7</v>
      </c>
      <c r="D2582" s="7" t="n">
        <v>1</v>
      </c>
      <c r="E2582" s="7" t="n">
        <v>0.150000005960464</v>
      </c>
      <c r="F2582" s="7" t="n">
        <v>0</v>
      </c>
    </row>
    <row r="2583" spans="1:6">
      <c r="A2583" t="s">
        <v>4</v>
      </c>
      <c r="B2583" s="4" t="s">
        <v>5</v>
      </c>
      <c r="C2583" s="4" t="s">
        <v>10</v>
      </c>
      <c r="D2583" s="4" t="s">
        <v>13</v>
      </c>
      <c r="E2583" s="4" t="s">
        <v>21</v>
      </c>
      <c r="F2583" s="4" t="s">
        <v>10</v>
      </c>
    </row>
    <row r="2584" spans="1:6">
      <c r="A2584" t="n">
        <v>22229</v>
      </c>
      <c r="B2584" s="70" t="n">
        <v>59</v>
      </c>
      <c r="C2584" s="7" t="n">
        <v>9</v>
      </c>
      <c r="D2584" s="7" t="n">
        <v>1</v>
      </c>
      <c r="E2584" s="7" t="n">
        <v>0.150000005960464</v>
      </c>
      <c r="F2584" s="7" t="n">
        <v>0</v>
      </c>
    </row>
    <row r="2585" spans="1:6">
      <c r="A2585" t="s">
        <v>4</v>
      </c>
      <c r="B2585" s="4" t="s">
        <v>5</v>
      </c>
      <c r="C2585" s="4" t="s">
        <v>10</v>
      </c>
      <c r="D2585" s="4" t="s">
        <v>10</v>
      </c>
      <c r="E2585" s="4" t="s">
        <v>10</v>
      </c>
    </row>
    <row r="2586" spans="1:6">
      <c r="A2586" t="n">
        <v>22239</v>
      </c>
      <c r="B2586" s="71" t="n">
        <v>61</v>
      </c>
      <c r="C2586" s="7" t="n">
        <v>3</v>
      </c>
      <c r="D2586" s="7" t="n">
        <v>1620</v>
      </c>
      <c r="E2586" s="7" t="n">
        <v>1000</v>
      </c>
    </row>
    <row r="2587" spans="1:6">
      <c r="A2587" t="s">
        <v>4</v>
      </c>
      <c r="B2587" s="4" t="s">
        <v>5</v>
      </c>
      <c r="C2587" s="4" t="s">
        <v>10</v>
      </c>
      <c r="D2587" s="4" t="s">
        <v>10</v>
      </c>
      <c r="E2587" s="4" t="s">
        <v>10</v>
      </c>
    </row>
    <row r="2588" spans="1:6">
      <c r="A2588" t="n">
        <v>22246</v>
      </c>
      <c r="B2588" s="71" t="n">
        <v>61</v>
      </c>
      <c r="C2588" s="7" t="n">
        <v>6</v>
      </c>
      <c r="D2588" s="7" t="n">
        <v>1620</v>
      </c>
      <c r="E2588" s="7" t="n">
        <v>1000</v>
      </c>
    </row>
    <row r="2589" spans="1:6">
      <c r="A2589" t="s">
        <v>4</v>
      </c>
      <c r="B2589" s="4" t="s">
        <v>5</v>
      </c>
      <c r="C2589" s="4" t="s">
        <v>10</v>
      </c>
      <c r="D2589" s="4" t="s">
        <v>10</v>
      </c>
      <c r="E2589" s="4" t="s">
        <v>10</v>
      </c>
    </row>
    <row r="2590" spans="1:6">
      <c r="A2590" t="n">
        <v>22253</v>
      </c>
      <c r="B2590" s="71" t="n">
        <v>61</v>
      </c>
      <c r="C2590" s="7" t="n">
        <v>7</v>
      </c>
      <c r="D2590" s="7" t="n">
        <v>1620</v>
      </c>
      <c r="E2590" s="7" t="n">
        <v>1000</v>
      </c>
    </row>
    <row r="2591" spans="1:6">
      <c r="A2591" t="s">
        <v>4</v>
      </c>
      <c r="B2591" s="4" t="s">
        <v>5</v>
      </c>
      <c r="C2591" s="4" t="s">
        <v>10</v>
      </c>
      <c r="D2591" s="4" t="s">
        <v>10</v>
      </c>
      <c r="E2591" s="4" t="s">
        <v>10</v>
      </c>
    </row>
    <row r="2592" spans="1:6">
      <c r="A2592" t="n">
        <v>22260</v>
      </c>
      <c r="B2592" s="71" t="n">
        <v>61</v>
      </c>
      <c r="C2592" s="7" t="n">
        <v>9</v>
      </c>
      <c r="D2592" s="7" t="n">
        <v>1620</v>
      </c>
      <c r="E2592" s="7" t="n">
        <v>1000</v>
      </c>
    </row>
    <row r="2593" spans="1:6">
      <c r="A2593" t="s">
        <v>4</v>
      </c>
      <c r="B2593" s="4" t="s">
        <v>5</v>
      </c>
      <c r="C2593" s="4" t="s">
        <v>10</v>
      </c>
      <c r="D2593" s="4" t="s">
        <v>10</v>
      </c>
      <c r="E2593" s="4" t="s">
        <v>10</v>
      </c>
    </row>
    <row r="2594" spans="1:6">
      <c r="A2594" t="n">
        <v>22267</v>
      </c>
      <c r="B2594" s="71" t="n">
        <v>61</v>
      </c>
      <c r="C2594" s="7" t="n">
        <v>7032</v>
      </c>
      <c r="D2594" s="7" t="n">
        <v>1620</v>
      </c>
      <c r="E2594" s="7" t="n">
        <v>1000</v>
      </c>
    </row>
    <row r="2595" spans="1:6">
      <c r="A2595" t="s">
        <v>4</v>
      </c>
      <c r="B2595" s="4" t="s">
        <v>5</v>
      </c>
      <c r="C2595" s="4" t="s">
        <v>10</v>
      </c>
      <c r="D2595" s="4" t="s">
        <v>21</v>
      </c>
      <c r="E2595" s="4" t="s">
        <v>21</v>
      </c>
      <c r="F2595" s="4" t="s">
        <v>13</v>
      </c>
    </row>
    <row r="2596" spans="1:6">
      <c r="A2596" t="n">
        <v>22274</v>
      </c>
      <c r="B2596" s="69" t="n">
        <v>52</v>
      </c>
      <c r="C2596" s="7" t="n">
        <v>3</v>
      </c>
      <c r="D2596" s="7" t="n">
        <v>46.5999984741211</v>
      </c>
      <c r="E2596" s="7" t="n">
        <v>10</v>
      </c>
      <c r="F2596" s="7" t="n">
        <v>0</v>
      </c>
    </row>
    <row r="2597" spans="1:6">
      <c r="A2597" t="s">
        <v>4</v>
      </c>
      <c r="B2597" s="4" t="s">
        <v>5</v>
      </c>
      <c r="C2597" s="4" t="s">
        <v>10</v>
      </c>
      <c r="D2597" s="4" t="s">
        <v>21</v>
      </c>
      <c r="E2597" s="4" t="s">
        <v>21</v>
      </c>
      <c r="F2597" s="4" t="s">
        <v>13</v>
      </c>
    </row>
    <row r="2598" spans="1:6">
      <c r="A2598" t="n">
        <v>22286</v>
      </c>
      <c r="B2598" s="69" t="n">
        <v>52</v>
      </c>
      <c r="C2598" s="7" t="n">
        <v>6</v>
      </c>
      <c r="D2598" s="7" t="n">
        <v>66.6999969482422</v>
      </c>
      <c r="E2598" s="7" t="n">
        <v>10</v>
      </c>
      <c r="F2598" s="7" t="n">
        <v>0</v>
      </c>
    </row>
    <row r="2599" spans="1:6">
      <c r="A2599" t="s">
        <v>4</v>
      </c>
      <c r="B2599" s="4" t="s">
        <v>5</v>
      </c>
      <c r="C2599" s="4" t="s">
        <v>10</v>
      </c>
      <c r="D2599" s="4" t="s">
        <v>21</v>
      </c>
      <c r="E2599" s="4" t="s">
        <v>21</v>
      </c>
      <c r="F2599" s="4" t="s">
        <v>13</v>
      </c>
    </row>
    <row r="2600" spans="1:6">
      <c r="A2600" t="n">
        <v>22298</v>
      </c>
      <c r="B2600" s="69" t="n">
        <v>52</v>
      </c>
      <c r="C2600" s="7" t="n">
        <v>7</v>
      </c>
      <c r="D2600" s="7" t="n">
        <v>29.3999996185303</v>
      </c>
      <c r="E2600" s="7" t="n">
        <v>10</v>
      </c>
      <c r="F2600" s="7" t="n">
        <v>0</v>
      </c>
    </row>
    <row r="2601" spans="1:6">
      <c r="A2601" t="s">
        <v>4</v>
      </c>
      <c r="B2601" s="4" t="s">
        <v>5</v>
      </c>
      <c r="C2601" s="4" t="s">
        <v>10</v>
      </c>
      <c r="D2601" s="4" t="s">
        <v>21</v>
      </c>
      <c r="E2601" s="4" t="s">
        <v>21</v>
      </c>
      <c r="F2601" s="4" t="s">
        <v>13</v>
      </c>
    </row>
    <row r="2602" spans="1:6">
      <c r="A2602" t="n">
        <v>22310</v>
      </c>
      <c r="B2602" s="69" t="n">
        <v>52</v>
      </c>
      <c r="C2602" s="7" t="n">
        <v>9</v>
      </c>
      <c r="D2602" s="7" t="n">
        <v>69.5</v>
      </c>
      <c r="E2602" s="7" t="n">
        <v>10</v>
      </c>
      <c r="F2602" s="7" t="n">
        <v>0</v>
      </c>
    </row>
    <row r="2603" spans="1:6">
      <c r="A2603" t="s">
        <v>4</v>
      </c>
      <c r="B2603" s="4" t="s">
        <v>5</v>
      </c>
      <c r="C2603" s="4" t="s">
        <v>10</v>
      </c>
      <c r="D2603" s="4" t="s">
        <v>21</v>
      </c>
      <c r="E2603" s="4" t="s">
        <v>21</v>
      </c>
      <c r="F2603" s="4" t="s">
        <v>13</v>
      </c>
    </row>
    <row r="2604" spans="1:6">
      <c r="A2604" t="n">
        <v>22322</v>
      </c>
      <c r="B2604" s="69" t="n">
        <v>52</v>
      </c>
      <c r="C2604" s="7" t="n">
        <v>7032</v>
      </c>
      <c r="D2604" s="7" t="n">
        <v>46.5999984741211</v>
      </c>
      <c r="E2604" s="7" t="n">
        <v>10</v>
      </c>
      <c r="F2604" s="7" t="n">
        <v>0</v>
      </c>
    </row>
    <row r="2605" spans="1:6">
      <c r="A2605" t="s">
        <v>4</v>
      </c>
      <c r="B2605" s="4" t="s">
        <v>5</v>
      </c>
      <c r="C2605" s="4" t="s">
        <v>10</v>
      </c>
    </row>
    <row r="2606" spans="1:6">
      <c r="A2606" t="n">
        <v>22334</v>
      </c>
      <c r="B2606" s="30" t="n">
        <v>16</v>
      </c>
      <c r="C2606" s="7" t="n">
        <v>1500</v>
      </c>
    </row>
    <row r="2607" spans="1:6">
      <c r="A2607" t="s">
        <v>4</v>
      </c>
      <c r="B2607" s="4" t="s">
        <v>5</v>
      </c>
      <c r="C2607" s="4" t="s">
        <v>13</v>
      </c>
      <c r="D2607" s="4" t="s">
        <v>10</v>
      </c>
      <c r="E2607" s="4" t="s">
        <v>13</v>
      </c>
    </row>
    <row r="2608" spans="1:6">
      <c r="A2608" t="n">
        <v>22337</v>
      </c>
      <c r="B2608" s="13" t="n">
        <v>49</v>
      </c>
      <c r="C2608" s="7" t="n">
        <v>1</v>
      </c>
      <c r="D2608" s="7" t="n">
        <v>4000</v>
      </c>
      <c r="E2608" s="7" t="n">
        <v>0</v>
      </c>
    </row>
    <row r="2609" spans="1:6">
      <c r="A2609" t="s">
        <v>4</v>
      </c>
      <c r="B2609" s="4" t="s">
        <v>5</v>
      </c>
      <c r="C2609" s="4" t="s">
        <v>13</v>
      </c>
      <c r="D2609" s="4" t="s">
        <v>10</v>
      </c>
      <c r="E2609" s="4" t="s">
        <v>21</v>
      </c>
    </row>
    <row r="2610" spans="1:6">
      <c r="A2610" t="n">
        <v>22342</v>
      </c>
      <c r="B2610" s="32" t="n">
        <v>58</v>
      </c>
      <c r="C2610" s="7" t="n">
        <v>101</v>
      </c>
      <c r="D2610" s="7" t="n">
        <v>500</v>
      </c>
      <c r="E2610" s="7" t="n">
        <v>1</v>
      </c>
    </row>
    <row r="2611" spans="1:6">
      <c r="A2611" t="s">
        <v>4</v>
      </c>
      <c r="B2611" s="4" t="s">
        <v>5</v>
      </c>
      <c r="C2611" s="4" t="s">
        <v>13</v>
      </c>
      <c r="D2611" s="4" t="s">
        <v>10</v>
      </c>
    </row>
    <row r="2612" spans="1:6">
      <c r="A2612" t="n">
        <v>22350</v>
      </c>
      <c r="B2612" s="32" t="n">
        <v>58</v>
      </c>
      <c r="C2612" s="7" t="n">
        <v>254</v>
      </c>
      <c r="D2612" s="7" t="n">
        <v>0</v>
      </c>
    </row>
    <row r="2613" spans="1:6">
      <c r="A2613" t="s">
        <v>4</v>
      </c>
      <c r="B2613" s="4" t="s">
        <v>5</v>
      </c>
      <c r="C2613" s="4" t="s">
        <v>13</v>
      </c>
      <c r="D2613" s="4" t="s">
        <v>13</v>
      </c>
      <c r="E2613" s="4" t="s">
        <v>21</v>
      </c>
      <c r="F2613" s="4" t="s">
        <v>21</v>
      </c>
      <c r="G2613" s="4" t="s">
        <v>21</v>
      </c>
      <c r="H2613" s="4" t="s">
        <v>10</v>
      </c>
    </row>
    <row r="2614" spans="1:6">
      <c r="A2614" t="n">
        <v>22354</v>
      </c>
      <c r="B2614" s="18" t="n">
        <v>45</v>
      </c>
      <c r="C2614" s="7" t="n">
        <v>2</v>
      </c>
      <c r="D2614" s="7" t="n">
        <v>3</v>
      </c>
      <c r="E2614" s="7" t="n">
        <v>19.0300006866455</v>
      </c>
      <c r="F2614" s="7" t="n">
        <v>1.52999997138977</v>
      </c>
      <c r="G2614" s="7" t="n">
        <v>2.29999995231628</v>
      </c>
      <c r="H2614" s="7" t="n">
        <v>0</v>
      </c>
    </row>
    <row r="2615" spans="1:6">
      <c r="A2615" t="s">
        <v>4</v>
      </c>
      <c r="B2615" s="4" t="s">
        <v>5</v>
      </c>
      <c r="C2615" s="4" t="s">
        <v>13</v>
      </c>
      <c r="D2615" s="4" t="s">
        <v>13</v>
      </c>
      <c r="E2615" s="4" t="s">
        <v>21</v>
      </c>
      <c r="F2615" s="4" t="s">
        <v>21</v>
      </c>
      <c r="G2615" s="4" t="s">
        <v>21</v>
      </c>
      <c r="H2615" s="4" t="s">
        <v>10</v>
      </c>
      <c r="I2615" s="4" t="s">
        <v>13</v>
      </c>
    </row>
    <row r="2616" spans="1:6">
      <c r="A2616" t="n">
        <v>22371</v>
      </c>
      <c r="B2616" s="18" t="n">
        <v>45</v>
      </c>
      <c r="C2616" s="7" t="n">
        <v>4</v>
      </c>
      <c r="D2616" s="7" t="n">
        <v>3</v>
      </c>
      <c r="E2616" s="7" t="n">
        <v>12.289999961853</v>
      </c>
      <c r="F2616" s="7" t="n">
        <v>145.389999389648</v>
      </c>
      <c r="G2616" s="7" t="n">
        <v>0</v>
      </c>
      <c r="H2616" s="7" t="n">
        <v>0</v>
      </c>
      <c r="I2616" s="7" t="n">
        <v>1</v>
      </c>
    </row>
    <row r="2617" spans="1:6">
      <c r="A2617" t="s">
        <v>4</v>
      </c>
      <c r="B2617" s="4" t="s">
        <v>5</v>
      </c>
      <c r="C2617" s="4" t="s">
        <v>13</v>
      </c>
      <c r="D2617" s="4" t="s">
        <v>13</v>
      </c>
      <c r="E2617" s="4" t="s">
        <v>21</v>
      </c>
      <c r="F2617" s="4" t="s">
        <v>10</v>
      </c>
    </row>
    <row r="2618" spans="1:6">
      <c r="A2618" t="n">
        <v>22389</v>
      </c>
      <c r="B2618" s="18" t="n">
        <v>45</v>
      </c>
      <c r="C2618" s="7" t="n">
        <v>5</v>
      </c>
      <c r="D2618" s="7" t="n">
        <v>3</v>
      </c>
      <c r="E2618" s="7" t="n">
        <v>8.39999961853027</v>
      </c>
      <c r="F2618" s="7" t="n">
        <v>0</v>
      </c>
    </row>
    <row r="2619" spans="1:6">
      <c r="A2619" t="s">
        <v>4</v>
      </c>
      <c r="B2619" s="4" t="s">
        <v>5</v>
      </c>
      <c r="C2619" s="4" t="s">
        <v>13</v>
      </c>
      <c r="D2619" s="4" t="s">
        <v>13</v>
      </c>
      <c r="E2619" s="4" t="s">
        <v>21</v>
      </c>
      <c r="F2619" s="4" t="s">
        <v>10</v>
      </c>
    </row>
    <row r="2620" spans="1:6">
      <c r="A2620" t="n">
        <v>22398</v>
      </c>
      <c r="B2620" s="18" t="n">
        <v>45</v>
      </c>
      <c r="C2620" s="7" t="n">
        <v>11</v>
      </c>
      <c r="D2620" s="7" t="n">
        <v>3</v>
      </c>
      <c r="E2620" s="7" t="n">
        <v>40</v>
      </c>
      <c r="F2620" s="7" t="n">
        <v>0</v>
      </c>
    </row>
    <row r="2621" spans="1:6">
      <c r="A2621" t="s">
        <v>4</v>
      </c>
      <c r="B2621" s="4" t="s">
        <v>5</v>
      </c>
      <c r="C2621" s="4" t="s">
        <v>13</v>
      </c>
      <c r="D2621" s="4" t="s">
        <v>13</v>
      </c>
      <c r="E2621" s="4" t="s">
        <v>21</v>
      </c>
      <c r="F2621" s="4" t="s">
        <v>21</v>
      </c>
      <c r="G2621" s="4" t="s">
        <v>21</v>
      </c>
      <c r="H2621" s="4" t="s">
        <v>10</v>
      </c>
    </row>
    <row r="2622" spans="1:6">
      <c r="A2622" t="n">
        <v>22407</v>
      </c>
      <c r="B2622" s="18" t="n">
        <v>45</v>
      </c>
      <c r="C2622" s="7" t="n">
        <v>2</v>
      </c>
      <c r="D2622" s="7" t="n">
        <v>3</v>
      </c>
      <c r="E2622" s="7" t="n">
        <v>19.0300006866455</v>
      </c>
      <c r="F2622" s="7" t="n">
        <v>4.96999979019165</v>
      </c>
      <c r="G2622" s="7" t="n">
        <v>2.29999995231628</v>
      </c>
      <c r="H2622" s="7" t="n">
        <v>3000</v>
      </c>
    </row>
    <row r="2623" spans="1:6">
      <c r="A2623" t="s">
        <v>4</v>
      </c>
      <c r="B2623" s="4" t="s">
        <v>5</v>
      </c>
      <c r="C2623" s="4" t="s">
        <v>13</v>
      </c>
      <c r="D2623" s="4" t="s">
        <v>13</v>
      </c>
      <c r="E2623" s="4" t="s">
        <v>21</v>
      </c>
      <c r="F2623" s="4" t="s">
        <v>21</v>
      </c>
      <c r="G2623" s="4" t="s">
        <v>21</v>
      </c>
      <c r="H2623" s="4" t="s">
        <v>10</v>
      </c>
      <c r="I2623" s="4" t="s">
        <v>13</v>
      </c>
    </row>
    <row r="2624" spans="1:6">
      <c r="A2624" t="n">
        <v>22424</v>
      </c>
      <c r="B2624" s="18" t="n">
        <v>45</v>
      </c>
      <c r="C2624" s="7" t="n">
        <v>4</v>
      </c>
      <c r="D2624" s="7" t="n">
        <v>3</v>
      </c>
      <c r="E2624" s="7" t="n">
        <v>12.289999961853</v>
      </c>
      <c r="F2624" s="7" t="n">
        <v>160.089996337891</v>
      </c>
      <c r="G2624" s="7" t="n">
        <v>0</v>
      </c>
      <c r="H2624" s="7" t="n">
        <v>3000</v>
      </c>
      <c r="I2624" s="7" t="n">
        <v>1</v>
      </c>
    </row>
    <row r="2625" spans="1:9">
      <c r="A2625" t="s">
        <v>4</v>
      </c>
      <c r="B2625" s="4" t="s">
        <v>5</v>
      </c>
      <c r="C2625" s="4" t="s">
        <v>13</v>
      </c>
    </row>
    <row r="2626" spans="1:9">
      <c r="A2626" t="n">
        <v>22442</v>
      </c>
      <c r="B2626" s="64" t="n">
        <v>116</v>
      </c>
      <c r="C2626" s="7" t="n">
        <v>0</v>
      </c>
    </row>
    <row r="2627" spans="1:9">
      <c r="A2627" t="s">
        <v>4</v>
      </c>
      <c r="B2627" s="4" t="s">
        <v>5</v>
      </c>
      <c r="C2627" s="4" t="s">
        <v>13</v>
      </c>
      <c r="D2627" s="4" t="s">
        <v>10</v>
      </c>
    </row>
    <row r="2628" spans="1:9">
      <c r="A2628" t="n">
        <v>22444</v>
      </c>
      <c r="B2628" s="64" t="n">
        <v>116</v>
      </c>
      <c r="C2628" s="7" t="n">
        <v>2</v>
      </c>
      <c r="D2628" s="7" t="n">
        <v>1</v>
      </c>
    </row>
    <row r="2629" spans="1:9">
      <c r="A2629" t="s">
        <v>4</v>
      </c>
      <c r="B2629" s="4" t="s">
        <v>5</v>
      </c>
      <c r="C2629" s="4" t="s">
        <v>13</v>
      </c>
      <c r="D2629" s="4" t="s">
        <v>9</v>
      </c>
    </row>
    <row r="2630" spans="1:9">
      <c r="A2630" t="n">
        <v>22448</v>
      </c>
      <c r="B2630" s="64" t="n">
        <v>116</v>
      </c>
      <c r="C2630" s="7" t="n">
        <v>5</v>
      </c>
      <c r="D2630" s="7" t="n">
        <v>1117782016</v>
      </c>
    </row>
    <row r="2631" spans="1:9">
      <c r="A2631" t="s">
        <v>4</v>
      </c>
      <c r="B2631" s="4" t="s">
        <v>5</v>
      </c>
      <c r="C2631" s="4" t="s">
        <v>13</v>
      </c>
      <c r="D2631" s="4" t="s">
        <v>10</v>
      </c>
    </row>
    <row r="2632" spans="1:9">
      <c r="A2632" t="n">
        <v>22454</v>
      </c>
      <c r="B2632" s="64" t="n">
        <v>116</v>
      </c>
      <c r="C2632" s="7" t="n">
        <v>6</v>
      </c>
      <c r="D2632" s="7" t="n">
        <v>1</v>
      </c>
    </row>
    <row r="2633" spans="1:9">
      <c r="A2633" t="s">
        <v>4</v>
      </c>
      <c r="B2633" s="4" t="s">
        <v>5</v>
      </c>
      <c r="C2633" s="4" t="s">
        <v>10</v>
      </c>
      <c r="D2633" s="4" t="s">
        <v>9</v>
      </c>
    </row>
    <row r="2634" spans="1:9">
      <c r="A2634" t="n">
        <v>22458</v>
      </c>
      <c r="B2634" s="72" t="n">
        <v>44</v>
      </c>
      <c r="C2634" s="7" t="n">
        <v>1570</v>
      </c>
      <c r="D2634" s="7" t="n">
        <v>128</v>
      </c>
    </row>
    <row r="2635" spans="1:9">
      <c r="A2635" t="s">
        <v>4</v>
      </c>
      <c r="B2635" s="4" t="s">
        <v>5</v>
      </c>
      <c r="C2635" s="4" t="s">
        <v>10</v>
      </c>
      <c r="D2635" s="4" t="s">
        <v>9</v>
      </c>
    </row>
    <row r="2636" spans="1:9">
      <c r="A2636" t="n">
        <v>22465</v>
      </c>
      <c r="B2636" s="72" t="n">
        <v>44</v>
      </c>
      <c r="C2636" s="7" t="n">
        <v>1570</v>
      </c>
      <c r="D2636" s="7" t="n">
        <v>32</v>
      </c>
    </row>
    <row r="2637" spans="1:9">
      <c r="A2637" t="s">
        <v>4</v>
      </c>
      <c r="B2637" s="4" t="s">
        <v>5</v>
      </c>
      <c r="C2637" s="4" t="s">
        <v>10</v>
      </c>
      <c r="D2637" s="4" t="s">
        <v>9</v>
      </c>
    </row>
    <row r="2638" spans="1:9">
      <c r="A2638" t="n">
        <v>22472</v>
      </c>
      <c r="B2638" s="72" t="n">
        <v>44</v>
      </c>
      <c r="C2638" s="7" t="n">
        <v>1572</v>
      </c>
      <c r="D2638" s="7" t="n">
        <v>128</v>
      </c>
    </row>
    <row r="2639" spans="1:9">
      <c r="A2639" t="s">
        <v>4</v>
      </c>
      <c r="B2639" s="4" t="s">
        <v>5</v>
      </c>
      <c r="C2639" s="4" t="s">
        <v>10</v>
      </c>
      <c r="D2639" s="4" t="s">
        <v>9</v>
      </c>
    </row>
    <row r="2640" spans="1:9">
      <c r="A2640" t="n">
        <v>22479</v>
      </c>
      <c r="B2640" s="72" t="n">
        <v>44</v>
      </c>
      <c r="C2640" s="7" t="n">
        <v>1572</v>
      </c>
      <c r="D2640" s="7" t="n">
        <v>32</v>
      </c>
    </row>
    <row r="2641" spans="1:4">
      <c r="A2641" t="s">
        <v>4</v>
      </c>
      <c r="B2641" s="4" t="s">
        <v>5</v>
      </c>
      <c r="C2641" s="4" t="s">
        <v>10</v>
      </c>
      <c r="D2641" s="4" t="s">
        <v>9</v>
      </c>
    </row>
    <row r="2642" spans="1:4">
      <c r="A2642" t="n">
        <v>22486</v>
      </c>
      <c r="B2642" s="72" t="n">
        <v>44</v>
      </c>
      <c r="C2642" s="7" t="n">
        <v>1620</v>
      </c>
      <c r="D2642" s="7" t="n">
        <v>128</v>
      </c>
    </row>
    <row r="2643" spans="1:4">
      <c r="A2643" t="s">
        <v>4</v>
      </c>
      <c r="B2643" s="4" t="s">
        <v>5</v>
      </c>
      <c r="C2643" s="4" t="s">
        <v>10</v>
      </c>
      <c r="D2643" s="4" t="s">
        <v>9</v>
      </c>
    </row>
    <row r="2644" spans="1:4">
      <c r="A2644" t="n">
        <v>22493</v>
      </c>
      <c r="B2644" s="72" t="n">
        <v>44</v>
      </c>
      <c r="C2644" s="7" t="n">
        <v>1620</v>
      </c>
      <c r="D2644" s="7" t="n">
        <v>32</v>
      </c>
    </row>
    <row r="2645" spans="1:4">
      <c r="A2645" t="s">
        <v>4</v>
      </c>
      <c r="B2645" s="4" t="s">
        <v>5</v>
      </c>
      <c r="C2645" s="4" t="s">
        <v>10</v>
      </c>
      <c r="D2645" s="4" t="s">
        <v>9</v>
      </c>
    </row>
    <row r="2646" spans="1:4">
      <c r="A2646" t="n">
        <v>22500</v>
      </c>
      <c r="B2646" s="72" t="n">
        <v>44</v>
      </c>
      <c r="C2646" s="7" t="n">
        <v>1621</v>
      </c>
      <c r="D2646" s="7" t="n">
        <v>128</v>
      </c>
    </row>
    <row r="2647" spans="1:4">
      <c r="A2647" t="s">
        <v>4</v>
      </c>
      <c r="B2647" s="4" t="s">
        <v>5</v>
      </c>
      <c r="C2647" s="4" t="s">
        <v>10</v>
      </c>
      <c r="D2647" s="4" t="s">
        <v>9</v>
      </c>
    </row>
    <row r="2648" spans="1:4">
      <c r="A2648" t="n">
        <v>22507</v>
      </c>
      <c r="B2648" s="72" t="n">
        <v>44</v>
      </c>
      <c r="C2648" s="7" t="n">
        <v>1621</v>
      </c>
      <c r="D2648" s="7" t="n">
        <v>32</v>
      </c>
    </row>
    <row r="2649" spans="1:4">
      <c r="A2649" t="s">
        <v>4</v>
      </c>
      <c r="B2649" s="4" t="s">
        <v>5</v>
      </c>
      <c r="C2649" s="4" t="s">
        <v>10</v>
      </c>
      <c r="D2649" s="4" t="s">
        <v>9</v>
      </c>
    </row>
    <row r="2650" spans="1:4">
      <c r="A2650" t="n">
        <v>22514</v>
      </c>
      <c r="B2650" s="72" t="n">
        <v>44</v>
      </c>
      <c r="C2650" s="7" t="n">
        <v>1622</v>
      </c>
      <c r="D2650" s="7" t="n">
        <v>128</v>
      </c>
    </row>
    <row r="2651" spans="1:4">
      <c r="A2651" t="s">
        <v>4</v>
      </c>
      <c r="B2651" s="4" t="s">
        <v>5</v>
      </c>
      <c r="C2651" s="4" t="s">
        <v>10</v>
      </c>
      <c r="D2651" s="4" t="s">
        <v>9</v>
      </c>
    </row>
    <row r="2652" spans="1:4">
      <c r="A2652" t="n">
        <v>22521</v>
      </c>
      <c r="B2652" s="72" t="n">
        <v>44</v>
      </c>
      <c r="C2652" s="7" t="n">
        <v>1622</v>
      </c>
      <c r="D2652" s="7" t="n">
        <v>32</v>
      </c>
    </row>
    <row r="2653" spans="1:4">
      <c r="A2653" t="s">
        <v>4</v>
      </c>
      <c r="B2653" s="4" t="s">
        <v>5</v>
      </c>
      <c r="C2653" s="4" t="s">
        <v>10</v>
      </c>
      <c r="D2653" s="4" t="s">
        <v>9</v>
      </c>
    </row>
    <row r="2654" spans="1:4">
      <c r="A2654" t="n">
        <v>22528</v>
      </c>
      <c r="B2654" s="50" t="n">
        <v>43</v>
      </c>
      <c r="C2654" s="7" t="n">
        <v>1570</v>
      </c>
      <c r="D2654" s="7" t="n">
        <v>32</v>
      </c>
    </row>
    <row r="2655" spans="1:4">
      <c r="A2655" t="s">
        <v>4</v>
      </c>
      <c r="B2655" s="4" t="s">
        <v>5</v>
      </c>
      <c r="C2655" s="4" t="s">
        <v>10</v>
      </c>
      <c r="D2655" s="4" t="s">
        <v>9</v>
      </c>
    </row>
    <row r="2656" spans="1:4">
      <c r="A2656" t="n">
        <v>22535</v>
      </c>
      <c r="B2656" s="50" t="n">
        <v>43</v>
      </c>
      <c r="C2656" s="7" t="n">
        <v>1572</v>
      </c>
      <c r="D2656" s="7" t="n">
        <v>32</v>
      </c>
    </row>
    <row r="2657" spans="1:4">
      <c r="A2657" t="s">
        <v>4</v>
      </c>
      <c r="B2657" s="4" t="s">
        <v>5</v>
      </c>
      <c r="C2657" s="4" t="s">
        <v>10</v>
      </c>
      <c r="D2657" s="4" t="s">
        <v>6</v>
      </c>
      <c r="E2657" s="4" t="s">
        <v>13</v>
      </c>
      <c r="F2657" s="4" t="s">
        <v>13</v>
      </c>
      <c r="G2657" s="4" t="s">
        <v>13</v>
      </c>
      <c r="H2657" s="4" t="s">
        <v>13</v>
      </c>
      <c r="I2657" s="4" t="s">
        <v>13</v>
      </c>
      <c r="J2657" s="4" t="s">
        <v>21</v>
      </c>
      <c r="K2657" s="4" t="s">
        <v>21</v>
      </c>
      <c r="L2657" s="4" t="s">
        <v>21</v>
      </c>
      <c r="M2657" s="4" t="s">
        <v>21</v>
      </c>
      <c r="N2657" s="4" t="s">
        <v>13</v>
      </c>
    </row>
    <row r="2658" spans="1:4">
      <c r="A2658" t="n">
        <v>22542</v>
      </c>
      <c r="B2658" s="61" t="n">
        <v>34</v>
      </c>
      <c r="C2658" s="7" t="n">
        <v>1570</v>
      </c>
      <c r="D2658" s="7" t="s">
        <v>225</v>
      </c>
      <c r="E2658" s="7" t="n">
        <v>1</v>
      </c>
      <c r="F2658" s="7" t="n">
        <v>0</v>
      </c>
      <c r="G2658" s="7" t="n">
        <v>0</v>
      </c>
      <c r="H2658" s="7" t="n">
        <v>0</v>
      </c>
      <c r="I2658" s="7" t="n">
        <v>0</v>
      </c>
      <c r="J2658" s="7" t="n">
        <v>0</v>
      </c>
      <c r="K2658" s="7" t="n">
        <v>-1</v>
      </c>
      <c r="L2658" s="7" t="n">
        <v>-1</v>
      </c>
      <c r="M2658" s="7" t="n">
        <v>-1</v>
      </c>
      <c r="N2658" s="7" t="n">
        <v>0</v>
      </c>
    </row>
    <row r="2659" spans="1:4">
      <c r="A2659" t="s">
        <v>4</v>
      </c>
      <c r="B2659" s="4" t="s">
        <v>5</v>
      </c>
      <c r="C2659" s="4" t="s">
        <v>10</v>
      </c>
      <c r="D2659" s="4" t="s">
        <v>6</v>
      </c>
      <c r="E2659" s="4" t="s">
        <v>13</v>
      </c>
      <c r="F2659" s="4" t="s">
        <v>13</v>
      </c>
      <c r="G2659" s="4" t="s">
        <v>13</v>
      </c>
      <c r="H2659" s="4" t="s">
        <v>13</v>
      </c>
      <c r="I2659" s="4" t="s">
        <v>13</v>
      </c>
      <c r="J2659" s="4" t="s">
        <v>21</v>
      </c>
      <c r="K2659" s="4" t="s">
        <v>21</v>
      </c>
      <c r="L2659" s="4" t="s">
        <v>21</v>
      </c>
      <c r="M2659" s="4" t="s">
        <v>21</v>
      </c>
      <c r="N2659" s="4" t="s">
        <v>13</v>
      </c>
    </row>
    <row r="2660" spans="1:4">
      <c r="A2660" t="n">
        <v>22573</v>
      </c>
      <c r="B2660" s="61" t="n">
        <v>34</v>
      </c>
      <c r="C2660" s="7" t="n">
        <v>1572</v>
      </c>
      <c r="D2660" s="7" t="s">
        <v>225</v>
      </c>
      <c r="E2660" s="7" t="n">
        <v>1</v>
      </c>
      <c r="F2660" s="7" t="n">
        <v>0</v>
      </c>
      <c r="G2660" s="7" t="n">
        <v>0</v>
      </c>
      <c r="H2660" s="7" t="n">
        <v>0</v>
      </c>
      <c r="I2660" s="7" t="n">
        <v>0</v>
      </c>
      <c r="J2660" s="7" t="n">
        <v>0</v>
      </c>
      <c r="K2660" s="7" t="n">
        <v>-1</v>
      </c>
      <c r="L2660" s="7" t="n">
        <v>-1</v>
      </c>
      <c r="M2660" s="7" t="n">
        <v>-1</v>
      </c>
      <c r="N2660" s="7" t="n">
        <v>0</v>
      </c>
    </row>
    <row r="2661" spans="1:4">
      <c r="A2661" t="s">
        <v>4</v>
      </c>
      <c r="B2661" s="4" t="s">
        <v>5</v>
      </c>
      <c r="C2661" s="4" t="s">
        <v>10</v>
      </c>
      <c r="D2661" s="4" t="s">
        <v>13</v>
      </c>
      <c r="E2661" s="4" t="s">
        <v>6</v>
      </c>
      <c r="F2661" s="4" t="s">
        <v>21</v>
      </c>
      <c r="G2661" s="4" t="s">
        <v>21</v>
      </c>
      <c r="H2661" s="4" t="s">
        <v>21</v>
      </c>
    </row>
    <row r="2662" spans="1:4">
      <c r="A2662" t="n">
        <v>22604</v>
      </c>
      <c r="B2662" s="54" t="n">
        <v>48</v>
      </c>
      <c r="C2662" s="7" t="n">
        <v>1620</v>
      </c>
      <c r="D2662" s="7" t="n">
        <v>0</v>
      </c>
      <c r="E2662" s="7" t="s">
        <v>212</v>
      </c>
      <c r="F2662" s="7" t="n">
        <v>-1</v>
      </c>
      <c r="G2662" s="7" t="n">
        <v>1</v>
      </c>
      <c r="H2662" s="7" t="n">
        <v>1.40129846432482e-45</v>
      </c>
    </row>
    <row r="2663" spans="1:4">
      <c r="A2663" t="s">
        <v>4</v>
      </c>
      <c r="B2663" s="4" t="s">
        <v>5</v>
      </c>
      <c r="C2663" s="4" t="s">
        <v>10</v>
      </c>
      <c r="D2663" s="4" t="s">
        <v>13</v>
      </c>
      <c r="E2663" s="4" t="s">
        <v>6</v>
      </c>
      <c r="F2663" s="4" t="s">
        <v>21</v>
      </c>
      <c r="G2663" s="4" t="s">
        <v>21</v>
      </c>
      <c r="H2663" s="4" t="s">
        <v>21</v>
      </c>
    </row>
    <row r="2664" spans="1:4">
      <c r="A2664" t="n">
        <v>22633</v>
      </c>
      <c r="B2664" s="54" t="n">
        <v>48</v>
      </c>
      <c r="C2664" s="7" t="n">
        <v>1621</v>
      </c>
      <c r="D2664" s="7" t="n">
        <v>0</v>
      </c>
      <c r="E2664" s="7" t="s">
        <v>212</v>
      </c>
      <c r="F2664" s="7" t="n">
        <v>-1</v>
      </c>
      <c r="G2664" s="7" t="n">
        <v>1</v>
      </c>
      <c r="H2664" s="7" t="n">
        <v>1.40129846432482e-45</v>
      </c>
    </row>
    <row r="2665" spans="1:4">
      <c r="A2665" t="s">
        <v>4</v>
      </c>
      <c r="B2665" s="4" t="s">
        <v>5</v>
      </c>
      <c r="C2665" s="4" t="s">
        <v>10</v>
      </c>
      <c r="D2665" s="4" t="s">
        <v>13</v>
      </c>
      <c r="E2665" s="4" t="s">
        <v>6</v>
      </c>
      <c r="F2665" s="4" t="s">
        <v>21</v>
      </c>
      <c r="G2665" s="4" t="s">
        <v>21</v>
      </c>
      <c r="H2665" s="4" t="s">
        <v>21</v>
      </c>
    </row>
    <row r="2666" spans="1:4">
      <c r="A2666" t="n">
        <v>22662</v>
      </c>
      <c r="B2666" s="54" t="n">
        <v>48</v>
      </c>
      <c r="C2666" s="7" t="n">
        <v>1622</v>
      </c>
      <c r="D2666" s="7" t="n">
        <v>0</v>
      </c>
      <c r="E2666" s="7" t="s">
        <v>212</v>
      </c>
      <c r="F2666" s="7" t="n">
        <v>-1</v>
      </c>
      <c r="G2666" s="7" t="n">
        <v>1</v>
      </c>
      <c r="H2666" s="7" t="n">
        <v>1.40129846432482e-45</v>
      </c>
    </row>
    <row r="2667" spans="1:4">
      <c r="A2667" t="s">
        <v>4</v>
      </c>
      <c r="B2667" s="4" t="s">
        <v>5</v>
      </c>
      <c r="C2667" s="4" t="s">
        <v>10</v>
      </c>
      <c r="D2667" s="4" t="s">
        <v>13</v>
      </c>
    </row>
    <row r="2668" spans="1:4">
      <c r="A2668" t="n">
        <v>22691</v>
      </c>
      <c r="B2668" s="73" t="n">
        <v>96</v>
      </c>
      <c r="C2668" s="7" t="n">
        <v>1620</v>
      </c>
      <c r="D2668" s="7" t="n">
        <v>1</v>
      </c>
    </row>
    <row r="2669" spans="1:4">
      <c r="A2669" t="s">
        <v>4</v>
      </c>
      <c r="B2669" s="4" t="s">
        <v>5</v>
      </c>
      <c r="C2669" s="4" t="s">
        <v>10</v>
      </c>
      <c r="D2669" s="4" t="s">
        <v>13</v>
      </c>
      <c r="E2669" s="4" t="s">
        <v>21</v>
      </c>
      <c r="F2669" s="4" t="s">
        <v>21</v>
      </c>
      <c r="G2669" s="4" t="s">
        <v>21</v>
      </c>
    </row>
    <row r="2670" spans="1:4">
      <c r="A2670" t="n">
        <v>22695</v>
      </c>
      <c r="B2670" s="73" t="n">
        <v>96</v>
      </c>
      <c r="C2670" s="7" t="n">
        <v>1620</v>
      </c>
      <c r="D2670" s="7" t="n">
        <v>2</v>
      </c>
      <c r="E2670" s="7" t="n">
        <v>10.1499996185303</v>
      </c>
      <c r="F2670" s="7" t="n">
        <v>0</v>
      </c>
      <c r="G2670" s="7" t="n">
        <v>50.6399993896484</v>
      </c>
    </row>
    <row r="2671" spans="1:4">
      <c r="A2671" t="s">
        <v>4</v>
      </c>
      <c r="B2671" s="4" t="s">
        <v>5</v>
      </c>
      <c r="C2671" s="4" t="s">
        <v>10</v>
      </c>
      <c r="D2671" s="4" t="s">
        <v>13</v>
      </c>
      <c r="E2671" s="4" t="s">
        <v>21</v>
      </c>
      <c r="F2671" s="4" t="s">
        <v>21</v>
      </c>
      <c r="G2671" s="4" t="s">
        <v>21</v>
      </c>
    </row>
    <row r="2672" spans="1:4">
      <c r="A2672" t="n">
        <v>22711</v>
      </c>
      <c r="B2672" s="73" t="n">
        <v>96</v>
      </c>
      <c r="C2672" s="7" t="n">
        <v>1620</v>
      </c>
      <c r="D2672" s="7" t="n">
        <v>2</v>
      </c>
      <c r="E2672" s="7" t="n">
        <v>13.9399995803833</v>
      </c>
      <c r="F2672" s="7" t="n">
        <v>0</v>
      </c>
      <c r="G2672" s="7" t="n">
        <v>28.8500003814697</v>
      </c>
    </row>
    <row r="2673" spans="1:14">
      <c r="A2673" t="s">
        <v>4</v>
      </c>
      <c r="B2673" s="4" t="s">
        <v>5</v>
      </c>
      <c r="C2673" s="4" t="s">
        <v>10</v>
      </c>
      <c r="D2673" s="4" t="s">
        <v>13</v>
      </c>
      <c r="E2673" s="4" t="s">
        <v>9</v>
      </c>
      <c r="F2673" s="4" t="s">
        <v>13</v>
      </c>
      <c r="G2673" s="4" t="s">
        <v>10</v>
      </c>
    </row>
    <row r="2674" spans="1:14">
      <c r="A2674" t="n">
        <v>22727</v>
      </c>
      <c r="B2674" s="73" t="n">
        <v>96</v>
      </c>
      <c r="C2674" s="7" t="n">
        <v>1620</v>
      </c>
      <c r="D2674" s="7" t="n">
        <v>0</v>
      </c>
      <c r="E2674" s="7" t="n">
        <v>1079194419</v>
      </c>
      <c r="F2674" s="7" t="n">
        <v>0</v>
      </c>
      <c r="G2674" s="7" t="n">
        <v>0</v>
      </c>
    </row>
    <row r="2675" spans="1:14">
      <c r="A2675" t="s">
        <v>4</v>
      </c>
      <c r="B2675" s="4" t="s">
        <v>5</v>
      </c>
      <c r="C2675" s="4" t="s">
        <v>10</v>
      </c>
      <c r="D2675" s="4" t="s">
        <v>13</v>
      </c>
    </row>
    <row r="2676" spans="1:14">
      <c r="A2676" t="n">
        <v>22738</v>
      </c>
      <c r="B2676" s="73" t="n">
        <v>96</v>
      </c>
      <c r="C2676" s="7" t="n">
        <v>1621</v>
      </c>
      <c r="D2676" s="7" t="n">
        <v>1</v>
      </c>
    </row>
    <row r="2677" spans="1:14">
      <c r="A2677" t="s">
        <v>4</v>
      </c>
      <c r="B2677" s="4" t="s">
        <v>5</v>
      </c>
      <c r="C2677" s="4" t="s">
        <v>10</v>
      </c>
      <c r="D2677" s="4" t="s">
        <v>13</v>
      </c>
      <c r="E2677" s="4" t="s">
        <v>21</v>
      </c>
      <c r="F2677" s="4" t="s">
        <v>21</v>
      </c>
      <c r="G2677" s="4" t="s">
        <v>21</v>
      </c>
    </row>
    <row r="2678" spans="1:14">
      <c r="A2678" t="n">
        <v>22742</v>
      </c>
      <c r="B2678" s="73" t="n">
        <v>96</v>
      </c>
      <c r="C2678" s="7" t="n">
        <v>1621</v>
      </c>
      <c r="D2678" s="7" t="n">
        <v>2</v>
      </c>
      <c r="E2678" s="7" t="n">
        <v>13.5600004196167</v>
      </c>
      <c r="F2678" s="7" t="n">
        <v>0</v>
      </c>
      <c r="G2678" s="7" t="n">
        <v>47.8499984741211</v>
      </c>
    </row>
    <row r="2679" spans="1:14">
      <c r="A2679" t="s">
        <v>4</v>
      </c>
      <c r="B2679" s="4" t="s">
        <v>5</v>
      </c>
      <c r="C2679" s="4" t="s">
        <v>10</v>
      </c>
      <c r="D2679" s="4" t="s">
        <v>13</v>
      </c>
      <c r="E2679" s="4" t="s">
        <v>21</v>
      </c>
      <c r="F2679" s="4" t="s">
        <v>21</v>
      </c>
      <c r="G2679" s="4" t="s">
        <v>21</v>
      </c>
    </row>
    <row r="2680" spans="1:14">
      <c r="A2680" t="n">
        <v>22758</v>
      </c>
      <c r="B2680" s="73" t="n">
        <v>96</v>
      </c>
      <c r="C2680" s="7" t="n">
        <v>1621</v>
      </c>
      <c r="D2680" s="7" t="n">
        <v>2</v>
      </c>
      <c r="E2680" s="7" t="n">
        <v>14.9300003051758</v>
      </c>
      <c r="F2680" s="7" t="n">
        <v>0</v>
      </c>
      <c r="G2680" s="7" t="n">
        <v>30.6399993896484</v>
      </c>
    </row>
    <row r="2681" spans="1:14">
      <c r="A2681" t="s">
        <v>4</v>
      </c>
      <c r="B2681" s="4" t="s">
        <v>5</v>
      </c>
      <c r="C2681" s="4" t="s">
        <v>10</v>
      </c>
      <c r="D2681" s="4" t="s">
        <v>13</v>
      </c>
      <c r="E2681" s="4" t="s">
        <v>9</v>
      </c>
      <c r="F2681" s="4" t="s">
        <v>13</v>
      </c>
      <c r="G2681" s="4" t="s">
        <v>10</v>
      </c>
    </row>
    <row r="2682" spans="1:14">
      <c r="A2682" t="n">
        <v>22774</v>
      </c>
      <c r="B2682" s="73" t="n">
        <v>96</v>
      </c>
      <c r="C2682" s="7" t="n">
        <v>1621</v>
      </c>
      <c r="D2682" s="7" t="n">
        <v>0</v>
      </c>
      <c r="E2682" s="7" t="n">
        <v>1079194419</v>
      </c>
      <c r="F2682" s="7" t="n">
        <v>0</v>
      </c>
      <c r="G2682" s="7" t="n">
        <v>0</v>
      </c>
    </row>
    <row r="2683" spans="1:14">
      <c r="A2683" t="s">
        <v>4</v>
      </c>
      <c r="B2683" s="4" t="s">
        <v>5</v>
      </c>
      <c r="C2683" s="4" t="s">
        <v>10</v>
      </c>
      <c r="D2683" s="4" t="s">
        <v>13</v>
      </c>
    </row>
    <row r="2684" spans="1:14">
      <c r="A2684" t="n">
        <v>22785</v>
      </c>
      <c r="B2684" s="73" t="n">
        <v>96</v>
      </c>
      <c r="C2684" s="7" t="n">
        <v>1622</v>
      </c>
      <c r="D2684" s="7" t="n">
        <v>1</v>
      </c>
    </row>
    <row r="2685" spans="1:14">
      <c r="A2685" t="s">
        <v>4</v>
      </c>
      <c r="B2685" s="4" t="s">
        <v>5</v>
      </c>
      <c r="C2685" s="4" t="s">
        <v>10</v>
      </c>
      <c r="D2685" s="4" t="s">
        <v>13</v>
      </c>
      <c r="E2685" s="4" t="s">
        <v>21</v>
      </c>
      <c r="F2685" s="4" t="s">
        <v>21</v>
      </c>
      <c r="G2685" s="4" t="s">
        <v>21</v>
      </c>
    </row>
    <row r="2686" spans="1:14">
      <c r="A2686" t="n">
        <v>22789</v>
      </c>
      <c r="B2686" s="73" t="n">
        <v>96</v>
      </c>
      <c r="C2686" s="7" t="n">
        <v>1622</v>
      </c>
      <c r="D2686" s="7" t="n">
        <v>2</v>
      </c>
      <c r="E2686" s="7" t="n">
        <v>10.6800003051758</v>
      </c>
      <c r="F2686" s="7" t="n">
        <v>0</v>
      </c>
      <c r="G2686" s="7" t="n">
        <v>42.9199981689453</v>
      </c>
    </row>
    <row r="2687" spans="1:14">
      <c r="A2687" t="s">
        <v>4</v>
      </c>
      <c r="B2687" s="4" t="s">
        <v>5</v>
      </c>
      <c r="C2687" s="4" t="s">
        <v>10</v>
      </c>
      <c r="D2687" s="4" t="s">
        <v>13</v>
      </c>
      <c r="E2687" s="4" t="s">
        <v>21</v>
      </c>
      <c r="F2687" s="4" t="s">
        <v>21</v>
      </c>
      <c r="G2687" s="4" t="s">
        <v>21</v>
      </c>
    </row>
    <row r="2688" spans="1:14">
      <c r="A2688" t="n">
        <v>22805</v>
      </c>
      <c r="B2688" s="73" t="n">
        <v>96</v>
      </c>
      <c r="C2688" s="7" t="n">
        <v>1622</v>
      </c>
      <c r="D2688" s="7" t="n">
        <v>2</v>
      </c>
      <c r="E2688" s="7" t="n">
        <v>12.75</v>
      </c>
      <c r="F2688" s="7" t="n">
        <v>0</v>
      </c>
      <c r="G2688" s="7" t="n">
        <v>30.3899993896484</v>
      </c>
    </row>
    <row r="2689" spans="1:7">
      <c r="A2689" t="s">
        <v>4</v>
      </c>
      <c r="B2689" s="4" t="s">
        <v>5</v>
      </c>
      <c r="C2689" s="4" t="s">
        <v>10</v>
      </c>
      <c r="D2689" s="4" t="s">
        <v>13</v>
      </c>
      <c r="E2689" s="4" t="s">
        <v>9</v>
      </c>
      <c r="F2689" s="4" t="s">
        <v>13</v>
      </c>
      <c r="G2689" s="4" t="s">
        <v>10</v>
      </c>
    </row>
    <row r="2690" spans="1:7">
      <c r="A2690" t="n">
        <v>22821</v>
      </c>
      <c r="B2690" s="73" t="n">
        <v>96</v>
      </c>
      <c r="C2690" s="7" t="n">
        <v>1622</v>
      </c>
      <c r="D2690" s="7" t="n">
        <v>0</v>
      </c>
      <c r="E2690" s="7" t="n">
        <v>1079194419</v>
      </c>
      <c r="F2690" s="7" t="n">
        <v>0</v>
      </c>
      <c r="G2690" s="7" t="n">
        <v>0</v>
      </c>
    </row>
    <row r="2691" spans="1:7">
      <c r="A2691" t="s">
        <v>4</v>
      </c>
      <c r="B2691" s="4" t="s">
        <v>5</v>
      </c>
      <c r="C2691" s="4" t="s">
        <v>13</v>
      </c>
      <c r="D2691" s="4" t="s">
        <v>10</v>
      </c>
      <c r="E2691" s="4" t="s">
        <v>21</v>
      </c>
      <c r="F2691" s="4" t="s">
        <v>10</v>
      </c>
      <c r="G2691" s="4" t="s">
        <v>9</v>
      </c>
      <c r="H2691" s="4" t="s">
        <v>9</v>
      </c>
      <c r="I2691" s="4" t="s">
        <v>10</v>
      </c>
      <c r="J2691" s="4" t="s">
        <v>10</v>
      </c>
      <c r="K2691" s="4" t="s">
        <v>9</v>
      </c>
      <c r="L2691" s="4" t="s">
        <v>9</v>
      </c>
      <c r="M2691" s="4" t="s">
        <v>9</v>
      </c>
      <c r="N2691" s="4" t="s">
        <v>9</v>
      </c>
      <c r="O2691" s="4" t="s">
        <v>6</v>
      </c>
    </row>
    <row r="2692" spans="1:7">
      <c r="A2692" t="n">
        <v>22832</v>
      </c>
      <c r="B2692" s="15" t="n">
        <v>50</v>
      </c>
      <c r="C2692" s="7" t="n">
        <v>0</v>
      </c>
      <c r="D2692" s="7" t="n">
        <v>1526</v>
      </c>
      <c r="E2692" s="7" t="n">
        <v>0.300000011920929</v>
      </c>
      <c r="F2692" s="7" t="n">
        <v>3000</v>
      </c>
      <c r="G2692" s="7" t="n">
        <v>0</v>
      </c>
      <c r="H2692" s="7" t="n">
        <v>0</v>
      </c>
      <c r="I2692" s="7" t="n">
        <v>0</v>
      </c>
      <c r="J2692" s="7" t="n">
        <v>65533</v>
      </c>
      <c r="K2692" s="7" t="n">
        <v>0</v>
      </c>
      <c r="L2692" s="7" t="n">
        <v>0</v>
      </c>
      <c r="M2692" s="7" t="n">
        <v>0</v>
      </c>
      <c r="N2692" s="7" t="n">
        <v>0</v>
      </c>
      <c r="O2692" s="7" t="s">
        <v>12</v>
      </c>
    </row>
    <row r="2693" spans="1:7">
      <c r="A2693" t="s">
        <v>4</v>
      </c>
      <c r="B2693" s="4" t="s">
        <v>5</v>
      </c>
      <c r="C2693" s="4" t="s">
        <v>10</v>
      </c>
      <c r="D2693" s="4" t="s">
        <v>13</v>
      </c>
    </row>
    <row r="2694" spans="1:7">
      <c r="A2694" t="n">
        <v>22871</v>
      </c>
      <c r="B2694" s="73" t="n">
        <v>96</v>
      </c>
      <c r="C2694" s="7" t="n">
        <v>1570</v>
      </c>
      <c r="D2694" s="7" t="n">
        <v>1</v>
      </c>
    </row>
    <row r="2695" spans="1:7">
      <c r="A2695" t="s">
        <v>4</v>
      </c>
      <c r="B2695" s="4" t="s">
        <v>5</v>
      </c>
      <c r="C2695" s="4" t="s">
        <v>10</v>
      </c>
      <c r="D2695" s="4" t="s">
        <v>13</v>
      </c>
      <c r="E2695" s="4" t="s">
        <v>21</v>
      </c>
      <c r="F2695" s="4" t="s">
        <v>21</v>
      </c>
      <c r="G2695" s="4" t="s">
        <v>21</v>
      </c>
    </row>
    <row r="2696" spans="1:7">
      <c r="A2696" t="n">
        <v>22875</v>
      </c>
      <c r="B2696" s="73" t="n">
        <v>96</v>
      </c>
      <c r="C2696" s="7" t="n">
        <v>1570</v>
      </c>
      <c r="D2696" s="7" t="n">
        <v>2</v>
      </c>
      <c r="E2696" s="7" t="n">
        <v>-1.23000001907349</v>
      </c>
      <c r="F2696" s="7" t="n">
        <v>0</v>
      </c>
      <c r="G2696" s="7" t="n">
        <v>65.9599990844727</v>
      </c>
    </row>
    <row r="2697" spans="1:7">
      <c r="A2697" t="s">
        <v>4</v>
      </c>
      <c r="B2697" s="4" t="s">
        <v>5</v>
      </c>
      <c r="C2697" s="4" t="s">
        <v>10</v>
      </c>
      <c r="D2697" s="4" t="s">
        <v>13</v>
      </c>
      <c r="E2697" s="4" t="s">
        <v>21</v>
      </c>
      <c r="F2697" s="4" t="s">
        <v>21</v>
      </c>
      <c r="G2697" s="4" t="s">
        <v>21</v>
      </c>
    </row>
    <row r="2698" spans="1:7">
      <c r="A2698" t="n">
        <v>22891</v>
      </c>
      <c r="B2698" s="73" t="n">
        <v>96</v>
      </c>
      <c r="C2698" s="7" t="n">
        <v>1570</v>
      </c>
      <c r="D2698" s="7" t="n">
        <v>2</v>
      </c>
      <c r="E2698" s="7" t="n">
        <v>5.96999979019165</v>
      </c>
      <c r="F2698" s="7" t="n">
        <v>0</v>
      </c>
      <c r="G2698" s="7" t="n">
        <v>56.7099990844727</v>
      </c>
    </row>
    <row r="2699" spans="1:7">
      <c r="A2699" t="s">
        <v>4</v>
      </c>
      <c r="B2699" s="4" t="s">
        <v>5</v>
      </c>
      <c r="C2699" s="4" t="s">
        <v>10</v>
      </c>
      <c r="D2699" s="4" t="s">
        <v>13</v>
      </c>
      <c r="E2699" s="4" t="s">
        <v>21</v>
      </c>
      <c r="F2699" s="4" t="s">
        <v>21</v>
      </c>
      <c r="G2699" s="4" t="s">
        <v>21</v>
      </c>
    </row>
    <row r="2700" spans="1:7">
      <c r="A2700" t="n">
        <v>22907</v>
      </c>
      <c r="B2700" s="73" t="n">
        <v>96</v>
      </c>
      <c r="C2700" s="7" t="n">
        <v>1570</v>
      </c>
      <c r="D2700" s="7" t="n">
        <v>2</v>
      </c>
      <c r="E2700" s="7" t="n">
        <v>11.5200004577637</v>
      </c>
      <c r="F2700" s="7" t="n">
        <v>0</v>
      </c>
      <c r="G2700" s="7" t="n">
        <v>46.5800018310547</v>
      </c>
    </row>
    <row r="2701" spans="1:7">
      <c r="A2701" t="s">
        <v>4</v>
      </c>
      <c r="B2701" s="4" t="s">
        <v>5</v>
      </c>
      <c r="C2701" s="4" t="s">
        <v>10</v>
      </c>
      <c r="D2701" s="4" t="s">
        <v>13</v>
      </c>
      <c r="E2701" s="4" t="s">
        <v>21</v>
      </c>
      <c r="F2701" s="4" t="s">
        <v>21</v>
      </c>
      <c r="G2701" s="4" t="s">
        <v>21</v>
      </c>
    </row>
    <row r="2702" spans="1:7">
      <c r="A2702" t="n">
        <v>22923</v>
      </c>
      <c r="B2702" s="73" t="n">
        <v>96</v>
      </c>
      <c r="C2702" s="7" t="n">
        <v>1570</v>
      </c>
      <c r="D2702" s="7" t="n">
        <v>2</v>
      </c>
      <c r="E2702" s="7" t="n">
        <v>13.2399997711182</v>
      </c>
      <c r="F2702" s="7" t="n">
        <v>0</v>
      </c>
      <c r="G2702" s="7" t="n">
        <v>37.0200004577637</v>
      </c>
    </row>
    <row r="2703" spans="1:7">
      <c r="A2703" t="s">
        <v>4</v>
      </c>
      <c r="B2703" s="4" t="s">
        <v>5</v>
      </c>
      <c r="C2703" s="4" t="s">
        <v>10</v>
      </c>
      <c r="D2703" s="4" t="s">
        <v>13</v>
      </c>
      <c r="E2703" s="4" t="s">
        <v>9</v>
      </c>
      <c r="F2703" s="4" t="s">
        <v>13</v>
      </c>
      <c r="G2703" s="4" t="s">
        <v>10</v>
      </c>
    </row>
    <row r="2704" spans="1:7">
      <c r="A2704" t="n">
        <v>22939</v>
      </c>
      <c r="B2704" s="73" t="n">
        <v>96</v>
      </c>
      <c r="C2704" s="7" t="n">
        <v>1570</v>
      </c>
      <c r="D2704" s="7" t="n">
        <v>0</v>
      </c>
      <c r="E2704" s="7" t="n">
        <v>1079194419</v>
      </c>
      <c r="F2704" s="7" t="n">
        <v>2</v>
      </c>
      <c r="G2704" s="7" t="n">
        <v>0</v>
      </c>
    </row>
    <row r="2705" spans="1:15">
      <c r="A2705" t="s">
        <v>4</v>
      </c>
      <c r="B2705" s="4" t="s">
        <v>5</v>
      </c>
      <c r="C2705" s="4" t="s">
        <v>10</v>
      </c>
      <c r="D2705" s="4" t="s">
        <v>13</v>
      </c>
    </row>
    <row r="2706" spans="1:15">
      <c r="A2706" t="n">
        <v>22950</v>
      </c>
      <c r="B2706" s="73" t="n">
        <v>96</v>
      </c>
      <c r="C2706" s="7" t="n">
        <v>1572</v>
      </c>
      <c r="D2706" s="7" t="n">
        <v>1</v>
      </c>
    </row>
    <row r="2707" spans="1:15">
      <c r="A2707" t="s">
        <v>4</v>
      </c>
      <c r="B2707" s="4" t="s">
        <v>5</v>
      </c>
      <c r="C2707" s="4" t="s">
        <v>10</v>
      </c>
      <c r="D2707" s="4" t="s">
        <v>13</v>
      </c>
      <c r="E2707" s="4" t="s">
        <v>21</v>
      </c>
      <c r="F2707" s="4" t="s">
        <v>21</v>
      </c>
      <c r="G2707" s="4" t="s">
        <v>21</v>
      </c>
    </row>
    <row r="2708" spans="1:15">
      <c r="A2708" t="n">
        <v>22954</v>
      </c>
      <c r="B2708" s="73" t="n">
        <v>96</v>
      </c>
      <c r="C2708" s="7" t="n">
        <v>1572</v>
      </c>
      <c r="D2708" s="7" t="n">
        <v>2</v>
      </c>
      <c r="E2708" s="7" t="n">
        <v>-7.07999992370605</v>
      </c>
      <c r="F2708" s="7" t="n">
        <v>0</v>
      </c>
      <c r="G2708" s="7" t="n">
        <v>87.7099990844727</v>
      </c>
    </row>
    <row r="2709" spans="1:15">
      <c r="A2709" t="s">
        <v>4</v>
      </c>
      <c r="B2709" s="4" t="s">
        <v>5</v>
      </c>
      <c r="C2709" s="4" t="s">
        <v>10</v>
      </c>
      <c r="D2709" s="4" t="s">
        <v>13</v>
      </c>
      <c r="E2709" s="4" t="s">
        <v>21</v>
      </c>
      <c r="F2709" s="4" t="s">
        <v>21</v>
      </c>
      <c r="G2709" s="4" t="s">
        <v>21</v>
      </c>
    </row>
    <row r="2710" spans="1:15">
      <c r="A2710" t="n">
        <v>22970</v>
      </c>
      <c r="B2710" s="73" t="n">
        <v>96</v>
      </c>
      <c r="C2710" s="7" t="n">
        <v>1572</v>
      </c>
      <c r="D2710" s="7" t="n">
        <v>2</v>
      </c>
      <c r="E2710" s="7" t="n">
        <v>-6.65000009536743</v>
      </c>
      <c r="F2710" s="7" t="n">
        <v>0</v>
      </c>
      <c r="G2710" s="7" t="n">
        <v>75.9400024414063</v>
      </c>
    </row>
    <row r="2711" spans="1:15">
      <c r="A2711" t="s">
        <v>4</v>
      </c>
      <c r="B2711" s="4" t="s">
        <v>5</v>
      </c>
      <c r="C2711" s="4" t="s">
        <v>10</v>
      </c>
      <c r="D2711" s="4" t="s">
        <v>13</v>
      </c>
      <c r="E2711" s="4" t="s">
        <v>21</v>
      </c>
      <c r="F2711" s="4" t="s">
        <v>21</v>
      </c>
      <c r="G2711" s="4" t="s">
        <v>21</v>
      </c>
    </row>
    <row r="2712" spans="1:15">
      <c r="A2712" t="n">
        <v>22986</v>
      </c>
      <c r="B2712" s="73" t="n">
        <v>96</v>
      </c>
      <c r="C2712" s="7" t="n">
        <v>1572</v>
      </c>
      <c r="D2712" s="7" t="n">
        <v>2</v>
      </c>
      <c r="E2712" s="7" t="n">
        <v>1.44000005722046</v>
      </c>
      <c r="F2712" s="7" t="n">
        <v>0</v>
      </c>
      <c r="G2712" s="7" t="n">
        <v>62.4900016784668</v>
      </c>
    </row>
    <row r="2713" spans="1:15">
      <c r="A2713" t="s">
        <v>4</v>
      </c>
      <c r="B2713" s="4" t="s">
        <v>5</v>
      </c>
      <c r="C2713" s="4" t="s">
        <v>10</v>
      </c>
      <c r="D2713" s="4" t="s">
        <v>13</v>
      </c>
      <c r="E2713" s="4" t="s">
        <v>21</v>
      </c>
      <c r="F2713" s="4" t="s">
        <v>21</v>
      </c>
      <c r="G2713" s="4" t="s">
        <v>21</v>
      </c>
    </row>
    <row r="2714" spans="1:15">
      <c r="A2714" t="n">
        <v>23002</v>
      </c>
      <c r="B2714" s="73" t="n">
        <v>96</v>
      </c>
      <c r="C2714" s="7" t="n">
        <v>1572</v>
      </c>
      <c r="D2714" s="7" t="n">
        <v>2</v>
      </c>
      <c r="E2714" s="7" t="n">
        <v>11.6899995803833</v>
      </c>
      <c r="F2714" s="7" t="n">
        <v>0</v>
      </c>
      <c r="G2714" s="7" t="n">
        <v>46.5800018310547</v>
      </c>
    </row>
    <row r="2715" spans="1:15">
      <c r="A2715" t="s">
        <v>4</v>
      </c>
      <c r="B2715" s="4" t="s">
        <v>5</v>
      </c>
      <c r="C2715" s="4" t="s">
        <v>10</v>
      </c>
      <c r="D2715" s="4" t="s">
        <v>13</v>
      </c>
      <c r="E2715" s="4" t="s">
        <v>9</v>
      </c>
      <c r="F2715" s="4" t="s">
        <v>13</v>
      </c>
      <c r="G2715" s="4" t="s">
        <v>10</v>
      </c>
    </row>
    <row r="2716" spans="1:15">
      <c r="A2716" t="n">
        <v>23018</v>
      </c>
      <c r="B2716" s="73" t="n">
        <v>96</v>
      </c>
      <c r="C2716" s="7" t="n">
        <v>1572</v>
      </c>
      <c r="D2716" s="7" t="n">
        <v>0</v>
      </c>
      <c r="E2716" s="7" t="n">
        <v>1079194419</v>
      </c>
      <c r="F2716" s="7" t="n">
        <v>2</v>
      </c>
      <c r="G2716" s="7" t="n">
        <v>0</v>
      </c>
    </row>
    <row r="2717" spans="1:15">
      <c r="A2717" t="s">
        <v>4</v>
      </c>
      <c r="B2717" s="4" t="s">
        <v>5</v>
      </c>
      <c r="C2717" s="4" t="s">
        <v>13</v>
      </c>
      <c r="D2717" s="4" t="s">
        <v>10</v>
      </c>
    </row>
    <row r="2718" spans="1:15">
      <c r="A2718" t="n">
        <v>23029</v>
      </c>
      <c r="B2718" s="32" t="n">
        <v>58</v>
      </c>
      <c r="C2718" s="7" t="n">
        <v>255</v>
      </c>
      <c r="D2718" s="7" t="n">
        <v>0</v>
      </c>
    </row>
    <row r="2719" spans="1:15">
      <c r="A2719" t="s">
        <v>4</v>
      </c>
      <c r="B2719" s="4" t="s">
        <v>5</v>
      </c>
      <c r="C2719" s="4" t="s">
        <v>10</v>
      </c>
    </row>
    <row r="2720" spans="1:15">
      <c r="A2720" t="n">
        <v>23033</v>
      </c>
      <c r="B2720" s="30" t="n">
        <v>16</v>
      </c>
      <c r="C2720" s="7" t="n">
        <v>3000</v>
      </c>
    </row>
    <row r="2721" spans="1:7">
      <c r="A2721" t="s">
        <v>4</v>
      </c>
      <c r="B2721" s="4" t="s">
        <v>5</v>
      </c>
      <c r="C2721" s="4" t="s">
        <v>13</v>
      </c>
      <c r="D2721" s="4" t="s">
        <v>10</v>
      </c>
      <c r="E2721" s="4" t="s">
        <v>21</v>
      </c>
    </row>
    <row r="2722" spans="1:7">
      <c r="A2722" t="n">
        <v>23036</v>
      </c>
      <c r="B2722" s="32" t="n">
        <v>58</v>
      </c>
      <c r="C2722" s="7" t="n">
        <v>101</v>
      </c>
      <c r="D2722" s="7" t="n">
        <v>500</v>
      </c>
      <c r="E2722" s="7" t="n">
        <v>1</v>
      </c>
    </row>
    <row r="2723" spans="1:7">
      <c r="A2723" t="s">
        <v>4</v>
      </c>
      <c r="B2723" s="4" t="s">
        <v>5</v>
      </c>
      <c r="C2723" s="4" t="s">
        <v>13</v>
      </c>
      <c r="D2723" s="4" t="s">
        <v>10</v>
      </c>
    </row>
    <row r="2724" spans="1:7">
      <c r="A2724" t="n">
        <v>23044</v>
      </c>
      <c r="B2724" s="32" t="n">
        <v>58</v>
      </c>
      <c r="C2724" s="7" t="n">
        <v>254</v>
      </c>
      <c r="D2724" s="7" t="n">
        <v>0</v>
      </c>
    </row>
    <row r="2725" spans="1:7">
      <c r="A2725" t="s">
        <v>4</v>
      </c>
      <c r="B2725" s="4" t="s">
        <v>5</v>
      </c>
      <c r="C2725" s="4" t="s">
        <v>13</v>
      </c>
      <c r="D2725" s="4" t="s">
        <v>13</v>
      </c>
      <c r="E2725" s="4" t="s">
        <v>21</v>
      </c>
      <c r="F2725" s="4" t="s">
        <v>21</v>
      </c>
      <c r="G2725" s="4" t="s">
        <v>21</v>
      </c>
      <c r="H2725" s="4" t="s">
        <v>10</v>
      </c>
    </row>
    <row r="2726" spans="1:7">
      <c r="A2726" t="n">
        <v>23048</v>
      </c>
      <c r="B2726" s="18" t="n">
        <v>45</v>
      </c>
      <c r="C2726" s="7" t="n">
        <v>2</v>
      </c>
      <c r="D2726" s="7" t="n">
        <v>3</v>
      </c>
      <c r="E2726" s="7" t="n">
        <v>6.53000020980835</v>
      </c>
      <c r="F2726" s="7" t="n">
        <v>2.84999990463257</v>
      </c>
      <c r="G2726" s="7" t="n">
        <v>52.8499984741211</v>
      </c>
      <c r="H2726" s="7" t="n">
        <v>0</v>
      </c>
    </row>
    <row r="2727" spans="1:7">
      <c r="A2727" t="s">
        <v>4</v>
      </c>
      <c r="B2727" s="4" t="s">
        <v>5</v>
      </c>
      <c r="C2727" s="4" t="s">
        <v>13</v>
      </c>
      <c r="D2727" s="4" t="s">
        <v>13</v>
      </c>
      <c r="E2727" s="4" t="s">
        <v>21</v>
      </c>
      <c r="F2727" s="4" t="s">
        <v>21</v>
      </c>
      <c r="G2727" s="4" t="s">
        <v>21</v>
      </c>
      <c r="H2727" s="4" t="s">
        <v>10</v>
      </c>
      <c r="I2727" s="4" t="s">
        <v>13</v>
      </c>
    </row>
    <row r="2728" spans="1:7">
      <c r="A2728" t="n">
        <v>23065</v>
      </c>
      <c r="B2728" s="18" t="n">
        <v>45</v>
      </c>
      <c r="C2728" s="7" t="n">
        <v>4</v>
      </c>
      <c r="D2728" s="7" t="n">
        <v>3</v>
      </c>
      <c r="E2728" s="7" t="n">
        <v>16.7999992370605</v>
      </c>
      <c r="F2728" s="7" t="n">
        <v>167.360000610352</v>
      </c>
      <c r="G2728" s="7" t="n">
        <v>350</v>
      </c>
      <c r="H2728" s="7" t="n">
        <v>0</v>
      </c>
      <c r="I2728" s="7" t="n">
        <v>1</v>
      </c>
    </row>
    <row r="2729" spans="1:7">
      <c r="A2729" t="s">
        <v>4</v>
      </c>
      <c r="B2729" s="4" t="s">
        <v>5</v>
      </c>
      <c r="C2729" s="4" t="s">
        <v>13</v>
      </c>
      <c r="D2729" s="4" t="s">
        <v>13</v>
      </c>
      <c r="E2729" s="4" t="s">
        <v>21</v>
      </c>
      <c r="F2729" s="4" t="s">
        <v>10</v>
      </c>
    </row>
    <row r="2730" spans="1:7">
      <c r="A2730" t="n">
        <v>23083</v>
      </c>
      <c r="B2730" s="18" t="n">
        <v>45</v>
      </c>
      <c r="C2730" s="7" t="n">
        <v>5</v>
      </c>
      <c r="D2730" s="7" t="n">
        <v>3</v>
      </c>
      <c r="E2730" s="7" t="n">
        <v>5.5</v>
      </c>
      <c r="F2730" s="7" t="n">
        <v>0</v>
      </c>
    </row>
    <row r="2731" spans="1:7">
      <c r="A2731" t="s">
        <v>4</v>
      </c>
      <c r="B2731" s="4" t="s">
        <v>5</v>
      </c>
      <c r="C2731" s="4" t="s">
        <v>13</v>
      </c>
      <c r="D2731" s="4" t="s">
        <v>13</v>
      </c>
      <c r="E2731" s="4" t="s">
        <v>21</v>
      </c>
      <c r="F2731" s="4" t="s">
        <v>10</v>
      </c>
    </row>
    <row r="2732" spans="1:7">
      <c r="A2732" t="n">
        <v>23092</v>
      </c>
      <c r="B2732" s="18" t="n">
        <v>45</v>
      </c>
      <c r="C2732" s="7" t="n">
        <v>11</v>
      </c>
      <c r="D2732" s="7" t="n">
        <v>3</v>
      </c>
      <c r="E2732" s="7" t="n">
        <v>40</v>
      </c>
      <c r="F2732" s="7" t="n">
        <v>0</v>
      </c>
    </row>
    <row r="2733" spans="1:7">
      <c r="A2733" t="s">
        <v>4</v>
      </c>
      <c r="B2733" s="4" t="s">
        <v>5</v>
      </c>
      <c r="C2733" s="4" t="s">
        <v>13</v>
      </c>
      <c r="D2733" s="4" t="s">
        <v>13</v>
      </c>
      <c r="E2733" s="4" t="s">
        <v>21</v>
      </c>
      <c r="F2733" s="4" t="s">
        <v>21</v>
      </c>
      <c r="G2733" s="4" t="s">
        <v>21</v>
      </c>
      <c r="H2733" s="4" t="s">
        <v>10</v>
      </c>
    </row>
    <row r="2734" spans="1:7">
      <c r="A2734" t="n">
        <v>23101</v>
      </c>
      <c r="B2734" s="18" t="n">
        <v>45</v>
      </c>
      <c r="C2734" s="7" t="n">
        <v>2</v>
      </c>
      <c r="D2734" s="7" t="n">
        <v>3</v>
      </c>
      <c r="E2734" s="7" t="n">
        <v>14</v>
      </c>
      <c r="F2734" s="7" t="n">
        <v>1.63999998569489</v>
      </c>
      <c r="G2734" s="7" t="n">
        <v>50.2799987792969</v>
      </c>
      <c r="H2734" s="7" t="n">
        <v>5000</v>
      </c>
    </row>
    <row r="2735" spans="1:7">
      <c r="A2735" t="s">
        <v>4</v>
      </c>
      <c r="B2735" s="4" t="s">
        <v>5</v>
      </c>
      <c r="C2735" s="4" t="s">
        <v>13</v>
      </c>
      <c r="D2735" s="4" t="s">
        <v>13</v>
      </c>
      <c r="E2735" s="4" t="s">
        <v>21</v>
      </c>
      <c r="F2735" s="4" t="s">
        <v>21</v>
      </c>
      <c r="G2735" s="4" t="s">
        <v>21</v>
      </c>
      <c r="H2735" s="4" t="s">
        <v>10</v>
      </c>
      <c r="I2735" s="4" t="s">
        <v>13</v>
      </c>
    </row>
    <row r="2736" spans="1:7">
      <c r="A2736" t="n">
        <v>23118</v>
      </c>
      <c r="B2736" s="18" t="n">
        <v>45</v>
      </c>
      <c r="C2736" s="7" t="n">
        <v>4</v>
      </c>
      <c r="D2736" s="7" t="n">
        <v>3</v>
      </c>
      <c r="E2736" s="7" t="n">
        <v>7.25</v>
      </c>
      <c r="F2736" s="7" t="n">
        <v>107.389999389648</v>
      </c>
      <c r="G2736" s="7" t="n">
        <v>350</v>
      </c>
      <c r="H2736" s="7" t="n">
        <v>5000</v>
      </c>
      <c r="I2736" s="7" t="n">
        <v>1</v>
      </c>
    </row>
    <row r="2737" spans="1:9">
      <c r="A2737" t="s">
        <v>4</v>
      </c>
      <c r="B2737" s="4" t="s">
        <v>5</v>
      </c>
      <c r="C2737" s="4" t="s">
        <v>13</v>
      </c>
      <c r="D2737" s="4" t="s">
        <v>13</v>
      </c>
      <c r="E2737" s="4" t="s">
        <v>21</v>
      </c>
      <c r="F2737" s="4" t="s">
        <v>10</v>
      </c>
    </row>
    <row r="2738" spans="1:9">
      <c r="A2738" t="n">
        <v>23136</v>
      </c>
      <c r="B2738" s="18" t="n">
        <v>45</v>
      </c>
      <c r="C2738" s="7" t="n">
        <v>5</v>
      </c>
      <c r="D2738" s="7" t="n">
        <v>3</v>
      </c>
      <c r="E2738" s="7" t="n">
        <v>3.70000004768372</v>
      </c>
      <c r="F2738" s="7" t="n">
        <v>5000</v>
      </c>
    </row>
    <row r="2739" spans="1:9">
      <c r="A2739" t="s">
        <v>4</v>
      </c>
      <c r="B2739" s="4" t="s">
        <v>5</v>
      </c>
      <c r="C2739" s="4" t="s">
        <v>13</v>
      </c>
      <c r="D2739" s="4" t="s">
        <v>10</v>
      </c>
      <c r="E2739" s="4" t="s">
        <v>9</v>
      </c>
      <c r="F2739" s="4" t="s">
        <v>10</v>
      </c>
    </row>
    <row r="2740" spans="1:9">
      <c r="A2740" t="n">
        <v>23145</v>
      </c>
      <c r="B2740" s="15" t="n">
        <v>50</v>
      </c>
      <c r="C2740" s="7" t="n">
        <v>3</v>
      </c>
      <c r="D2740" s="7" t="n">
        <v>1526</v>
      </c>
      <c r="E2740" s="7" t="n">
        <v>1060320051</v>
      </c>
      <c r="F2740" s="7" t="n">
        <v>500</v>
      </c>
    </row>
    <row r="2741" spans="1:9">
      <c r="A2741" t="s">
        <v>4</v>
      </c>
      <c r="B2741" s="4" t="s">
        <v>5</v>
      </c>
      <c r="C2741" s="4" t="s">
        <v>13</v>
      </c>
      <c r="D2741" s="4" t="s">
        <v>10</v>
      </c>
    </row>
    <row r="2742" spans="1:9">
      <c r="A2742" t="n">
        <v>23155</v>
      </c>
      <c r="B2742" s="32" t="n">
        <v>58</v>
      </c>
      <c r="C2742" s="7" t="n">
        <v>255</v>
      </c>
      <c r="D2742" s="7" t="n">
        <v>0</v>
      </c>
    </row>
    <row r="2743" spans="1:9">
      <c r="A2743" t="s">
        <v>4</v>
      </c>
      <c r="B2743" s="4" t="s">
        <v>5</v>
      </c>
      <c r="C2743" s="4" t="s">
        <v>10</v>
      </c>
    </row>
    <row r="2744" spans="1:9">
      <c r="A2744" t="n">
        <v>23159</v>
      </c>
      <c r="B2744" s="30" t="n">
        <v>16</v>
      </c>
      <c r="C2744" s="7" t="n">
        <v>4000</v>
      </c>
    </row>
    <row r="2745" spans="1:9">
      <c r="A2745" t="s">
        <v>4</v>
      </c>
      <c r="B2745" s="4" t="s">
        <v>5</v>
      </c>
      <c r="C2745" s="4" t="s">
        <v>10</v>
      </c>
      <c r="D2745" s="4" t="s">
        <v>13</v>
      </c>
      <c r="E2745" s="4" t="s">
        <v>13</v>
      </c>
      <c r="F2745" s="4" t="s">
        <v>6</v>
      </c>
    </row>
    <row r="2746" spans="1:9">
      <c r="A2746" t="n">
        <v>23162</v>
      </c>
      <c r="B2746" s="27" t="n">
        <v>20</v>
      </c>
      <c r="C2746" s="7" t="n">
        <v>65533</v>
      </c>
      <c r="D2746" s="7" t="n">
        <v>1</v>
      </c>
      <c r="E2746" s="7" t="n">
        <v>11</v>
      </c>
      <c r="F2746" s="7" t="s">
        <v>226</v>
      </c>
    </row>
    <row r="2747" spans="1:9">
      <c r="A2747" t="s">
        <v>4</v>
      </c>
      <c r="B2747" s="4" t="s">
        <v>5</v>
      </c>
      <c r="C2747" s="4" t="s">
        <v>10</v>
      </c>
    </row>
    <row r="2748" spans="1:9">
      <c r="A2748" t="n">
        <v>23188</v>
      </c>
      <c r="B2748" s="30" t="n">
        <v>16</v>
      </c>
      <c r="C2748" s="7" t="n">
        <v>2000</v>
      </c>
    </row>
    <row r="2749" spans="1:9">
      <c r="A2749" t="s">
        <v>4</v>
      </c>
      <c r="B2749" s="4" t="s">
        <v>5</v>
      </c>
      <c r="C2749" s="4" t="s">
        <v>13</v>
      </c>
      <c r="D2749" s="4" t="s">
        <v>10</v>
      </c>
      <c r="E2749" s="4" t="s">
        <v>10</v>
      </c>
    </row>
    <row r="2750" spans="1:9">
      <c r="A2750" t="n">
        <v>23191</v>
      </c>
      <c r="B2750" s="15" t="n">
        <v>50</v>
      </c>
      <c r="C2750" s="7" t="n">
        <v>1</v>
      </c>
      <c r="D2750" s="7" t="n">
        <v>1526</v>
      </c>
      <c r="E2750" s="7" t="n">
        <v>1000</v>
      </c>
    </row>
    <row r="2751" spans="1:9">
      <c r="A2751" t="s">
        <v>4</v>
      </c>
      <c r="B2751" s="4" t="s">
        <v>5</v>
      </c>
      <c r="C2751" s="4" t="s">
        <v>13</v>
      </c>
      <c r="D2751" s="4" t="s">
        <v>13</v>
      </c>
    </row>
    <row r="2752" spans="1:9">
      <c r="A2752" t="n">
        <v>23197</v>
      </c>
      <c r="B2752" s="13" t="n">
        <v>49</v>
      </c>
      <c r="C2752" s="7" t="n">
        <v>2</v>
      </c>
      <c r="D2752" s="7" t="n">
        <v>0</v>
      </c>
    </row>
    <row r="2753" spans="1:6">
      <c r="A2753" t="s">
        <v>4</v>
      </c>
      <c r="B2753" s="4" t="s">
        <v>5</v>
      </c>
      <c r="C2753" s="4" t="s">
        <v>13</v>
      </c>
      <c r="D2753" s="4" t="s">
        <v>10</v>
      </c>
      <c r="E2753" s="4" t="s">
        <v>9</v>
      </c>
      <c r="F2753" s="4" t="s">
        <v>10</v>
      </c>
      <c r="G2753" s="4" t="s">
        <v>9</v>
      </c>
      <c r="H2753" s="4" t="s">
        <v>13</v>
      </c>
    </row>
    <row r="2754" spans="1:6">
      <c r="A2754" t="n">
        <v>23200</v>
      </c>
      <c r="B2754" s="13" t="n">
        <v>49</v>
      </c>
      <c r="C2754" s="7" t="n">
        <v>0</v>
      </c>
      <c r="D2754" s="7" t="n">
        <v>571</v>
      </c>
      <c r="E2754" s="7" t="n">
        <v>1061997773</v>
      </c>
      <c r="F2754" s="7" t="n">
        <v>0</v>
      </c>
      <c r="G2754" s="7" t="n">
        <v>0</v>
      </c>
      <c r="H2754" s="7" t="n">
        <v>0</v>
      </c>
    </row>
    <row r="2755" spans="1:6">
      <c r="A2755" t="s">
        <v>4</v>
      </c>
      <c r="B2755" s="4" t="s">
        <v>5</v>
      </c>
      <c r="C2755" s="4" t="s">
        <v>13</v>
      </c>
      <c r="D2755" s="4" t="s">
        <v>10</v>
      </c>
    </row>
    <row r="2756" spans="1:6">
      <c r="A2756" t="n">
        <v>23215</v>
      </c>
      <c r="B2756" s="13" t="n">
        <v>49</v>
      </c>
      <c r="C2756" s="7" t="n">
        <v>6</v>
      </c>
      <c r="D2756" s="7" t="n">
        <v>571</v>
      </c>
    </row>
    <row r="2757" spans="1:6">
      <c r="A2757" t="s">
        <v>4</v>
      </c>
      <c r="B2757" s="4" t="s">
        <v>5</v>
      </c>
      <c r="C2757" s="4" t="s">
        <v>13</v>
      </c>
      <c r="D2757" s="4" t="s">
        <v>10</v>
      </c>
      <c r="E2757" s="4" t="s">
        <v>21</v>
      </c>
    </row>
    <row r="2758" spans="1:6">
      <c r="A2758" t="n">
        <v>23219</v>
      </c>
      <c r="B2758" s="32" t="n">
        <v>58</v>
      </c>
      <c r="C2758" s="7" t="n">
        <v>101</v>
      </c>
      <c r="D2758" s="7" t="n">
        <v>500</v>
      </c>
      <c r="E2758" s="7" t="n">
        <v>1</v>
      </c>
    </row>
    <row r="2759" spans="1:6">
      <c r="A2759" t="s">
        <v>4</v>
      </c>
      <c r="B2759" s="4" t="s">
        <v>5</v>
      </c>
      <c r="C2759" s="4" t="s">
        <v>13</v>
      </c>
      <c r="D2759" s="4" t="s">
        <v>10</v>
      </c>
    </row>
    <row r="2760" spans="1:6">
      <c r="A2760" t="n">
        <v>23227</v>
      </c>
      <c r="B2760" s="32" t="n">
        <v>58</v>
      </c>
      <c r="C2760" s="7" t="n">
        <v>254</v>
      </c>
      <c r="D2760" s="7" t="n">
        <v>0</v>
      </c>
    </row>
    <row r="2761" spans="1:6">
      <c r="A2761" t="s">
        <v>4</v>
      </c>
      <c r="B2761" s="4" t="s">
        <v>5</v>
      </c>
      <c r="C2761" s="4" t="s">
        <v>13</v>
      </c>
      <c r="D2761" s="4" t="s">
        <v>13</v>
      </c>
      <c r="E2761" s="4" t="s">
        <v>21</v>
      </c>
      <c r="F2761" s="4" t="s">
        <v>21</v>
      </c>
      <c r="G2761" s="4" t="s">
        <v>21</v>
      </c>
      <c r="H2761" s="4" t="s">
        <v>10</v>
      </c>
    </row>
    <row r="2762" spans="1:6">
      <c r="A2762" t="n">
        <v>23231</v>
      </c>
      <c r="B2762" s="18" t="n">
        <v>45</v>
      </c>
      <c r="C2762" s="7" t="n">
        <v>2</v>
      </c>
      <c r="D2762" s="7" t="n">
        <v>3</v>
      </c>
      <c r="E2762" s="7" t="n">
        <v>19.1000003814697</v>
      </c>
      <c r="F2762" s="7" t="n">
        <v>0.870000004768372</v>
      </c>
      <c r="G2762" s="7" t="n">
        <v>-1.75</v>
      </c>
      <c r="H2762" s="7" t="n">
        <v>0</v>
      </c>
    </row>
    <row r="2763" spans="1:6">
      <c r="A2763" t="s">
        <v>4</v>
      </c>
      <c r="B2763" s="4" t="s">
        <v>5</v>
      </c>
      <c r="C2763" s="4" t="s">
        <v>13</v>
      </c>
      <c r="D2763" s="4" t="s">
        <v>13</v>
      </c>
      <c r="E2763" s="4" t="s">
        <v>21</v>
      </c>
      <c r="F2763" s="4" t="s">
        <v>21</v>
      </c>
      <c r="G2763" s="4" t="s">
        <v>21</v>
      </c>
      <c r="H2763" s="4" t="s">
        <v>10</v>
      </c>
      <c r="I2763" s="4" t="s">
        <v>13</v>
      </c>
    </row>
    <row r="2764" spans="1:6">
      <c r="A2764" t="n">
        <v>23248</v>
      </c>
      <c r="B2764" s="18" t="n">
        <v>45</v>
      </c>
      <c r="C2764" s="7" t="n">
        <v>4</v>
      </c>
      <c r="D2764" s="7" t="n">
        <v>3</v>
      </c>
      <c r="E2764" s="7" t="n">
        <v>14.539999961853</v>
      </c>
      <c r="F2764" s="7" t="n">
        <v>38.6500015258789</v>
      </c>
      <c r="G2764" s="7" t="n">
        <v>356</v>
      </c>
      <c r="H2764" s="7" t="n">
        <v>0</v>
      </c>
      <c r="I2764" s="7" t="n">
        <v>1</v>
      </c>
    </row>
    <row r="2765" spans="1:6">
      <c r="A2765" t="s">
        <v>4</v>
      </c>
      <c r="B2765" s="4" t="s">
        <v>5</v>
      </c>
      <c r="C2765" s="4" t="s">
        <v>13</v>
      </c>
      <c r="D2765" s="4" t="s">
        <v>13</v>
      </c>
      <c r="E2765" s="4" t="s">
        <v>21</v>
      </c>
      <c r="F2765" s="4" t="s">
        <v>10</v>
      </c>
    </row>
    <row r="2766" spans="1:6">
      <c r="A2766" t="n">
        <v>23266</v>
      </c>
      <c r="B2766" s="18" t="n">
        <v>45</v>
      </c>
      <c r="C2766" s="7" t="n">
        <v>5</v>
      </c>
      <c r="D2766" s="7" t="n">
        <v>3</v>
      </c>
      <c r="E2766" s="7" t="n">
        <v>5.19999980926514</v>
      </c>
      <c r="F2766" s="7" t="n">
        <v>0</v>
      </c>
    </row>
    <row r="2767" spans="1:6">
      <c r="A2767" t="s">
        <v>4</v>
      </c>
      <c r="B2767" s="4" t="s">
        <v>5</v>
      </c>
      <c r="C2767" s="4" t="s">
        <v>13</v>
      </c>
      <c r="D2767" s="4" t="s">
        <v>13</v>
      </c>
      <c r="E2767" s="4" t="s">
        <v>21</v>
      </c>
      <c r="F2767" s="4" t="s">
        <v>10</v>
      </c>
    </row>
    <row r="2768" spans="1:6">
      <c r="A2768" t="n">
        <v>23275</v>
      </c>
      <c r="B2768" s="18" t="n">
        <v>45</v>
      </c>
      <c r="C2768" s="7" t="n">
        <v>11</v>
      </c>
      <c r="D2768" s="7" t="n">
        <v>3</v>
      </c>
      <c r="E2768" s="7" t="n">
        <v>40</v>
      </c>
      <c r="F2768" s="7" t="n">
        <v>0</v>
      </c>
    </row>
    <row r="2769" spans="1:9">
      <c r="A2769" t="s">
        <v>4</v>
      </c>
      <c r="B2769" s="4" t="s">
        <v>5</v>
      </c>
      <c r="C2769" s="4" t="s">
        <v>13</v>
      </c>
    </row>
    <row r="2770" spans="1:9">
      <c r="A2770" t="n">
        <v>23284</v>
      </c>
      <c r="B2770" s="64" t="n">
        <v>116</v>
      </c>
      <c r="C2770" s="7" t="n">
        <v>0</v>
      </c>
    </row>
    <row r="2771" spans="1:9">
      <c r="A2771" t="s">
        <v>4</v>
      </c>
      <c r="B2771" s="4" t="s">
        <v>5</v>
      </c>
      <c r="C2771" s="4" t="s">
        <v>13</v>
      </c>
      <c r="D2771" s="4" t="s">
        <v>10</v>
      </c>
    </row>
    <row r="2772" spans="1:9">
      <c r="A2772" t="n">
        <v>23286</v>
      </c>
      <c r="B2772" s="64" t="n">
        <v>116</v>
      </c>
      <c r="C2772" s="7" t="n">
        <v>2</v>
      </c>
      <c r="D2772" s="7" t="n">
        <v>1</v>
      </c>
    </row>
    <row r="2773" spans="1:9">
      <c r="A2773" t="s">
        <v>4</v>
      </c>
      <c r="B2773" s="4" t="s">
        <v>5</v>
      </c>
      <c r="C2773" s="4" t="s">
        <v>13</v>
      </c>
      <c r="D2773" s="4" t="s">
        <v>9</v>
      </c>
    </row>
    <row r="2774" spans="1:9">
      <c r="A2774" t="n">
        <v>23290</v>
      </c>
      <c r="B2774" s="64" t="n">
        <v>116</v>
      </c>
      <c r="C2774" s="7" t="n">
        <v>5</v>
      </c>
      <c r="D2774" s="7" t="n">
        <v>1112014848</v>
      </c>
    </row>
    <row r="2775" spans="1:9">
      <c r="A2775" t="s">
        <v>4</v>
      </c>
      <c r="B2775" s="4" t="s">
        <v>5</v>
      </c>
      <c r="C2775" s="4" t="s">
        <v>13</v>
      </c>
      <c r="D2775" s="4" t="s">
        <v>10</v>
      </c>
    </row>
    <row r="2776" spans="1:9">
      <c r="A2776" t="n">
        <v>23296</v>
      </c>
      <c r="B2776" s="64" t="n">
        <v>116</v>
      </c>
      <c r="C2776" s="7" t="n">
        <v>6</v>
      </c>
      <c r="D2776" s="7" t="n">
        <v>1</v>
      </c>
    </row>
    <row r="2777" spans="1:9">
      <c r="A2777" t="s">
        <v>4</v>
      </c>
      <c r="B2777" s="4" t="s">
        <v>5</v>
      </c>
      <c r="C2777" s="4" t="s">
        <v>10</v>
      </c>
      <c r="D2777" s="4" t="s">
        <v>21</v>
      </c>
      <c r="E2777" s="4" t="s">
        <v>21</v>
      </c>
      <c r="F2777" s="4" t="s">
        <v>21</v>
      </c>
      <c r="G2777" s="4" t="s">
        <v>21</v>
      </c>
    </row>
    <row r="2778" spans="1:9">
      <c r="A2778" t="n">
        <v>23300</v>
      </c>
      <c r="B2778" s="49" t="n">
        <v>46</v>
      </c>
      <c r="C2778" s="7" t="n">
        <v>61497</v>
      </c>
      <c r="D2778" s="7" t="n">
        <v>21.5100002288818</v>
      </c>
      <c r="E2778" s="7" t="n">
        <v>0</v>
      </c>
      <c r="F2778" s="7" t="n">
        <v>-0.419999986886978</v>
      </c>
      <c r="G2778" s="7" t="n">
        <v>49.5</v>
      </c>
    </row>
    <row r="2779" spans="1:9">
      <c r="A2779" t="s">
        <v>4</v>
      </c>
      <c r="B2779" s="4" t="s">
        <v>5</v>
      </c>
      <c r="C2779" s="4" t="s">
        <v>10</v>
      </c>
      <c r="D2779" s="4" t="s">
        <v>21</v>
      </c>
      <c r="E2779" s="4" t="s">
        <v>21</v>
      </c>
      <c r="F2779" s="4" t="s">
        <v>21</v>
      </c>
      <c r="G2779" s="4" t="s">
        <v>21</v>
      </c>
    </row>
    <row r="2780" spans="1:9">
      <c r="A2780" t="n">
        <v>23319</v>
      </c>
      <c r="B2780" s="49" t="n">
        <v>46</v>
      </c>
      <c r="C2780" s="7" t="n">
        <v>61498</v>
      </c>
      <c r="D2780" s="7" t="n">
        <v>20</v>
      </c>
      <c r="E2780" s="7" t="n">
        <v>0</v>
      </c>
      <c r="F2780" s="7" t="n">
        <v>-1.08000004291534</v>
      </c>
      <c r="G2780" s="7" t="n">
        <v>52</v>
      </c>
    </row>
    <row r="2781" spans="1:9">
      <c r="A2781" t="s">
        <v>4</v>
      </c>
      <c r="B2781" s="4" t="s">
        <v>5</v>
      </c>
      <c r="C2781" s="4" t="s">
        <v>10</v>
      </c>
      <c r="D2781" s="4" t="s">
        <v>21</v>
      </c>
      <c r="E2781" s="4" t="s">
        <v>21</v>
      </c>
      <c r="F2781" s="4" t="s">
        <v>21</v>
      </c>
      <c r="G2781" s="4" t="s">
        <v>21</v>
      </c>
    </row>
    <row r="2782" spans="1:9">
      <c r="A2782" t="n">
        <v>23338</v>
      </c>
      <c r="B2782" s="49" t="n">
        <v>46</v>
      </c>
      <c r="C2782" s="7" t="n">
        <v>61499</v>
      </c>
      <c r="D2782" s="7" t="n">
        <v>20.2900009155273</v>
      </c>
      <c r="E2782" s="7" t="n">
        <v>0</v>
      </c>
      <c r="F2782" s="7" t="n">
        <v>0.430000007152557</v>
      </c>
      <c r="G2782" s="7" t="n">
        <v>29.3999996185303</v>
      </c>
    </row>
    <row r="2783" spans="1:9">
      <c r="A2783" t="s">
        <v>4</v>
      </c>
      <c r="B2783" s="4" t="s">
        <v>5</v>
      </c>
      <c r="C2783" s="4" t="s">
        <v>10</v>
      </c>
      <c r="D2783" s="4" t="s">
        <v>21</v>
      </c>
      <c r="E2783" s="4" t="s">
        <v>21</v>
      </c>
      <c r="F2783" s="4" t="s">
        <v>21</v>
      </c>
      <c r="G2783" s="4" t="s">
        <v>21</v>
      </c>
    </row>
    <row r="2784" spans="1:9">
      <c r="A2784" t="n">
        <v>23357</v>
      </c>
      <c r="B2784" s="49" t="n">
        <v>46</v>
      </c>
      <c r="C2784" s="7" t="n">
        <v>61500</v>
      </c>
      <c r="D2784" s="7" t="n">
        <v>18.5799999237061</v>
      </c>
      <c r="E2784" s="7" t="n">
        <v>0</v>
      </c>
      <c r="F2784" s="7" t="n">
        <v>-0.119999997317791</v>
      </c>
      <c r="G2784" s="7" t="n">
        <v>66.6999969482422</v>
      </c>
    </row>
    <row r="2785" spans="1:7">
      <c r="A2785" t="s">
        <v>4</v>
      </c>
      <c r="B2785" s="4" t="s">
        <v>5</v>
      </c>
      <c r="C2785" s="4" t="s">
        <v>10</v>
      </c>
      <c r="D2785" s="4" t="s">
        <v>21</v>
      </c>
      <c r="E2785" s="4" t="s">
        <v>21</v>
      </c>
      <c r="F2785" s="4" t="s">
        <v>21</v>
      </c>
      <c r="G2785" s="4" t="s">
        <v>21</v>
      </c>
    </row>
    <row r="2786" spans="1:7">
      <c r="A2786" t="n">
        <v>23376</v>
      </c>
      <c r="B2786" s="49" t="n">
        <v>46</v>
      </c>
      <c r="C2786" s="7" t="n">
        <v>61501</v>
      </c>
      <c r="D2786" s="7" t="n">
        <v>18.2000007629395</v>
      </c>
      <c r="E2786" s="7" t="n">
        <v>0</v>
      </c>
      <c r="F2786" s="7" t="n">
        <v>-1.98000001907349</v>
      </c>
      <c r="G2786" s="7" t="n">
        <v>46.5999984741211</v>
      </c>
    </row>
    <row r="2787" spans="1:7">
      <c r="A2787" t="s">
        <v>4</v>
      </c>
      <c r="B2787" s="4" t="s">
        <v>5</v>
      </c>
      <c r="C2787" s="4" t="s">
        <v>13</v>
      </c>
      <c r="D2787" s="4" t="s">
        <v>10</v>
      </c>
    </row>
    <row r="2788" spans="1:7">
      <c r="A2788" t="n">
        <v>23395</v>
      </c>
      <c r="B2788" s="32" t="n">
        <v>58</v>
      </c>
      <c r="C2788" s="7" t="n">
        <v>255</v>
      </c>
      <c r="D2788" s="7" t="n">
        <v>0</v>
      </c>
    </row>
    <row r="2789" spans="1:7">
      <c r="A2789" t="s">
        <v>4</v>
      </c>
      <c r="B2789" s="4" t="s">
        <v>5</v>
      </c>
      <c r="C2789" s="4" t="s">
        <v>13</v>
      </c>
      <c r="D2789" s="4" t="s">
        <v>10</v>
      </c>
      <c r="E2789" s="4" t="s">
        <v>6</v>
      </c>
    </row>
    <row r="2790" spans="1:7">
      <c r="A2790" t="n">
        <v>23399</v>
      </c>
      <c r="B2790" s="41" t="n">
        <v>51</v>
      </c>
      <c r="C2790" s="7" t="n">
        <v>4</v>
      </c>
      <c r="D2790" s="7" t="n">
        <v>7</v>
      </c>
      <c r="E2790" s="7" t="s">
        <v>72</v>
      </c>
    </row>
    <row r="2791" spans="1:7">
      <c r="A2791" t="s">
        <v>4</v>
      </c>
      <c r="B2791" s="4" t="s">
        <v>5</v>
      </c>
      <c r="C2791" s="4" t="s">
        <v>10</v>
      </c>
    </row>
    <row r="2792" spans="1:7">
      <c r="A2792" t="n">
        <v>23412</v>
      </c>
      <c r="B2792" s="30" t="n">
        <v>16</v>
      </c>
      <c r="C2792" s="7" t="n">
        <v>0</v>
      </c>
    </row>
    <row r="2793" spans="1:7">
      <c r="A2793" t="s">
        <v>4</v>
      </c>
      <c r="B2793" s="4" t="s">
        <v>5</v>
      </c>
      <c r="C2793" s="4" t="s">
        <v>10</v>
      </c>
      <c r="D2793" s="4" t="s">
        <v>13</v>
      </c>
      <c r="E2793" s="4" t="s">
        <v>9</v>
      </c>
      <c r="F2793" s="4" t="s">
        <v>64</v>
      </c>
      <c r="G2793" s="4" t="s">
        <v>13</v>
      </c>
      <c r="H2793" s="4" t="s">
        <v>13</v>
      </c>
    </row>
    <row r="2794" spans="1:7">
      <c r="A2794" t="n">
        <v>23415</v>
      </c>
      <c r="B2794" s="42" t="n">
        <v>26</v>
      </c>
      <c r="C2794" s="7" t="n">
        <v>7</v>
      </c>
      <c r="D2794" s="7" t="n">
        <v>17</v>
      </c>
      <c r="E2794" s="7" t="n">
        <v>4416</v>
      </c>
      <c r="F2794" s="7" t="s">
        <v>227</v>
      </c>
      <c r="G2794" s="7" t="n">
        <v>2</v>
      </c>
      <c r="H2794" s="7" t="n">
        <v>0</v>
      </c>
    </row>
    <row r="2795" spans="1:7">
      <c r="A2795" t="s">
        <v>4</v>
      </c>
      <c r="B2795" s="4" t="s">
        <v>5</v>
      </c>
    </row>
    <row r="2796" spans="1:7">
      <c r="A2796" t="n">
        <v>23495</v>
      </c>
      <c r="B2796" s="37" t="n">
        <v>28</v>
      </c>
    </row>
    <row r="2797" spans="1:7">
      <c r="A2797" t="s">
        <v>4</v>
      </c>
      <c r="B2797" s="4" t="s">
        <v>5</v>
      </c>
      <c r="C2797" s="4" t="s">
        <v>13</v>
      </c>
      <c r="D2797" s="4" t="s">
        <v>10</v>
      </c>
      <c r="E2797" s="4" t="s">
        <v>6</v>
      </c>
    </row>
    <row r="2798" spans="1:7">
      <c r="A2798" t="n">
        <v>23496</v>
      </c>
      <c r="B2798" s="41" t="n">
        <v>51</v>
      </c>
      <c r="C2798" s="7" t="n">
        <v>4</v>
      </c>
      <c r="D2798" s="7" t="n">
        <v>9</v>
      </c>
      <c r="E2798" s="7" t="s">
        <v>72</v>
      </c>
    </row>
    <row r="2799" spans="1:7">
      <c r="A2799" t="s">
        <v>4</v>
      </c>
      <c r="B2799" s="4" t="s">
        <v>5</v>
      </c>
      <c r="C2799" s="4" t="s">
        <v>10</v>
      </c>
    </row>
    <row r="2800" spans="1:7">
      <c r="A2800" t="n">
        <v>23509</v>
      </c>
      <c r="B2800" s="30" t="n">
        <v>16</v>
      </c>
      <c r="C2800" s="7" t="n">
        <v>0</v>
      </c>
    </row>
    <row r="2801" spans="1:8">
      <c r="A2801" t="s">
        <v>4</v>
      </c>
      <c r="B2801" s="4" t="s">
        <v>5</v>
      </c>
      <c r="C2801" s="4" t="s">
        <v>10</v>
      </c>
      <c r="D2801" s="4" t="s">
        <v>13</v>
      </c>
      <c r="E2801" s="4" t="s">
        <v>9</v>
      </c>
      <c r="F2801" s="4" t="s">
        <v>64</v>
      </c>
      <c r="G2801" s="4" t="s">
        <v>13</v>
      </c>
      <c r="H2801" s="4" t="s">
        <v>13</v>
      </c>
    </row>
    <row r="2802" spans="1:8">
      <c r="A2802" t="n">
        <v>23512</v>
      </c>
      <c r="B2802" s="42" t="n">
        <v>26</v>
      </c>
      <c r="C2802" s="7" t="n">
        <v>9</v>
      </c>
      <c r="D2802" s="7" t="n">
        <v>17</v>
      </c>
      <c r="E2802" s="7" t="n">
        <v>5375</v>
      </c>
      <c r="F2802" s="7" t="s">
        <v>228</v>
      </c>
      <c r="G2802" s="7" t="n">
        <v>2</v>
      </c>
      <c r="H2802" s="7" t="n">
        <v>0</v>
      </c>
    </row>
    <row r="2803" spans="1:8">
      <c r="A2803" t="s">
        <v>4</v>
      </c>
      <c r="B2803" s="4" t="s">
        <v>5</v>
      </c>
    </row>
    <row r="2804" spans="1:8">
      <c r="A2804" t="n">
        <v>23553</v>
      </c>
      <c r="B2804" s="37" t="n">
        <v>28</v>
      </c>
    </row>
    <row r="2805" spans="1:8">
      <c r="A2805" t="s">
        <v>4</v>
      </c>
      <c r="B2805" s="4" t="s">
        <v>5</v>
      </c>
      <c r="C2805" s="4" t="s">
        <v>13</v>
      </c>
      <c r="D2805" s="4" t="s">
        <v>21</v>
      </c>
      <c r="E2805" s="4" t="s">
        <v>21</v>
      </c>
      <c r="F2805" s="4" t="s">
        <v>21</v>
      </c>
    </row>
    <row r="2806" spans="1:8">
      <c r="A2806" t="n">
        <v>23554</v>
      </c>
      <c r="B2806" s="18" t="n">
        <v>45</v>
      </c>
      <c r="C2806" s="7" t="n">
        <v>9</v>
      </c>
      <c r="D2806" s="7" t="n">
        <v>0.0199999995529652</v>
      </c>
      <c r="E2806" s="7" t="n">
        <v>0.0199999995529652</v>
      </c>
      <c r="F2806" s="7" t="n">
        <v>0.200000002980232</v>
      </c>
    </row>
    <row r="2807" spans="1:8">
      <c r="A2807" t="s">
        <v>4</v>
      </c>
      <c r="B2807" s="4" t="s">
        <v>5</v>
      </c>
      <c r="C2807" s="4" t="s">
        <v>13</v>
      </c>
      <c r="D2807" s="4" t="s">
        <v>10</v>
      </c>
      <c r="E2807" s="4" t="s">
        <v>6</v>
      </c>
    </row>
    <row r="2808" spans="1:8">
      <c r="A2808" t="n">
        <v>23568</v>
      </c>
      <c r="B2808" s="41" t="n">
        <v>51</v>
      </c>
      <c r="C2808" s="7" t="n">
        <v>4</v>
      </c>
      <c r="D2808" s="7" t="n">
        <v>11</v>
      </c>
      <c r="E2808" s="7" t="s">
        <v>229</v>
      </c>
    </row>
    <row r="2809" spans="1:8">
      <c r="A2809" t="s">
        <v>4</v>
      </c>
      <c r="B2809" s="4" t="s">
        <v>5</v>
      </c>
      <c r="C2809" s="4" t="s">
        <v>10</v>
      </c>
    </row>
    <row r="2810" spans="1:8">
      <c r="A2810" t="n">
        <v>23581</v>
      </c>
      <c r="B2810" s="30" t="n">
        <v>16</v>
      </c>
      <c r="C2810" s="7" t="n">
        <v>0</v>
      </c>
    </row>
    <row r="2811" spans="1:8">
      <c r="A2811" t="s">
        <v>4</v>
      </c>
      <c r="B2811" s="4" t="s">
        <v>5</v>
      </c>
      <c r="C2811" s="4" t="s">
        <v>10</v>
      </c>
      <c r="D2811" s="4" t="s">
        <v>13</v>
      </c>
      <c r="E2811" s="4" t="s">
        <v>9</v>
      </c>
      <c r="F2811" s="4" t="s">
        <v>64</v>
      </c>
      <c r="G2811" s="4" t="s">
        <v>13</v>
      </c>
      <c r="H2811" s="4" t="s">
        <v>13</v>
      </c>
    </row>
    <row r="2812" spans="1:8">
      <c r="A2812" t="n">
        <v>23584</v>
      </c>
      <c r="B2812" s="42" t="n">
        <v>26</v>
      </c>
      <c r="C2812" s="7" t="n">
        <v>11</v>
      </c>
      <c r="D2812" s="7" t="n">
        <v>17</v>
      </c>
      <c r="E2812" s="7" t="n">
        <v>10390</v>
      </c>
      <c r="F2812" s="7" t="s">
        <v>230</v>
      </c>
      <c r="G2812" s="7" t="n">
        <v>2</v>
      </c>
      <c r="H2812" s="7" t="n">
        <v>0</v>
      </c>
    </row>
    <row r="2813" spans="1:8">
      <c r="A2813" t="s">
        <v>4</v>
      </c>
      <c r="B2813" s="4" t="s">
        <v>5</v>
      </c>
    </row>
    <row r="2814" spans="1:8">
      <c r="A2814" t="n">
        <v>23643</v>
      </c>
      <c r="B2814" s="37" t="n">
        <v>28</v>
      </c>
    </row>
    <row r="2815" spans="1:8">
      <c r="A2815" t="s">
        <v>4</v>
      </c>
      <c r="B2815" s="4" t="s">
        <v>5</v>
      </c>
      <c r="C2815" s="4" t="s">
        <v>13</v>
      </c>
      <c r="D2815" s="55" t="s">
        <v>106</v>
      </c>
      <c r="E2815" s="4" t="s">
        <v>5</v>
      </c>
      <c r="F2815" s="4" t="s">
        <v>13</v>
      </c>
      <c r="G2815" s="4" t="s">
        <v>10</v>
      </c>
      <c r="H2815" s="55" t="s">
        <v>107</v>
      </c>
      <c r="I2815" s="4" t="s">
        <v>13</v>
      </c>
      <c r="J2815" s="4" t="s">
        <v>20</v>
      </c>
    </row>
    <row r="2816" spans="1:8">
      <c r="A2816" t="n">
        <v>23644</v>
      </c>
      <c r="B2816" s="10" t="n">
        <v>5</v>
      </c>
      <c r="C2816" s="7" t="n">
        <v>28</v>
      </c>
      <c r="D2816" s="55" t="s">
        <v>3</v>
      </c>
      <c r="E2816" s="33" t="n">
        <v>64</v>
      </c>
      <c r="F2816" s="7" t="n">
        <v>5</v>
      </c>
      <c r="G2816" s="7" t="n">
        <v>11</v>
      </c>
      <c r="H2816" s="55" t="s">
        <v>3</v>
      </c>
      <c r="I2816" s="7" t="n">
        <v>1</v>
      </c>
      <c r="J2816" s="11" t="n">
        <f t="normal" ca="1">A2828</f>
        <v>0</v>
      </c>
    </row>
    <row r="2817" spans="1:10">
      <c r="A2817" t="s">
        <v>4</v>
      </c>
      <c r="B2817" s="4" t="s">
        <v>5</v>
      </c>
      <c r="C2817" s="4" t="s">
        <v>13</v>
      </c>
      <c r="D2817" s="4" t="s">
        <v>10</v>
      </c>
      <c r="E2817" s="4" t="s">
        <v>6</v>
      </c>
    </row>
    <row r="2818" spans="1:10">
      <c r="A2818" t="n">
        <v>23655</v>
      </c>
      <c r="B2818" s="41" t="n">
        <v>51</v>
      </c>
      <c r="C2818" s="7" t="n">
        <v>4</v>
      </c>
      <c r="D2818" s="7" t="n">
        <v>11</v>
      </c>
      <c r="E2818" s="7" t="s">
        <v>229</v>
      </c>
    </row>
    <row r="2819" spans="1:10">
      <c r="A2819" t="s">
        <v>4</v>
      </c>
      <c r="B2819" s="4" t="s">
        <v>5</v>
      </c>
      <c r="C2819" s="4" t="s">
        <v>10</v>
      </c>
    </row>
    <row r="2820" spans="1:10">
      <c r="A2820" t="n">
        <v>23668</v>
      </c>
      <c r="B2820" s="30" t="n">
        <v>16</v>
      </c>
      <c r="C2820" s="7" t="n">
        <v>0</v>
      </c>
    </row>
    <row r="2821" spans="1:10">
      <c r="A2821" t="s">
        <v>4</v>
      </c>
      <c r="B2821" s="4" t="s">
        <v>5</v>
      </c>
      <c r="C2821" s="4" t="s">
        <v>10</v>
      </c>
      <c r="D2821" s="4" t="s">
        <v>13</v>
      </c>
      <c r="E2821" s="4" t="s">
        <v>9</v>
      </c>
      <c r="F2821" s="4" t="s">
        <v>64</v>
      </c>
      <c r="G2821" s="4" t="s">
        <v>13</v>
      </c>
      <c r="H2821" s="4" t="s">
        <v>13</v>
      </c>
    </row>
    <row r="2822" spans="1:10">
      <c r="A2822" t="n">
        <v>23671</v>
      </c>
      <c r="B2822" s="42" t="n">
        <v>26</v>
      </c>
      <c r="C2822" s="7" t="n">
        <v>11</v>
      </c>
      <c r="D2822" s="7" t="n">
        <v>17</v>
      </c>
      <c r="E2822" s="7" t="n">
        <v>10391</v>
      </c>
      <c r="F2822" s="7" t="s">
        <v>231</v>
      </c>
      <c r="G2822" s="7" t="n">
        <v>2</v>
      </c>
      <c r="H2822" s="7" t="n">
        <v>0</v>
      </c>
    </row>
    <row r="2823" spans="1:10">
      <c r="A2823" t="s">
        <v>4</v>
      </c>
      <c r="B2823" s="4" t="s">
        <v>5</v>
      </c>
    </row>
    <row r="2824" spans="1:10">
      <c r="A2824" t="n">
        <v>23754</v>
      </c>
      <c r="B2824" s="37" t="n">
        <v>28</v>
      </c>
    </row>
    <row r="2825" spans="1:10">
      <c r="A2825" t="s">
        <v>4</v>
      </c>
      <c r="B2825" s="4" t="s">
        <v>5</v>
      </c>
      <c r="C2825" s="4" t="s">
        <v>20</v>
      </c>
    </row>
    <row r="2826" spans="1:10">
      <c r="A2826" t="n">
        <v>23755</v>
      </c>
      <c r="B2826" s="14" t="n">
        <v>3</v>
      </c>
      <c r="C2826" s="11" t="n">
        <f t="normal" ca="1">A2840</f>
        <v>0</v>
      </c>
    </row>
    <row r="2827" spans="1:10">
      <c r="A2827" t="s">
        <v>4</v>
      </c>
      <c r="B2827" s="4" t="s">
        <v>5</v>
      </c>
      <c r="C2827" s="4" t="s">
        <v>10</v>
      </c>
      <c r="D2827" s="4" t="s">
        <v>13</v>
      </c>
      <c r="E2827" s="4" t="s">
        <v>13</v>
      </c>
      <c r="F2827" s="4" t="s">
        <v>6</v>
      </c>
    </row>
    <row r="2828" spans="1:10">
      <c r="A2828" t="n">
        <v>23760</v>
      </c>
      <c r="B2828" s="52" t="n">
        <v>47</v>
      </c>
      <c r="C2828" s="7" t="n">
        <v>11</v>
      </c>
      <c r="D2828" s="7" t="n">
        <v>0</v>
      </c>
      <c r="E2828" s="7" t="n">
        <v>0</v>
      </c>
      <c r="F2828" s="7" t="s">
        <v>210</v>
      </c>
    </row>
    <row r="2829" spans="1:10">
      <c r="A2829" t="s">
        <v>4</v>
      </c>
      <c r="B2829" s="4" t="s">
        <v>5</v>
      </c>
      <c r="C2829" s="4" t="s">
        <v>10</v>
      </c>
      <c r="D2829" s="4" t="s">
        <v>9</v>
      </c>
      <c r="E2829" s="4" t="s">
        <v>13</v>
      </c>
    </row>
    <row r="2830" spans="1:10">
      <c r="A2830" t="n">
        <v>23775</v>
      </c>
      <c r="B2830" s="74" t="n">
        <v>35</v>
      </c>
      <c r="C2830" s="7" t="n">
        <v>11</v>
      </c>
      <c r="D2830" s="7" t="n">
        <v>0</v>
      </c>
      <c r="E2830" s="7" t="n">
        <v>0</v>
      </c>
    </row>
    <row r="2831" spans="1:10">
      <c r="A2831" t="s">
        <v>4</v>
      </c>
      <c r="B2831" s="4" t="s">
        <v>5</v>
      </c>
      <c r="C2831" s="4" t="s">
        <v>13</v>
      </c>
      <c r="D2831" s="4" t="s">
        <v>10</v>
      </c>
      <c r="E2831" s="4" t="s">
        <v>6</v>
      </c>
    </row>
    <row r="2832" spans="1:10">
      <c r="A2832" t="n">
        <v>23783</v>
      </c>
      <c r="B2832" s="41" t="n">
        <v>51</v>
      </c>
      <c r="C2832" s="7" t="n">
        <v>4</v>
      </c>
      <c r="D2832" s="7" t="n">
        <v>11</v>
      </c>
      <c r="E2832" s="7" t="s">
        <v>229</v>
      </c>
    </row>
    <row r="2833" spans="1:8">
      <c r="A2833" t="s">
        <v>4</v>
      </c>
      <c r="B2833" s="4" t="s">
        <v>5</v>
      </c>
      <c r="C2833" s="4" t="s">
        <v>10</v>
      </c>
    </row>
    <row r="2834" spans="1:8">
      <c r="A2834" t="n">
        <v>23796</v>
      </c>
      <c r="B2834" s="30" t="n">
        <v>16</v>
      </c>
      <c r="C2834" s="7" t="n">
        <v>0</v>
      </c>
    </row>
    <row r="2835" spans="1:8">
      <c r="A2835" t="s">
        <v>4</v>
      </c>
      <c r="B2835" s="4" t="s">
        <v>5</v>
      </c>
      <c r="C2835" s="4" t="s">
        <v>10</v>
      </c>
      <c r="D2835" s="4" t="s">
        <v>13</v>
      </c>
      <c r="E2835" s="4" t="s">
        <v>9</v>
      </c>
      <c r="F2835" s="4" t="s">
        <v>64</v>
      </c>
      <c r="G2835" s="4" t="s">
        <v>13</v>
      </c>
      <c r="H2835" s="4" t="s">
        <v>13</v>
      </c>
    </row>
    <row r="2836" spans="1:8">
      <c r="A2836" t="n">
        <v>23799</v>
      </c>
      <c r="B2836" s="42" t="n">
        <v>26</v>
      </c>
      <c r="C2836" s="7" t="n">
        <v>11</v>
      </c>
      <c r="D2836" s="7" t="n">
        <v>17</v>
      </c>
      <c r="E2836" s="7" t="n">
        <v>10392</v>
      </c>
      <c r="F2836" s="7" t="s">
        <v>232</v>
      </c>
      <c r="G2836" s="7" t="n">
        <v>2</v>
      </c>
      <c r="H2836" s="7" t="n">
        <v>0</v>
      </c>
    </row>
    <row r="2837" spans="1:8">
      <c r="A2837" t="s">
        <v>4</v>
      </c>
      <c r="B2837" s="4" t="s">
        <v>5</v>
      </c>
    </row>
    <row r="2838" spans="1:8">
      <c r="A2838" t="n">
        <v>23898</v>
      </c>
      <c r="B2838" s="37" t="n">
        <v>28</v>
      </c>
    </row>
    <row r="2839" spans="1:8">
      <c r="A2839" t="s">
        <v>4</v>
      </c>
      <c r="B2839" s="4" t="s">
        <v>5</v>
      </c>
      <c r="C2839" s="4" t="s">
        <v>13</v>
      </c>
      <c r="D2839" s="55" t="s">
        <v>106</v>
      </c>
      <c r="E2839" s="4" t="s">
        <v>5</v>
      </c>
      <c r="F2839" s="4" t="s">
        <v>13</v>
      </c>
      <c r="G2839" s="4" t="s">
        <v>10</v>
      </c>
      <c r="H2839" s="55" t="s">
        <v>107</v>
      </c>
      <c r="I2839" s="4" t="s">
        <v>13</v>
      </c>
      <c r="J2839" s="4" t="s">
        <v>13</v>
      </c>
      <c r="K2839" s="4" t="s">
        <v>20</v>
      </c>
    </row>
    <row r="2840" spans="1:8">
      <c r="A2840" t="n">
        <v>23899</v>
      </c>
      <c r="B2840" s="10" t="n">
        <v>5</v>
      </c>
      <c r="C2840" s="7" t="n">
        <v>28</v>
      </c>
      <c r="D2840" s="55" t="s">
        <v>3</v>
      </c>
      <c r="E2840" s="33" t="n">
        <v>64</v>
      </c>
      <c r="F2840" s="7" t="n">
        <v>5</v>
      </c>
      <c r="G2840" s="7" t="n">
        <v>1</v>
      </c>
      <c r="H2840" s="55" t="s">
        <v>3</v>
      </c>
      <c r="I2840" s="7" t="n">
        <v>8</v>
      </c>
      <c r="J2840" s="7" t="n">
        <v>1</v>
      </c>
      <c r="K2840" s="11" t="n">
        <f t="normal" ca="1">A2846</f>
        <v>0</v>
      </c>
    </row>
    <row r="2841" spans="1:8">
      <c r="A2841" t="s">
        <v>4</v>
      </c>
      <c r="B2841" s="4" t="s">
        <v>5</v>
      </c>
      <c r="C2841" s="4" t="s">
        <v>10</v>
      </c>
      <c r="D2841" s="4" t="s">
        <v>13</v>
      </c>
      <c r="E2841" s="4" t="s">
        <v>13</v>
      </c>
      <c r="F2841" s="4" t="s">
        <v>6</v>
      </c>
    </row>
    <row r="2842" spans="1:8">
      <c r="A2842" t="n">
        <v>23911</v>
      </c>
      <c r="B2842" s="52" t="n">
        <v>47</v>
      </c>
      <c r="C2842" s="7" t="n">
        <v>1</v>
      </c>
      <c r="D2842" s="7" t="n">
        <v>0</v>
      </c>
      <c r="E2842" s="7" t="n">
        <v>0</v>
      </c>
      <c r="F2842" s="7" t="s">
        <v>210</v>
      </c>
    </row>
    <row r="2843" spans="1:8">
      <c r="A2843" t="s">
        <v>4</v>
      </c>
      <c r="B2843" s="4" t="s">
        <v>5</v>
      </c>
      <c r="C2843" s="4" t="s">
        <v>13</v>
      </c>
      <c r="D2843" s="4" t="s">
        <v>10</v>
      </c>
      <c r="E2843" s="4" t="s">
        <v>21</v>
      </c>
      <c r="F2843" s="4" t="s">
        <v>10</v>
      </c>
      <c r="G2843" s="4" t="s">
        <v>9</v>
      </c>
      <c r="H2843" s="4" t="s">
        <v>9</v>
      </c>
      <c r="I2843" s="4" t="s">
        <v>10</v>
      </c>
      <c r="J2843" s="4" t="s">
        <v>10</v>
      </c>
      <c r="K2843" s="4" t="s">
        <v>9</v>
      </c>
      <c r="L2843" s="4" t="s">
        <v>9</v>
      </c>
      <c r="M2843" s="4" t="s">
        <v>9</v>
      </c>
      <c r="N2843" s="4" t="s">
        <v>9</v>
      </c>
      <c r="O2843" s="4" t="s">
        <v>6</v>
      </c>
    </row>
    <row r="2844" spans="1:8">
      <c r="A2844" t="n">
        <v>23926</v>
      </c>
      <c r="B2844" s="15" t="n">
        <v>50</v>
      </c>
      <c r="C2844" s="7" t="n">
        <v>50</v>
      </c>
      <c r="D2844" s="7" t="n">
        <v>1954</v>
      </c>
      <c r="E2844" s="7" t="n">
        <v>0.800000011920929</v>
      </c>
      <c r="F2844" s="7" t="n">
        <v>0</v>
      </c>
      <c r="G2844" s="7" t="n">
        <v>0</v>
      </c>
      <c r="H2844" s="7" t="n">
        <v>0</v>
      </c>
      <c r="I2844" s="7" t="n">
        <v>0</v>
      </c>
      <c r="J2844" s="7" t="n">
        <v>1</v>
      </c>
      <c r="K2844" s="7" t="n">
        <v>0</v>
      </c>
      <c r="L2844" s="7" t="n">
        <v>0</v>
      </c>
      <c r="M2844" s="7" t="n">
        <v>0</v>
      </c>
      <c r="N2844" s="7" t="n">
        <v>0</v>
      </c>
      <c r="O2844" s="7" t="s">
        <v>12</v>
      </c>
    </row>
    <row r="2845" spans="1:8">
      <c r="A2845" t="s">
        <v>4</v>
      </c>
      <c r="B2845" s="4" t="s">
        <v>5</v>
      </c>
      <c r="C2845" s="4" t="s">
        <v>13</v>
      </c>
      <c r="D2845" s="55" t="s">
        <v>106</v>
      </c>
      <c r="E2845" s="4" t="s">
        <v>5</v>
      </c>
      <c r="F2845" s="4" t="s">
        <v>13</v>
      </c>
      <c r="G2845" s="4" t="s">
        <v>10</v>
      </c>
      <c r="H2845" s="55" t="s">
        <v>107</v>
      </c>
      <c r="I2845" s="4" t="s">
        <v>13</v>
      </c>
      <c r="J2845" s="4" t="s">
        <v>13</v>
      </c>
      <c r="K2845" s="4" t="s">
        <v>20</v>
      </c>
    </row>
    <row r="2846" spans="1:8">
      <c r="A2846" t="n">
        <v>23965</v>
      </c>
      <c r="B2846" s="10" t="n">
        <v>5</v>
      </c>
      <c r="C2846" s="7" t="n">
        <v>28</v>
      </c>
      <c r="D2846" s="55" t="s">
        <v>3</v>
      </c>
      <c r="E2846" s="33" t="n">
        <v>64</v>
      </c>
      <c r="F2846" s="7" t="n">
        <v>5</v>
      </c>
      <c r="G2846" s="7" t="n">
        <v>3</v>
      </c>
      <c r="H2846" s="55" t="s">
        <v>3</v>
      </c>
      <c r="I2846" s="7" t="n">
        <v>8</v>
      </c>
      <c r="J2846" s="7" t="n">
        <v>1</v>
      </c>
      <c r="K2846" s="11" t="n">
        <f t="normal" ca="1">A2852</f>
        <v>0</v>
      </c>
    </row>
    <row r="2847" spans="1:8">
      <c r="A2847" t="s">
        <v>4</v>
      </c>
      <c r="B2847" s="4" t="s">
        <v>5</v>
      </c>
      <c r="C2847" s="4" t="s">
        <v>10</v>
      </c>
      <c r="D2847" s="4" t="s">
        <v>13</v>
      </c>
      <c r="E2847" s="4" t="s">
        <v>13</v>
      </c>
      <c r="F2847" s="4" t="s">
        <v>6</v>
      </c>
    </row>
    <row r="2848" spans="1:8">
      <c r="A2848" t="n">
        <v>23977</v>
      </c>
      <c r="B2848" s="52" t="n">
        <v>47</v>
      </c>
      <c r="C2848" s="7" t="n">
        <v>3</v>
      </c>
      <c r="D2848" s="7" t="n">
        <v>0</v>
      </c>
      <c r="E2848" s="7" t="n">
        <v>0</v>
      </c>
      <c r="F2848" s="7" t="s">
        <v>210</v>
      </c>
    </row>
    <row r="2849" spans="1:15">
      <c r="A2849" t="s">
        <v>4</v>
      </c>
      <c r="B2849" s="4" t="s">
        <v>5</v>
      </c>
      <c r="C2849" s="4" t="s">
        <v>13</v>
      </c>
      <c r="D2849" s="4" t="s">
        <v>10</v>
      </c>
      <c r="E2849" s="4" t="s">
        <v>21</v>
      </c>
      <c r="F2849" s="4" t="s">
        <v>10</v>
      </c>
      <c r="G2849" s="4" t="s">
        <v>9</v>
      </c>
      <c r="H2849" s="4" t="s">
        <v>9</v>
      </c>
      <c r="I2849" s="4" t="s">
        <v>10</v>
      </c>
      <c r="J2849" s="4" t="s">
        <v>10</v>
      </c>
      <c r="K2849" s="4" t="s">
        <v>9</v>
      </c>
      <c r="L2849" s="4" t="s">
        <v>9</v>
      </c>
      <c r="M2849" s="4" t="s">
        <v>9</v>
      </c>
      <c r="N2849" s="4" t="s">
        <v>9</v>
      </c>
      <c r="O2849" s="4" t="s">
        <v>6</v>
      </c>
    </row>
    <row r="2850" spans="1:15">
      <c r="A2850" t="n">
        <v>23992</v>
      </c>
      <c r="B2850" s="15" t="n">
        <v>50</v>
      </c>
      <c r="C2850" s="7" t="n">
        <v>50</v>
      </c>
      <c r="D2850" s="7" t="n">
        <v>2954</v>
      </c>
      <c r="E2850" s="7" t="n">
        <v>0.800000011920929</v>
      </c>
      <c r="F2850" s="7" t="n">
        <v>0</v>
      </c>
      <c r="G2850" s="7" t="n">
        <v>0</v>
      </c>
      <c r="H2850" s="7" t="n">
        <v>0</v>
      </c>
      <c r="I2850" s="7" t="n">
        <v>0</v>
      </c>
      <c r="J2850" s="7" t="n">
        <v>3</v>
      </c>
      <c r="K2850" s="7" t="n">
        <v>0</v>
      </c>
      <c r="L2850" s="7" t="n">
        <v>0</v>
      </c>
      <c r="M2850" s="7" t="n">
        <v>0</v>
      </c>
      <c r="N2850" s="7" t="n">
        <v>0</v>
      </c>
      <c r="O2850" s="7" t="s">
        <v>12</v>
      </c>
    </row>
    <row r="2851" spans="1:15">
      <c r="A2851" t="s">
        <v>4</v>
      </c>
      <c r="B2851" s="4" t="s">
        <v>5</v>
      </c>
      <c r="C2851" s="4" t="s">
        <v>13</v>
      </c>
      <c r="D2851" s="55" t="s">
        <v>106</v>
      </c>
      <c r="E2851" s="4" t="s">
        <v>5</v>
      </c>
      <c r="F2851" s="4" t="s">
        <v>13</v>
      </c>
      <c r="G2851" s="4" t="s">
        <v>10</v>
      </c>
      <c r="H2851" s="55" t="s">
        <v>107</v>
      </c>
      <c r="I2851" s="4" t="s">
        <v>13</v>
      </c>
      <c r="J2851" s="4" t="s">
        <v>13</v>
      </c>
      <c r="K2851" s="4" t="s">
        <v>20</v>
      </c>
    </row>
    <row r="2852" spans="1:15">
      <c r="A2852" t="n">
        <v>24031</v>
      </c>
      <c r="B2852" s="10" t="n">
        <v>5</v>
      </c>
      <c r="C2852" s="7" t="n">
        <v>28</v>
      </c>
      <c r="D2852" s="55" t="s">
        <v>3</v>
      </c>
      <c r="E2852" s="33" t="n">
        <v>64</v>
      </c>
      <c r="F2852" s="7" t="n">
        <v>5</v>
      </c>
      <c r="G2852" s="7" t="n">
        <v>5</v>
      </c>
      <c r="H2852" s="55" t="s">
        <v>3</v>
      </c>
      <c r="I2852" s="7" t="n">
        <v>8</v>
      </c>
      <c r="J2852" s="7" t="n">
        <v>1</v>
      </c>
      <c r="K2852" s="11" t="n">
        <f t="normal" ca="1">A2858</f>
        <v>0</v>
      </c>
    </row>
    <row r="2853" spans="1:15">
      <c r="A2853" t="s">
        <v>4</v>
      </c>
      <c r="B2853" s="4" t="s">
        <v>5</v>
      </c>
      <c r="C2853" s="4" t="s">
        <v>10</v>
      </c>
      <c r="D2853" s="4" t="s">
        <v>13</v>
      </c>
      <c r="E2853" s="4" t="s">
        <v>13</v>
      </c>
      <c r="F2853" s="4" t="s">
        <v>6</v>
      </c>
    </row>
    <row r="2854" spans="1:15">
      <c r="A2854" t="n">
        <v>24043</v>
      </c>
      <c r="B2854" s="52" t="n">
        <v>47</v>
      </c>
      <c r="C2854" s="7" t="n">
        <v>5</v>
      </c>
      <c r="D2854" s="7" t="n">
        <v>0</v>
      </c>
      <c r="E2854" s="7" t="n">
        <v>0</v>
      </c>
      <c r="F2854" s="7" t="s">
        <v>210</v>
      </c>
    </row>
    <row r="2855" spans="1:15">
      <c r="A2855" t="s">
        <v>4</v>
      </c>
      <c r="B2855" s="4" t="s">
        <v>5</v>
      </c>
      <c r="C2855" s="4" t="s">
        <v>13</v>
      </c>
      <c r="D2855" s="4" t="s">
        <v>10</v>
      </c>
      <c r="E2855" s="4" t="s">
        <v>21</v>
      </c>
      <c r="F2855" s="4" t="s">
        <v>10</v>
      </c>
      <c r="G2855" s="4" t="s">
        <v>9</v>
      </c>
      <c r="H2855" s="4" t="s">
        <v>9</v>
      </c>
      <c r="I2855" s="4" t="s">
        <v>10</v>
      </c>
      <c r="J2855" s="4" t="s">
        <v>10</v>
      </c>
      <c r="K2855" s="4" t="s">
        <v>9</v>
      </c>
      <c r="L2855" s="4" t="s">
        <v>9</v>
      </c>
      <c r="M2855" s="4" t="s">
        <v>9</v>
      </c>
      <c r="N2855" s="4" t="s">
        <v>9</v>
      </c>
      <c r="O2855" s="4" t="s">
        <v>6</v>
      </c>
    </row>
    <row r="2856" spans="1:15">
      <c r="A2856" t="n">
        <v>24058</v>
      </c>
      <c r="B2856" s="15" t="n">
        <v>50</v>
      </c>
      <c r="C2856" s="7" t="n">
        <v>50</v>
      </c>
      <c r="D2856" s="7" t="n">
        <v>3953</v>
      </c>
      <c r="E2856" s="7" t="n">
        <v>0.800000011920929</v>
      </c>
      <c r="F2856" s="7" t="n">
        <v>0</v>
      </c>
      <c r="G2856" s="7" t="n">
        <v>0</v>
      </c>
      <c r="H2856" s="7" t="n">
        <v>0</v>
      </c>
      <c r="I2856" s="7" t="n">
        <v>0</v>
      </c>
      <c r="J2856" s="7" t="n">
        <v>5</v>
      </c>
      <c r="K2856" s="7" t="n">
        <v>0</v>
      </c>
      <c r="L2856" s="7" t="n">
        <v>0</v>
      </c>
      <c r="M2856" s="7" t="n">
        <v>0</v>
      </c>
      <c r="N2856" s="7" t="n">
        <v>0</v>
      </c>
      <c r="O2856" s="7" t="s">
        <v>12</v>
      </c>
    </row>
    <row r="2857" spans="1:15">
      <c r="A2857" t="s">
        <v>4</v>
      </c>
      <c r="B2857" s="4" t="s">
        <v>5</v>
      </c>
      <c r="C2857" s="4" t="s">
        <v>10</v>
      </c>
    </row>
    <row r="2858" spans="1:15">
      <c r="A2858" t="n">
        <v>24097</v>
      </c>
      <c r="B2858" s="30" t="n">
        <v>16</v>
      </c>
      <c r="C2858" s="7" t="n">
        <v>20</v>
      </c>
    </row>
    <row r="2859" spans="1:15">
      <c r="A2859" t="s">
        <v>4</v>
      </c>
      <c r="B2859" s="4" t="s">
        <v>5</v>
      </c>
      <c r="C2859" s="4" t="s">
        <v>13</v>
      </c>
      <c r="D2859" s="55" t="s">
        <v>106</v>
      </c>
      <c r="E2859" s="4" t="s">
        <v>5</v>
      </c>
      <c r="F2859" s="4" t="s">
        <v>13</v>
      </c>
      <c r="G2859" s="4" t="s">
        <v>10</v>
      </c>
      <c r="H2859" s="55" t="s">
        <v>107</v>
      </c>
      <c r="I2859" s="4" t="s">
        <v>13</v>
      </c>
      <c r="J2859" s="4" t="s">
        <v>13</v>
      </c>
      <c r="K2859" s="4" t="s">
        <v>20</v>
      </c>
    </row>
    <row r="2860" spans="1:15">
      <c r="A2860" t="n">
        <v>24100</v>
      </c>
      <c r="B2860" s="10" t="n">
        <v>5</v>
      </c>
      <c r="C2860" s="7" t="n">
        <v>28</v>
      </c>
      <c r="D2860" s="55" t="s">
        <v>3</v>
      </c>
      <c r="E2860" s="33" t="n">
        <v>64</v>
      </c>
      <c r="F2860" s="7" t="n">
        <v>5</v>
      </c>
      <c r="G2860" s="7" t="n">
        <v>7</v>
      </c>
      <c r="H2860" s="55" t="s">
        <v>3</v>
      </c>
      <c r="I2860" s="7" t="n">
        <v>8</v>
      </c>
      <c r="J2860" s="7" t="n">
        <v>1</v>
      </c>
      <c r="K2860" s="11" t="n">
        <f t="normal" ca="1">A2866</f>
        <v>0</v>
      </c>
    </row>
    <row r="2861" spans="1:15">
      <c r="A2861" t="s">
        <v>4</v>
      </c>
      <c r="B2861" s="4" t="s">
        <v>5</v>
      </c>
      <c r="C2861" s="4" t="s">
        <v>10</v>
      </c>
      <c r="D2861" s="4" t="s">
        <v>13</v>
      </c>
      <c r="E2861" s="4" t="s">
        <v>13</v>
      </c>
      <c r="F2861" s="4" t="s">
        <v>6</v>
      </c>
    </row>
    <row r="2862" spans="1:15">
      <c r="A2862" t="n">
        <v>24112</v>
      </c>
      <c r="B2862" s="52" t="n">
        <v>47</v>
      </c>
      <c r="C2862" s="7" t="n">
        <v>7</v>
      </c>
      <c r="D2862" s="7" t="n">
        <v>0</v>
      </c>
      <c r="E2862" s="7" t="n">
        <v>0</v>
      </c>
      <c r="F2862" s="7" t="s">
        <v>210</v>
      </c>
    </row>
    <row r="2863" spans="1:15">
      <c r="A2863" t="s">
        <v>4</v>
      </c>
      <c r="B2863" s="4" t="s">
        <v>5</v>
      </c>
      <c r="C2863" s="4" t="s">
        <v>13</v>
      </c>
      <c r="D2863" s="4" t="s">
        <v>10</v>
      </c>
      <c r="E2863" s="4" t="s">
        <v>21</v>
      </c>
      <c r="F2863" s="4" t="s">
        <v>10</v>
      </c>
      <c r="G2863" s="4" t="s">
        <v>9</v>
      </c>
      <c r="H2863" s="4" t="s">
        <v>9</v>
      </c>
      <c r="I2863" s="4" t="s">
        <v>10</v>
      </c>
      <c r="J2863" s="4" t="s">
        <v>10</v>
      </c>
      <c r="K2863" s="4" t="s">
        <v>9</v>
      </c>
      <c r="L2863" s="4" t="s">
        <v>9</v>
      </c>
      <c r="M2863" s="4" t="s">
        <v>9</v>
      </c>
      <c r="N2863" s="4" t="s">
        <v>9</v>
      </c>
      <c r="O2863" s="4" t="s">
        <v>6</v>
      </c>
    </row>
    <row r="2864" spans="1:15">
      <c r="A2864" t="n">
        <v>24127</v>
      </c>
      <c r="B2864" s="15" t="n">
        <v>50</v>
      </c>
      <c r="C2864" s="7" t="n">
        <v>50</v>
      </c>
      <c r="D2864" s="7" t="n">
        <v>4953</v>
      </c>
      <c r="E2864" s="7" t="n">
        <v>0.800000011920929</v>
      </c>
      <c r="F2864" s="7" t="n">
        <v>0</v>
      </c>
      <c r="G2864" s="7" t="n">
        <v>0</v>
      </c>
      <c r="H2864" s="7" t="n">
        <v>0</v>
      </c>
      <c r="I2864" s="7" t="n">
        <v>0</v>
      </c>
      <c r="J2864" s="7" t="n">
        <v>7</v>
      </c>
      <c r="K2864" s="7" t="n">
        <v>0</v>
      </c>
      <c r="L2864" s="7" t="n">
        <v>0</v>
      </c>
      <c r="M2864" s="7" t="n">
        <v>0</v>
      </c>
      <c r="N2864" s="7" t="n">
        <v>0</v>
      </c>
      <c r="O2864" s="7" t="s">
        <v>12</v>
      </c>
    </row>
    <row r="2865" spans="1:15">
      <c r="A2865" t="s">
        <v>4</v>
      </c>
      <c r="B2865" s="4" t="s">
        <v>5</v>
      </c>
      <c r="C2865" s="4" t="s">
        <v>13</v>
      </c>
      <c r="D2865" s="55" t="s">
        <v>106</v>
      </c>
      <c r="E2865" s="4" t="s">
        <v>5</v>
      </c>
      <c r="F2865" s="4" t="s">
        <v>13</v>
      </c>
      <c r="G2865" s="4" t="s">
        <v>10</v>
      </c>
      <c r="H2865" s="55" t="s">
        <v>107</v>
      </c>
      <c r="I2865" s="4" t="s">
        <v>13</v>
      </c>
      <c r="J2865" s="4" t="s">
        <v>13</v>
      </c>
      <c r="K2865" s="4" t="s">
        <v>20</v>
      </c>
    </row>
    <row r="2866" spans="1:15">
      <c r="A2866" t="n">
        <v>24166</v>
      </c>
      <c r="B2866" s="10" t="n">
        <v>5</v>
      </c>
      <c r="C2866" s="7" t="n">
        <v>28</v>
      </c>
      <c r="D2866" s="55" t="s">
        <v>3</v>
      </c>
      <c r="E2866" s="33" t="n">
        <v>64</v>
      </c>
      <c r="F2866" s="7" t="n">
        <v>5</v>
      </c>
      <c r="G2866" s="7" t="n">
        <v>9</v>
      </c>
      <c r="H2866" s="55" t="s">
        <v>3</v>
      </c>
      <c r="I2866" s="7" t="n">
        <v>8</v>
      </c>
      <c r="J2866" s="7" t="n">
        <v>1</v>
      </c>
      <c r="K2866" s="11" t="n">
        <f t="normal" ca="1">A2872</f>
        <v>0</v>
      </c>
    </row>
    <row r="2867" spans="1:15">
      <c r="A2867" t="s">
        <v>4</v>
      </c>
      <c r="B2867" s="4" t="s">
        <v>5</v>
      </c>
      <c r="C2867" s="4" t="s">
        <v>10</v>
      </c>
      <c r="D2867" s="4" t="s">
        <v>13</v>
      </c>
      <c r="E2867" s="4" t="s">
        <v>13</v>
      </c>
      <c r="F2867" s="4" t="s">
        <v>6</v>
      </c>
    </row>
    <row r="2868" spans="1:15">
      <c r="A2868" t="n">
        <v>24178</v>
      </c>
      <c r="B2868" s="52" t="n">
        <v>47</v>
      </c>
      <c r="C2868" s="7" t="n">
        <v>9</v>
      </c>
      <c r="D2868" s="7" t="n">
        <v>0</v>
      </c>
      <c r="E2868" s="7" t="n">
        <v>0</v>
      </c>
      <c r="F2868" s="7" t="s">
        <v>210</v>
      </c>
    </row>
    <row r="2869" spans="1:15">
      <c r="A2869" t="s">
        <v>4</v>
      </c>
      <c r="B2869" s="4" t="s">
        <v>5</v>
      </c>
      <c r="C2869" s="4" t="s">
        <v>13</v>
      </c>
      <c r="D2869" s="4" t="s">
        <v>10</v>
      </c>
      <c r="E2869" s="4" t="s">
        <v>21</v>
      </c>
      <c r="F2869" s="4" t="s">
        <v>10</v>
      </c>
      <c r="G2869" s="4" t="s">
        <v>9</v>
      </c>
      <c r="H2869" s="4" t="s">
        <v>9</v>
      </c>
      <c r="I2869" s="4" t="s">
        <v>10</v>
      </c>
      <c r="J2869" s="4" t="s">
        <v>10</v>
      </c>
      <c r="K2869" s="4" t="s">
        <v>9</v>
      </c>
      <c r="L2869" s="4" t="s">
        <v>9</v>
      </c>
      <c r="M2869" s="4" t="s">
        <v>9</v>
      </c>
      <c r="N2869" s="4" t="s">
        <v>9</v>
      </c>
      <c r="O2869" s="4" t="s">
        <v>6</v>
      </c>
    </row>
    <row r="2870" spans="1:15">
      <c r="A2870" t="n">
        <v>24193</v>
      </c>
      <c r="B2870" s="15" t="n">
        <v>50</v>
      </c>
      <c r="C2870" s="7" t="n">
        <v>50</v>
      </c>
      <c r="D2870" s="7" t="n">
        <v>5953</v>
      </c>
      <c r="E2870" s="7" t="n">
        <v>0.800000011920929</v>
      </c>
      <c r="F2870" s="7" t="n">
        <v>0</v>
      </c>
      <c r="G2870" s="7" t="n">
        <v>0</v>
      </c>
      <c r="H2870" s="7" t="n">
        <v>0</v>
      </c>
      <c r="I2870" s="7" t="n">
        <v>0</v>
      </c>
      <c r="J2870" s="7" t="n">
        <v>9</v>
      </c>
      <c r="K2870" s="7" t="n">
        <v>0</v>
      </c>
      <c r="L2870" s="7" t="n">
        <v>0</v>
      </c>
      <c r="M2870" s="7" t="n">
        <v>0</v>
      </c>
      <c r="N2870" s="7" t="n">
        <v>0</v>
      </c>
      <c r="O2870" s="7" t="s">
        <v>12</v>
      </c>
    </row>
    <row r="2871" spans="1:15">
      <c r="A2871" t="s">
        <v>4</v>
      </c>
      <c r="B2871" s="4" t="s">
        <v>5</v>
      </c>
      <c r="C2871" s="4" t="s">
        <v>13</v>
      </c>
      <c r="D2871" s="55" t="s">
        <v>106</v>
      </c>
      <c r="E2871" s="4" t="s">
        <v>5</v>
      </c>
      <c r="F2871" s="4" t="s">
        <v>13</v>
      </c>
      <c r="G2871" s="4" t="s">
        <v>10</v>
      </c>
      <c r="H2871" s="55" t="s">
        <v>107</v>
      </c>
      <c r="I2871" s="4" t="s">
        <v>13</v>
      </c>
      <c r="J2871" s="4" t="s">
        <v>13</v>
      </c>
      <c r="K2871" s="4" t="s">
        <v>20</v>
      </c>
    </row>
    <row r="2872" spans="1:15">
      <c r="A2872" t="n">
        <v>24232</v>
      </c>
      <c r="B2872" s="10" t="n">
        <v>5</v>
      </c>
      <c r="C2872" s="7" t="n">
        <v>28</v>
      </c>
      <c r="D2872" s="55" t="s">
        <v>3</v>
      </c>
      <c r="E2872" s="33" t="n">
        <v>64</v>
      </c>
      <c r="F2872" s="7" t="n">
        <v>5</v>
      </c>
      <c r="G2872" s="7" t="n">
        <v>2</v>
      </c>
      <c r="H2872" s="55" t="s">
        <v>3</v>
      </c>
      <c r="I2872" s="7" t="n">
        <v>8</v>
      </c>
      <c r="J2872" s="7" t="n">
        <v>1</v>
      </c>
      <c r="K2872" s="11" t="n">
        <f t="normal" ca="1">A2878</f>
        <v>0</v>
      </c>
    </row>
    <row r="2873" spans="1:15">
      <c r="A2873" t="s">
        <v>4</v>
      </c>
      <c r="B2873" s="4" t="s">
        <v>5</v>
      </c>
      <c r="C2873" s="4" t="s">
        <v>10</v>
      </c>
      <c r="D2873" s="4" t="s">
        <v>13</v>
      </c>
      <c r="E2873" s="4" t="s">
        <v>13</v>
      </c>
      <c r="F2873" s="4" t="s">
        <v>6</v>
      </c>
    </row>
    <row r="2874" spans="1:15">
      <c r="A2874" t="n">
        <v>24244</v>
      </c>
      <c r="B2874" s="52" t="n">
        <v>47</v>
      </c>
      <c r="C2874" s="7" t="n">
        <v>2</v>
      </c>
      <c r="D2874" s="7" t="n">
        <v>0</v>
      </c>
      <c r="E2874" s="7" t="n">
        <v>0</v>
      </c>
      <c r="F2874" s="7" t="s">
        <v>210</v>
      </c>
    </row>
    <row r="2875" spans="1:15">
      <c r="A2875" t="s">
        <v>4</v>
      </c>
      <c r="B2875" s="4" t="s">
        <v>5</v>
      </c>
      <c r="C2875" s="4" t="s">
        <v>13</v>
      </c>
      <c r="D2875" s="4" t="s">
        <v>10</v>
      </c>
      <c r="E2875" s="4" t="s">
        <v>21</v>
      </c>
      <c r="F2875" s="4" t="s">
        <v>10</v>
      </c>
      <c r="G2875" s="4" t="s">
        <v>9</v>
      </c>
      <c r="H2875" s="4" t="s">
        <v>9</v>
      </c>
      <c r="I2875" s="4" t="s">
        <v>10</v>
      </c>
      <c r="J2875" s="4" t="s">
        <v>10</v>
      </c>
      <c r="K2875" s="4" t="s">
        <v>9</v>
      </c>
      <c r="L2875" s="4" t="s">
        <v>9</v>
      </c>
      <c r="M2875" s="4" t="s">
        <v>9</v>
      </c>
      <c r="N2875" s="4" t="s">
        <v>9</v>
      </c>
      <c r="O2875" s="4" t="s">
        <v>6</v>
      </c>
    </row>
    <row r="2876" spans="1:15">
      <c r="A2876" t="n">
        <v>24259</v>
      </c>
      <c r="B2876" s="15" t="n">
        <v>50</v>
      </c>
      <c r="C2876" s="7" t="n">
        <v>50</v>
      </c>
      <c r="D2876" s="7" t="n">
        <v>6954</v>
      </c>
      <c r="E2876" s="7" t="n">
        <v>0.800000011920929</v>
      </c>
      <c r="F2876" s="7" t="n">
        <v>0</v>
      </c>
      <c r="G2876" s="7" t="n">
        <v>0</v>
      </c>
      <c r="H2876" s="7" t="n">
        <v>0</v>
      </c>
      <c r="I2876" s="7" t="n">
        <v>0</v>
      </c>
      <c r="J2876" s="7" t="n">
        <v>2</v>
      </c>
      <c r="K2876" s="7" t="n">
        <v>0</v>
      </c>
      <c r="L2876" s="7" t="n">
        <v>0</v>
      </c>
      <c r="M2876" s="7" t="n">
        <v>0</v>
      </c>
      <c r="N2876" s="7" t="n">
        <v>0</v>
      </c>
      <c r="O2876" s="7" t="s">
        <v>12</v>
      </c>
    </row>
    <row r="2877" spans="1:15">
      <c r="A2877" t="s">
        <v>4</v>
      </c>
      <c r="B2877" s="4" t="s">
        <v>5</v>
      </c>
      <c r="C2877" s="4" t="s">
        <v>10</v>
      </c>
    </row>
    <row r="2878" spans="1:15">
      <c r="A2878" t="n">
        <v>24298</v>
      </c>
      <c r="B2878" s="30" t="n">
        <v>16</v>
      </c>
      <c r="C2878" s="7" t="n">
        <v>20</v>
      </c>
    </row>
    <row r="2879" spans="1:15">
      <c r="A2879" t="s">
        <v>4</v>
      </c>
      <c r="B2879" s="4" t="s">
        <v>5</v>
      </c>
      <c r="C2879" s="4" t="s">
        <v>13</v>
      </c>
      <c r="D2879" s="55" t="s">
        <v>106</v>
      </c>
      <c r="E2879" s="4" t="s">
        <v>5</v>
      </c>
      <c r="F2879" s="4" t="s">
        <v>13</v>
      </c>
      <c r="G2879" s="4" t="s">
        <v>10</v>
      </c>
      <c r="H2879" s="55" t="s">
        <v>107</v>
      </c>
      <c r="I2879" s="4" t="s">
        <v>13</v>
      </c>
      <c r="J2879" s="4" t="s">
        <v>13</v>
      </c>
      <c r="K2879" s="4" t="s">
        <v>20</v>
      </c>
    </row>
    <row r="2880" spans="1:15">
      <c r="A2880" t="n">
        <v>24301</v>
      </c>
      <c r="B2880" s="10" t="n">
        <v>5</v>
      </c>
      <c r="C2880" s="7" t="n">
        <v>28</v>
      </c>
      <c r="D2880" s="55" t="s">
        <v>3</v>
      </c>
      <c r="E2880" s="33" t="n">
        <v>64</v>
      </c>
      <c r="F2880" s="7" t="n">
        <v>5</v>
      </c>
      <c r="G2880" s="7" t="n">
        <v>6</v>
      </c>
      <c r="H2880" s="55" t="s">
        <v>3</v>
      </c>
      <c r="I2880" s="7" t="n">
        <v>8</v>
      </c>
      <c r="J2880" s="7" t="n">
        <v>1</v>
      </c>
      <c r="K2880" s="11" t="n">
        <f t="normal" ca="1">A2886</f>
        <v>0</v>
      </c>
    </row>
    <row r="2881" spans="1:15">
      <c r="A2881" t="s">
        <v>4</v>
      </c>
      <c r="B2881" s="4" t="s">
        <v>5</v>
      </c>
      <c r="C2881" s="4" t="s">
        <v>10</v>
      </c>
      <c r="D2881" s="4" t="s">
        <v>13</v>
      </c>
      <c r="E2881" s="4" t="s">
        <v>13</v>
      </c>
      <c r="F2881" s="4" t="s">
        <v>6</v>
      </c>
    </row>
    <row r="2882" spans="1:15">
      <c r="A2882" t="n">
        <v>24313</v>
      </c>
      <c r="B2882" s="52" t="n">
        <v>47</v>
      </c>
      <c r="C2882" s="7" t="n">
        <v>6</v>
      </c>
      <c r="D2882" s="7" t="n">
        <v>0</v>
      </c>
      <c r="E2882" s="7" t="n">
        <v>0</v>
      </c>
      <c r="F2882" s="7" t="s">
        <v>210</v>
      </c>
    </row>
    <row r="2883" spans="1:15">
      <c r="A2883" t="s">
        <v>4</v>
      </c>
      <c r="B2883" s="4" t="s">
        <v>5</v>
      </c>
      <c r="C2883" s="4" t="s">
        <v>13</v>
      </c>
      <c r="D2883" s="4" t="s">
        <v>10</v>
      </c>
      <c r="E2883" s="4" t="s">
        <v>21</v>
      </c>
      <c r="F2883" s="4" t="s">
        <v>10</v>
      </c>
      <c r="G2883" s="4" t="s">
        <v>9</v>
      </c>
      <c r="H2883" s="4" t="s">
        <v>9</v>
      </c>
      <c r="I2883" s="4" t="s">
        <v>10</v>
      </c>
      <c r="J2883" s="4" t="s">
        <v>10</v>
      </c>
      <c r="K2883" s="4" t="s">
        <v>9</v>
      </c>
      <c r="L2883" s="4" t="s">
        <v>9</v>
      </c>
      <c r="M2883" s="4" t="s">
        <v>9</v>
      </c>
      <c r="N2883" s="4" t="s">
        <v>9</v>
      </c>
      <c r="O2883" s="4" t="s">
        <v>6</v>
      </c>
    </row>
    <row r="2884" spans="1:15">
      <c r="A2884" t="n">
        <v>24328</v>
      </c>
      <c r="B2884" s="15" t="n">
        <v>50</v>
      </c>
      <c r="C2884" s="7" t="n">
        <v>50</v>
      </c>
      <c r="D2884" s="7" t="n">
        <v>8953</v>
      </c>
      <c r="E2884" s="7" t="n">
        <v>0.800000011920929</v>
      </c>
      <c r="F2884" s="7" t="n">
        <v>0</v>
      </c>
      <c r="G2884" s="7" t="n">
        <v>0</v>
      </c>
      <c r="H2884" s="7" t="n">
        <v>0</v>
      </c>
      <c r="I2884" s="7" t="n">
        <v>0</v>
      </c>
      <c r="J2884" s="7" t="n">
        <v>6</v>
      </c>
      <c r="K2884" s="7" t="n">
        <v>0</v>
      </c>
      <c r="L2884" s="7" t="n">
        <v>0</v>
      </c>
      <c r="M2884" s="7" t="n">
        <v>0</v>
      </c>
      <c r="N2884" s="7" t="n">
        <v>0</v>
      </c>
      <c r="O2884" s="7" t="s">
        <v>12</v>
      </c>
    </row>
    <row r="2885" spans="1:15">
      <c r="A2885" t="s">
        <v>4</v>
      </c>
      <c r="B2885" s="4" t="s">
        <v>5</v>
      </c>
      <c r="C2885" s="4" t="s">
        <v>13</v>
      </c>
      <c r="D2885" s="55" t="s">
        <v>106</v>
      </c>
      <c r="E2885" s="4" t="s">
        <v>5</v>
      </c>
      <c r="F2885" s="4" t="s">
        <v>13</v>
      </c>
      <c r="G2885" s="4" t="s">
        <v>10</v>
      </c>
      <c r="H2885" s="55" t="s">
        <v>107</v>
      </c>
      <c r="I2885" s="4" t="s">
        <v>13</v>
      </c>
      <c r="J2885" s="4" t="s">
        <v>13</v>
      </c>
      <c r="K2885" s="4" t="s">
        <v>20</v>
      </c>
    </row>
    <row r="2886" spans="1:15">
      <c r="A2886" t="n">
        <v>24367</v>
      </c>
      <c r="B2886" s="10" t="n">
        <v>5</v>
      </c>
      <c r="C2886" s="7" t="n">
        <v>28</v>
      </c>
      <c r="D2886" s="55" t="s">
        <v>3</v>
      </c>
      <c r="E2886" s="33" t="n">
        <v>64</v>
      </c>
      <c r="F2886" s="7" t="n">
        <v>5</v>
      </c>
      <c r="G2886" s="7" t="n">
        <v>8</v>
      </c>
      <c r="H2886" s="55" t="s">
        <v>3</v>
      </c>
      <c r="I2886" s="7" t="n">
        <v>8</v>
      </c>
      <c r="J2886" s="7" t="n">
        <v>1</v>
      </c>
      <c r="K2886" s="11" t="n">
        <f t="normal" ca="1">A2892</f>
        <v>0</v>
      </c>
    </row>
    <row r="2887" spans="1:15">
      <c r="A2887" t="s">
        <v>4</v>
      </c>
      <c r="B2887" s="4" t="s">
        <v>5</v>
      </c>
      <c r="C2887" s="4" t="s">
        <v>10</v>
      </c>
      <c r="D2887" s="4" t="s">
        <v>13</v>
      </c>
      <c r="E2887" s="4" t="s">
        <v>13</v>
      </c>
      <c r="F2887" s="4" t="s">
        <v>6</v>
      </c>
    </row>
    <row r="2888" spans="1:15">
      <c r="A2888" t="n">
        <v>24379</v>
      </c>
      <c r="B2888" s="52" t="n">
        <v>47</v>
      </c>
      <c r="C2888" s="7" t="n">
        <v>8</v>
      </c>
      <c r="D2888" s="7" t="n">
        <v>0</v>
      </c>
      <c r="E2888" s="7" t="n">
        <v>0</v>
      </c>
      <c r="F2888" s="7" t="s">
        <v>210</v>
      </c>
    </row>
    <row r="2889" spans="1:15">
      <c r="A2889" t="s">
        <v>4</v>
      </c>
      <c r="B2889" s="4" t="s">
        <v>5</v>
      </c>
      <c r="C2889" s="4" t="s">
        <v>13</v>
      </c>
      <c r="D2889" s="4" t="s">
        <v>10</v>
      </c>
      <c r="E2889" s="4" t="s">
        <v>21</v>
      </c>
      <c r="F2889" s="4" t="s">
        <v>10</v>
      </c>
      <c r="G2889" s="4" t="s">
        <v>9</v>
      </c>
      <c r="H2889" s="4" t="s">
        <v>9</v>
      </c>
      <c r="I2889" s="4" t="s">
        <v>10</v>
      </c>
      <c r="J2889" s="4" t="s">
        <v>10</v>
      </c>
      <c r="K2889" s="4" t="s">
        <v>9</v>
      </c>
      <c r="L2889" s="4" t="s">
        <v>9</v>
      </c>
      <c r="M2889" s="4" t="s">
        <v>9</v>
      </c>
      <c r="N2889" s="4" t="s">
        <v>9</v>
      </c>
      <c r="O2889" s="4" t="s">
        <v>6</v>
      </c>
    </row>
    <row r="2890" spans="1:15">
      <c r="A2890" t="n">
        <v>24394</v>
      </c>
      <c r="B2890" s="15" t="n">
        <v>50</v>
      </c>
      <c r="C2890" s="7" t="n">
        <v>50</v>
      </c>
      <c r="D2890" s="7" t="n">
        <v>9953</v>
      </c>
      <c r="E2890" s="7" t="n">
        <v>0.800000011920929</v>
      </c>
      <c r="F2890" s="7" t="n">
        <v>0</v>
      </c>
      <c r="G2890" s="7" t="n">
        <v>0</v>
      </c>
      <c r="H2890" s="7" t="n">
        <v>0</v>
      </c>
      <c r="I2890" s="7" t="n">
        <v>0</v>
      </c>
      <c r="J2890" s="7" t="n">
        <v>8</v>
      </c>
      <c r="K2890" s="7" t="n">
        <v>0</v>
      </c>
      <c r="L2890" s="7" t="n">
        <v>0</v>
      </c>
      <c r="M2890" s="7" t="n">
        <v>0</v>
      </c>
      <c r="N2890" s="7" t="n">
        <v>0</v>
      </c>
      <c r="O2890" s="7" t="s">
        <v>12</v>
      </c>
    </row>
    <row r="2891" spans="1:15">
      <c r="A2891" t="s">
        <v>4</v>
      </c>
      <c r="B2891" s="4" t="s">
        <v>5</v>
      </c>
      <c r="C2891" s="4" t="s">
        <v>13</v>
      </c>
      <c r="D2891" s="4" t="s">
        <v>10</v>
      </c>
      <c r="E2891" s="4" t="s">
        <v>10</v>
      </c>
      <c r="F2891" s="4" t="s">
        <v>13</v>
      </c>
    </row>
    <row r="2892" spans="1:15">
      <c r="A2892" t="n">
        <v>24433</v>
      </c>
      <c r="B2892" s="35" t="n">
        <v>25</v>
      </c>
      <c r="C2892" s="7" t="n">
        <v>1</v>
      </c>
      <c r="D2892" s="7" t="n">
        <v>65535</v>
      </c>
      <c r="E2892" s="7" t="n">
        <v>420</v>
      </c>
      <c r="F2892" s="7" t="n">
        <v>5</v>
      </c>
    </row>
    <row r="2893" spans="1:15">
      <c r="A2893" t="s">
        <v>4</v>
      </c>
      <c r="B2893" s="4" t="s">
        <v>5</v>
      </c>
      <c r="C2893" s="4" t="s">
        <v>13</v>
      </c>
      <c r="D2893" s="4" t="s">
        <v>21</v>
      </c>
      <c r="E2893" s="4" t="s">
        <v>21</v>
      </c>
      <c r="F2893" s="4" t="s">
        <v>21</v>
      </c>
    </row>
    <row r="2894" spans="1:15">
      <c r="A2894" t="n">
        <v>24440</v>
      </c>
      <c r="B2894" s="18" t="n">
        <v>45</v>
      </c>
      <c r="C2894" s="7" t="n">
        <v>9</v>
      </c>
      <c r="D2894" s="7" t="n">
        <v>0.0199999995529652</v>
      </c>
      <c r="E2894" s="7" t="n">
        <v>0.0199999995529652</v>
      </c>
      <c r="F2894" s="7" t="n">
        <v>0.5</v>
      </c>
    </row>
    <row r="2895" spans="1:15">
      <c r="A2895" t="s">
        <v>4</v>
      </c>
      <c r="B2895" s="4" t="s">
        <v>5</v>
      </c>
      <c r="C2895" s="4" t="s">
        <v>6</v>
      </c>
      <c r="D2895" s="4" t="s">
        <v>10</v>
      </c>
    </row>
    <row r="2896" spans="1:15">
      <c r="A2896" t="n">
        <v>24454</v>
      </c>
      <c r="B2896" s="56" t="n">
        <v>29</v>
      </c>
      <c r="C2896" s="7" t="s">
        <v>233</v>
      </c>
      <c r="D2896" s="7" t="n">
        <v>65533</v>
      </c>
    </row>
    <row r="2897" spans="1:15">
      <c r="A2897" t="s">
        <v>4</v>
      </c>
      <c r="B2897" s="4" t="s">
        <v>5</v>
      </c>
      <c r="C2897" s="4" t="s">
        <v>13</v>
      </c>
      <c r="D2897" s="4" t="s">
        <v>10</v>
      </c>
      <c r="E2897" s="4" t="s">
        <v>6</v>
      </c>
    </row>
    <row r="2898" spans="1:15">
      <c r="A2898" t="n">
        <v>24473</v>
      </c>
      <c r="B2898" s="41" t="n">
        <v>51</v>
      </c>
      <c r="C2898" s="7" t="n">
        <v>4</v>
      </c>
      <c r="D2898" s="7" t="n">
        <v>0</v>
      </c>
      <c r="E2898" s="7" t="s">
        <v>219</v>
      </c>
    </row>
    <row r="2899" spans="1:15">
      <c r="A2899" t="s">
        <v>4</v>
      </c>
      <c r="B2899" s="4" t="s">
        <v>5</v>
      </c>
      <c r="C2899" s="4" t="s">
        <v>10</v>
      </c>
    </row>
    <row r="2900" spans="1:15">
      <c r="A2900" t="n">
        <v>24486</v>
      </c>
      <c r="B2900" s="30" t="n">
        <v>16</v>
      </c>
      <c r="C2900" s="7" t="n">
        <v>0</v>
      </c>
    </row>
    <row r="2901" spans="1:15">
      <c r="A2901" t="s">
        <v>4</v>
      </c>
      <c r="B2901" s="4" t="s">
        <v>5</v>
      </c>
      <c r="C2901" s="4" t="s">
        <v>10</v>
      </c>
      <c r="D2901" s="4" t="s">
        <v>13</v>
      </c>
      <c r="E2901" s="4" t="s">
        <v>9</v>
      </c>
      <c r="F2901" s="4" t="s">
        <v>64</v>
      </c>
      <c r="G2901" s="4" t="s">
        <v>13</v>
      </c>
      <c r="H2901" s="4" t="s">
        <v>13</v>
      </c>
    </row>
    <row r="2902" spans="1:15">
      <c r="A2902" t="n">
        <v>24489</v>
      </c>
      <c r="B2902" s="42" t="n">
        <v>26</v>
      </c>
      <c r="C2902" s="7" t="n">
        <v>0</v>
      </c>
      <c r="D2902" s="7" t="n">
        <v>17</v>
      </c>
      <c r="E2902" s="7" t="n">
        <v>59999</v>
      </c>
      <c r="F2902" s="7" t="s">
        <v>234</v>
      </c>
      <c r="G2902" s="7" t="n">
        <v>2</v>
      </c>
      <c r="H2902" s="7" t="n">
        <v>0</v>
      </c>
    </row>
    <row r="2903" spans="1:15">
      <c r="A2903" t="s">
        <v>4</v>
      </c>
      <c r="B2903" s="4" t="s">
        <v>5</v>
      </c>
    </row>
    <row r="2904" spans="1:15">
      <c r="A2904" t="n">
        <v>24516</v>
      </c>
      <c r="B2904" s="37" t="n">
        <v>28</v>
      </c>
    </row>
    <row r="2905" spans="1:15">
      <c r="A2905" t="s">
        <v>4</v>
      </c>
      <c r="B2905" s="4" t="s">
        <v>5</v>
      </c>
      <c r="C2905" s="4" t="s">
        <v>6</v>
      </c>
      <c r="D2905" s="4" t="s">
        <v>10</v>
      </c>
    </row>
    <row r="2906" spans="1:15">
      <c r="A2906" t="n">
        <v>24517</v>
      </c>
      <c r="B2906" s="56" t="n">
        <v>29</v>
      </c>
      <c r="C2906" s="7" t="s">
        <v>12</v>
      </c>
      <c r="D2906" s="7" t="n">
        <v>65533</v>
      </c>
    </row>
    <row r="2907" spans="1:15">
      <c r="A2907" t="s">
        <v>4</v>
      </c>
      <c r="B2907" s="4" t="s">
        <v>5</v>
      </c>
      <c r="C2907" s="4" t="s">
        <v>13</v>
      </c>
      <c r="D2907" s="4" t="s">
        <v>10</v>
      </c>
      <c r="E2907" s="4" t="s">
        <v>10</v>
      </c>
      <c r="F2907" s="4" t="s">
        <v>13</v>
      </c>
    </row>
    <row r="2908" spans="1:15">
      <c r="A2908" t="n">
        <v>24521</v>
      </c>
      <c r="B2908" s="35" t="n">
        <v>25</v>
      </c>
      <c r="C2908" s="7" t="n">
        <v>1</v>
      </c>
      <c r="D2908" s="7" t="n">
        <v>65535</v>
      </c>
      <c r="E2908" s="7" t="n">
        <v>65535</v>
      </c>
      <c r="F2908" s="7" t="n">
        <v>0</v>
      </c>
    </row>
    <row r="2909" spans="1:15">
      <c r="A2909" t="s">
        <v>4</v>
      </c>
      <c r="B2909" s="4" t="s">
        <v>5</v>
      </c>
      <c r="C2909" s="4" t="s">
        <v>10</v>
      </c>
      <c r="D2909" s="4" t="s">
        <v>13</v>
      </c>
    </row>
    <row r="2910" spans="1:15">
      <c r="A2910" t="n">
        <v>24528</v>
      </c>
      <c r="B2910" s="75" t="n">
        <v>67</v>
      </c>
      <c r="C2910" s="7" t="n">
        <v>65533</v>
      </c>
      <c r="D2910" s="7" t="n">
        <v>1</v>
      </c>
    </row>
    <row r="2911" spans="1:15">
      <c r="A2911" t="s">
        <v>4</v>
      </c>
      <c r="B2911" s="4" t="s">
        <v>5</v>
      </c>
      <c r="C2911" s="4" t="s">
        <v>13</v>
      </c>
      <c r="D2911" s="4" t="s">
        <v>10</v>
      </c>
      <c r="E2911" s="4" t="s">
        <v>21</v>
      </c>
    </row>
    <row r="2912" spans="1:15">
      <c r="A2912" t="n">
        <v>24532</v>
      </c>
      <c r="B2912" s="32" t="n">
        <v>58</v>
      </c>
      <c r="C2912" s="7" t="n">
        <v>101</v>
      </c>
      <c r="D2912" s="7" t="n">
        <v>500</v>
      </c>
      <c r="E2912" s="7" t="n">
        <v>1</v>
      </c>
    </row>
    <row r="2913" spans="1:8">
      <c r="A2913" t="s">
        <v>4</v>
      </c>
      <c r="B2913" s="4" t="s">
        <v>5</v>
      </c>
      <c r="C2913" s="4" t="s">
        <v>13</v>
      </c>
      <c r="D2913" s="4" t="s">
        <v>10</v>
      </c>
    </row>
    <row r="2914" spans="1:8">
      <c r="A2914" t="n">
        <v>24540</v>
      </c>
      <c r="B2914" s="32" t="n">
        <v>58</v>
      </c>
      <c r="C2914" s="7" t="n">
        <v>254</v>
      </c>
      <c r="D2914" s="7" t="n">
        <v>0</v>
      </c>
    </row>
    <row r="2915" spans="1:8">
      <c r="A2915" t="s">
        <v>4</v>
      </c>
      <c r="B2915" s="4" t="s">
        <v>5</v>
      </c>
      <c r="C2915" s="4" t="s">
        <v>13</v>
      </c>
      <c r="D2915" s="4" t="s">
        <v>13</v>
      </c>
      <c r="E2915" s="4" t="s">
        <v>21</v>
      </c>
      <c r="F2915" s="4" t="s">
        <v>21</v>
      </c>
      <c r="G2915" s="4" t="s">
        <v>21</v>
      </c>
      <c r="H2915" s="4" t="s">
        <v>10</v>
      </c>
    </row>
    <row r="2916" spans="1:8">
      <c r="A2916" t="n">
        <v>24544</v>
      </c>
      <c r="B2916" s="18" t="n">
        <v>45</v>
      </c>
      <c r="C2916" s="7" t="n">
        <v>2</v>
      </c>
      <c r="D2916" s="7" t="n">
        <v>3</v>
      </c>
      <c r="E2916" s="7" t="n">
        <v>20.25</v>
      </c>
      <c r="F2916" s="7" t="n">
        <v>0.870000004768372</v>
      </c>
      <c r="G2916" s="7" t="n">
        <v>-2.53999996185303</v>
      </c>
      <c r="H2916" s="7" t="n">
        <v>0</v>
      </c>
    </row>
    <row r="2917" spans="1:8">
      <c r="A2917" t="s">
        <v>4</v>
      </c>
      <c r="B2917" s="4" t="s">
        <v>5</v>
      </c>
      <c r="C2917" s="4" t="s">
        <v>13</v>
      </c>
      <c r="D2917" s="4" t="s">
        <v>13</v>
      </c>
      <c r="E2917" s="4" t="s">
        <v>21</v>
      </c>
      <c r="F2917" s="4" t="s">
        <v>21</v>
      </c>
      <c r="G2917" s="4" t="s">
        <v>21</v>
      </c>
      <c r="H2917" s="4" t="s">
        <v>10</v>
      </c>
      <c r="I2917" s="4" t="s">
        <v>13</v>
      </c>
    </row>
    <row r="2918" spans="1:8">
      <c r="A2918" t="n">
        <v>24561</v>
      </c>
      <c r="B2918" s="18" t="n">
        <v>45</v>
      </c>
      <c r="C2918" s="7" t="n">
        <v>4</v>
      </c>
      <c r="D2918" s="7" t="n">
        <v>3</v>
      </c>
      <c r="E2918" s="7" t="n">
        <v>27.3500003814697</v>
      </c>
      <c r="F2918" s="7" t="n">
        <v>113.870002746582</v>
      </c>
      <c r="G2918" s="7" t="n">
        <v>10</v>
      </c>
      <c r="H2918" s="7" t="n">
        <v>0</v>
      </c>
      <c r="I2918" s="7" t="n">
        <v>1</v>
      </c>
    </row>
    <row r="2919" spans="1:8">
      <c r="A2919" t="s">
        <v>4</v>
      </c>
      <c r="B2919" s="4" t="s">
        <v>5</v>
      </c>
      <c r="C2919" s="4" t="s">
        <v>13</v>
      </c>
      <c r="D2919" s="4" t="s">
        <v>13</v>
      </c>
      <c r="E2919" s="4" t="s">
        <v>21</v>
      </c>
      <c r="F2919" s="4" t="s">
        <v>10</v>
      </c>
    </row>
    <row r="2920" spans="1:8">
      <c r="A2920" t="n">
        <v>24579</v>
      </c>
      <c r="B2920" s="18" t="n">
        <v>45</v>
      </c>
      <c r="C2920" s="7" t="n">
        <v>5</v>
      </c>
      <c r="D2920" s="7" t="n">
        <v>3</v>
      </c>
      <c r="E2920" s="7" t="n">
        <v>3.20000004768372</v>
      </c>
      <c r="F2920" s="7" t="n">
        <v>0</v>
      </c>
    </row>
    <row r="2921" spans="1:8">
      <c r="A2921" t="s">
        <v>4</v>
      </c>
      <c r="B2921" s="4" t="s">
        <v>5</v>
      </c>
      <c r="C2921" s="4" t="s">
        <v>13</v>
      </c>
      <c r="D2921" s="4" t="s">
        <v>13</v>
      </c>
      <c r="E2921" s="4" t="s">
        <v>21</v>
      </c>
      <c r="F2921" s="4" t="s">
        <v>10</v>
      </c>
    </row>
    <row r="2922" spans="1:8">
      <c r="A2922" t="n">
        <v>24588</v>
      </c>
      <c r="B2922" s="18" t="n">
        <v>45</v>
      </c>
      <c r="C2922" s="7" t="n">
        <v>11</v>
      </c>
      <c r="D2922" s="7" t="n">
        <v>3</v>
      </c>
      <c r="E2922" s="7" t="n">
        <v>40</v>
      </c>
      <c r="F2922" s="7" t="n">
        <v>0</v>
      </c>
    </row>
    <row r="2923" spans="1:8">
      <c r="A2923" t="s">
        <v>4</v>
      </c>
      <c r="B2923" s="4" t="s">
        <v>5</v>
      </c>
      <c r="C2923" s="4" t="s">
        <v>10</v>
      </c>
      <c r="D2923" s="4" t="s">
        <v>10</v>
      </c>
      <c r="E2923" s="4" t="s">
        <v>10</v>
      </c>
    </row>
    <row r="2924" spans="1:8">
      <c r="A2924" t="n">
        <v>24597</v>
      </c>
      <c r="B2924" s="71" t="n">
        <v>61</v>
      </c>
      <c r="C2924" s="7" t="n">
        <v>4</v>
      </c>
      <c r="D2924" s="7" t="n">
        <v>65533</v>
      </c>
      <c r="E2924" s="7" t="n">
        <v>0</v>
      </c>
    </row>
    <row r="2925" spans="1:8">
      <c r="A2925" t="s">
        <v>4</v>
      </c>
      <c r="B2925" s="4" t="s">
        <v>5</v>
      </c>
      <c r="C2925" s="4" t="s">
        <v>10</v>
      </c>
      <c r="D2925" s="4" t="s">
        <v>10</v>
      </c>
      <c r="E2925" s="4" t="s">
        <v>10</v>
      </c>
    </row>
    <row r="2926" spans="1:8">
      <c r="A2926" t="n">
        <v>24604</v>
      </c>
      <c r="B2926" s="71" t="n">
        <v>61</v>
      </c>
      <c r="C2926" s="7" t="n">
        <v>61491</v>
      </c>
      <c r="D2926" s="7" t="n">
        <v>0</v>
      </c>
      <c r="E2926" s="7" t="n">
        <v>0</v>
      </c>
    </row>
    <row r="2927" spans="1:8">
      <c r="A2927" t="s">
        <v>4</v>
      </c>
      <c r="B2927" s="4" t="s">
        <v>5</v>
      </c>
      <c r="C2927" s="4" t="s">
        <v>10</v>
      </c>
      <c r="D2927" s="4" t="s">
        <v>10</v>
      </c>
      <c r="E2927" s="4" t="s">
        <v>10</v>
      </c>
    </row>
    <row r="2928" spans="1:8">
      <c r="A2928" t="n">
        <v>24611</v>
      </c>
      <c r="B2928" s="71" t="n">
        <v>61</v>
      </c>
      <c r="C2928" s="7" t="n">
        <v>61492</v>
      </c>
      <c r="D2928" s="7" t="n">
        <v>0</v>
      </c>
      <c r="E2928" s="7" t="n">
        <v>0</v>
      </c>
    </row>
    <row r="2929" spans="1:9">
      <c r="A2929" t="s">
        <v>4</v>
      </c>
      <c r="B2929" s="4" t="s">
        <v>5</v>
      </c>
      <c r="C2929" s="4" t="s">
        <v>10</v>
      </c>
      <c r="D2929" s="4" t="s">
        <v>10</v>
      </c>
      <c r="E2929" s="4" t="s">
        <v>10</v>
      </c>
    </row>
    <row r="2930" spans="1:9">
      <c r="A2930" t="n">
        <v>24618</v>
      </c>
      <c r="B2930" s="71" t="n">
        <v>61</v>
      </c>
      <c r="C2930" s="7" t="n">
        <v>61493</v>
      </c>
      <c r="D2930" s="7" t="n">
        <v>0</v>
      </c>
      <c r="E2930" s="7" t="n">
        <v>0</v>
      </c>
    </row>
    <row r="2931" spans="1:9">
      <c r="A2931" t="s">
        <v>4</v>
      </c>
      <c r="B2931" s="4" t="s">
        <v>5</v>
      </c>
      <c r="C2931" s="4" t="s">
        <v>10</v>
      </c>
      <c r="D2931" s="4" t="s">
        <v>10</v>
      </c>
      <c r="E2931" s="4" t="s">
        <v>10</v>
      </c>
    </row>
    <row r="2932" spans="1:9">
      <c r="A2932" t="n">
        <v>24625</v>
      </c>
      <c r="B2932" s="71" t="n">
        <v>61</v>
      </c>
      <c r="C2932" s="7" t="n">
        <v>61494</v>
      </c>
      <c r="D2932" s="7" t="n">
        <v>0</v>
      </c>
      <c r="E2932" s="7" t="n">
        <v>0</v>
      </c>
    </row>
    <row r="2933" spans="1:9">
      <c r="A2933" t="s">
        <v>4</v>
      </c>
      <c r="B2933" s="4" t="s">
        <v>5</v>
      </c>
      <c r="C2933" s="4" t="s">
        <v>10</v>
      </c>
      <c r="D2933" s="4" t="s">
        <v>13</v>
      </c>
      <c r="E2933" s="4" t="s">
        <v>6</v>
      </c>
      <c r="F2933" s="4" t="s">
        <v>21</v>
      </c>
      <c r="G2933" s="4" t="s">
        <v>21</v>
      </c>
      <c r="H2933" s="4" t="s">
        <v>21</v>
      </c>
    </row>
    <row r="2934" spans="1:9">
      <c r="A2934" t="n">
        <v>24632</v>
      </c>
      <c r="B2934" s="54" t="n">
        <v>48</v>
      </c>
      <c r="C2934" s="7" t="n">
        <v>110</v>
      </c>
      <c r="D2934" s="7" t="n">
        <v>0</v>
      </c>
      <c r="E2934" s="7" t="s">
        <v>93</v>
      </c>
      <c r="F2934" s="7" t="n">
        <v>-1</v>
      </c>
      <c r="G2934" s="7" t="n">
        <v>1</v>
      </c>
      <c r="H2934" s="7" t="n">
        <v>0</v>
      </c>
    </row>
    <row r="2935" spans="1:9">
      <c r="A2935" t="s">
        <v>4</v>
      </c>
      <c r="B2935" s="4" t="s">
        <v>5</v>
      </c>
      <c r="C2935" s="4" t="s">
        <v>10</v>
      </c>
      <c r="D2935" s="4" t="s">
        <v>13</v>
      </c>
      <c r="E2935" s="4" t="s">
        <v>6</v>
      </c>
      <c r="F2935" s="4" t="s">
        <v>21</v>
      </c>
      <c r="G2935" s="4" t="s">
        <v>21</v>
      </c>
      <c r="H2935" s="4" t="s">
        <v>21</v>
      </c>
    </row>
    <row r="2936" spans="1:9">
      <c r="A2936" t="n">
        <v>24661</v>
      </c>
      <c r="B2936" s="54" t="n">
        <v>48</v>
      </c>
      <c r="C2936" s="7" t="n">
        <v>110</v>
      </c>
      <c r="D2936" s="7" t="n">
        <v>0</v>
      </c>
      <c r="E2936" s="7" t="s">
        <v>211</v>
      </c>
      <c r="F2936" s="7" t="n">
        <v>-1</v>
      </c>
      <c r="G2936" s="7" t="n">
        <v>1</v>
      </c>
      <c r="H2936" s="7" t="n">
        <v>0</v>
      </c>
    </row>
    <row r="2937" spans="1:9">
      <c r="A2937" t="s">
        <v>4</v>
      </c>
      <c r="B2937" s="4" t="s">
        <v>5</v>
      </c>
      <c r="C2937" s="4" t="s">
        <v>10</v>
      </c>
      <c r="D2937" s="4" t="s">
        <v>13</v>
      </c>
      <c r="E2937" s="4" t="s">
        <v>6</v>
      </c>
      <c r="F2937" s="4" t="s">
        <v>21</v>
      </c>
      <c r="G2937" s="4" t="s">
        <v>21</v>
      </c>
      <c r="H2937" s="4" t="s">
        <v>21</v>
      </c>
    </row>
    <row r="2938" spans="1:9">
      <c r="A2938" t="n">
        <v>24693</v>
      </c>
      <c r="B2938" s="54" t="n">
        <v>48</v>
      </c>
      <c r="C2938" s="7" t="n">
        <v>92</v>
      </c>
      <c r="D2938" s="7" t="n">
        <v>0</v>
      </c>
      <c r="E2938" s="7" t="s">
        <v>103</v>
      </c>
      <c r="F2938" s="7" t="n">
        <v>-1</v>
      </c>
      <c r="G2938" s="7" t="n">
        <v>1</v>
      </c>
      <c r="H2938" s="7" t="n">
        <v>0</v>
      </c>
    </row>
    <row r="2939" spans="1:9">
      <c r="A2939" t="s">
        <v>4</v>
      </c>
      <c r="B2939" s="4" t="s">
        <v>5</v>
      </c>
      <c r="C2939" s="4" t="s">
        <v>10</v>
      </c>
      <c r="D2939" s="4" t="s">
        <v>13</v>
      </c>
      <c r="E2939" s="4" t="s">
        <v>6</v>
      </c>
      <c r="F2939" s="4" t="s">
        <v>21</v>
      </c>
      <c r="G2939" s="4" t="s">
        <v>21</v>
      </c>
      <c r="H2939" s="4" t="s">
        <v>21</v>
      </c>
    </row>
    <row r="2940" spans="1:9">
      <c r="A2940" t="n">
        <v>24719</v>
      </c>
      <c r="B2940" s="54" t="n">
        <v>48</v>
      </c>
      <c r="C2940" s="7" t="n">
        <v>92</v>
      </c>
      <c r="D2940" s="7" t="n">
        <v>0</v>
      </c>
      <c r="E2940" s="7" t="s">
        <v>104</v>
      </c>
      <c r="F2940" s="7" t="n">
        <v>-1</v>
      </c>
      <c r="G2940" s="7" t="n">
        <v>1</v>
      </c>
      <c r="H2940" s="7" t="n">
        <v>0</v>
      </c>
    </row>
    <row r="2941" spans="1:9">
      <c r="A2941" t="s">
        <v>4</v>
      </c>
      <c r="B2941" s="4" t="s">
        <v>5</v>
      </c>
      <c r="C2941" s="4" t="s">
        <v>10</v>
      </c>
      <c r="D2941" s="4" t="s">
        <v>13</v>
      </c>
      <c r="E2941" s="4" t="s">
        <v>6</v>
      </c>
      <c r="F2941" s="4" t="s">
        <v>21</v>
      </c>
      <c r="G2941" s="4" t="s">
        <v>21</v>
      </c>
      <c r="H2941" s="4" t="s">
        <v>21</v>
      </c>
    </row>
    <row r="2942" spans="1:9">
      <c r="A2942" t="n">
        <v>24751</v>
      </c>
      <c r="B2942" s="54" t="n">
        <v>48</v>
      </c>
      <c r="C2942" s="7" t="n">
        <v>119</v>
      </c>
      <c r="D2942" s="7" t="n">
        <v>0</v>
      </c>
      <c r="E2942" s="7" t="s">
        <v>93</v>
      </c>
      <c r="F2942" s="7" t="n">
        <v>-1</v>
      </c>
      <c r="G2942" s="7" t="n">
        <v>1</v>
      </c>
      <c r="H2942" s="7" t="n">
        <v>0</v>
      </c>
    </row>
    <row r="2943" spans="1:9">
      <c r="A2943" t="s">
        <v>4</v>
      </c>
      <c r="B2943" s="4" t="s">
        <v>5</v>
      </c>
      <c r="C2943" s="4" t="s">
        <v>10</v>
      </c>
      <c r="D2943" s="4" t="s">
        <v>13</v>
      </c>
      <c r="E2943" s="4" t="s">
        <v>6</v>
      </c>
      <c r="F2943" s="4" t="s">
        <v>21</v>
      </c>
      <c r="G2943" s="4" t="s">
        <v>21</v>
      </c>
      <c r="H2943" s="4" t="s">
        <v>21</v>
      </c>
    </row>
    <row r="2944" spans="1:9">
      <c r="A2944" t="n">
        <v>24780</v>
      </c>
      <c r="B2944" s="54" t="n">
        <v>48</v>
      </c>
      <c r="C2944" s="7" t="n">
        <v>119</v>
      </c>
      <c r="D2944" s="7" t="n">
        <v>0</v>
      </c>
      <c r="E2944" s="7" t="s">
        <v>211</v>
      </c>
      <c r="F2944" s="7" t="n">
        <v>-1</v>
      </c>
      <c r="G2944" s="7" t="n">
        <v>1</v>
      </c>
      <c r="H2944" s="7" t="n">
        <v>0</v>
      </c>
    </row>
    <row r="2945" spans="1:8">
      <c r="A2945" t="s">
        <v>4</v>
      </c>
      <c r="B2945" s="4" t="s">
        <v>5</v>
      </c>
      <c r="C2945" s="4" t="s">
        <v>13</v>
      </c>
      <c r="D2945" s="55" t="s">
        <v>106</v>
      </c>
      <c r="E2945" s="4" t="s">
        <v>5</v>
      </c>
      <c r="F2945" s="4" t="s">
        <v>13</v>
      </c>
      <c r="G2945" s="4" t="s">
        <v>10</v>
      </c>
      <c r="H2945" s="55" t="s">
        <v>107</v>
      </c>
      <c r="I2945" s="4" t="s">
        <v>13</v>
      </c>
      <c r="J2945" s="4" t="s">
        <v>20</v>
      </c>
    </row>
    <row r="2946" spans="1:8">
      <c r="A2946" t="n">
        <v>24812</v>
      </c>
      <c r="B2946" s="10" t="n">
        <v>5</v>
      </c>
      <c r="C2946" s="7" t="n">
        <v>28</v>
      </c>
      <c r="D2946" s="55" t="s">
        <v>3</v>
      </c>
      <c r="E2946" s="33" t="n">
        <v>64</v>
      </c>
      <c r="F2946" s="7" t="n">
        <v>5</v>
      </c>
      <c r="G2946" s="7" t="n">
        <v>5</v>
      </c>
      <c r="H2946" s="55" t="s">
        <v>3</v>
      </c>
      <c r="I2946" s="7" t="n">
        <v>1</v>
      </c>
      <c r="J2946" s="11" t="n">
        <f t="normal" ca="1">A2950</f>
        <v>0</v>
      </c>
    </row>
    <row r="2947" spans="1:8">
      <c r="A2947" t="s">
        <v>4</v>
      </c>
      <c r="B2947" s="4" t="s">
        <v>5</v>
      </c>
      <c r="C2947" s="4" t="s">
        <v>10</v>
      </c>
      <c r="D2947" s="4" t="s">
        <v>10</v>
      </c>
      <c r="E2947" s="4" t="s">
        <v>10</v>
      </c>
    </row>
    <row r="2948" spans="1:8">
      <c r="A2948" t="n">
        <v>24823</v>
      </c>
      <c r="B2948" s="71" t="n">
        <v>61</v>
      </c>
      <c r="C2948" s="7" t="n">
        <v>7032</v>
      </c>
      <c r="D2948" s="7" t="n">
        <v>0</v>
      </c>
      <c r="E2948" s="7" t="n">
        <v>0</v>
      </c>
    </row>
    <row r="2949" spans="1:8">
      <c r="A2949" t="s">
        <v>4</v>
      </c>
      <c r="B2949" s="4" t="s">
        <v>5</v>
      </c>
      <c r="C2949" s="4" t="s">
        <v>13</v>
      </c>
      <c r="D2949" s="4" t="s">
        <v>10</v>
      </c>
    </row>
    <row r="2950" spans="1:8">
      <c r="A2950" t="n">
        <v>24830</v>
      </c>
      <c r="B2950" s="32" t="n">
        <v>58</v>
      </c>
      <c r="C2950" s="7" t="n">
        <v>255</v>
      </c>
      <c r="D2950" s="7" t="n">
        <v>0</v>
      </c>
    </row>
    <row r="2951" spans="1:8">
      <c r="A2951" t="s">
        <v>4</v>
      </c>
      <c r="B2951" s="4" t="s">
        <v>5</v>
      </c>
      <c r="C2951" s="4" t="s">
        <v>10</v>
      </c>
      <c r="D2951" s="4" t="s">
        <v>21</v>
      </c>
      <c r="E2951" s="4" t="s">
        <v>21</v>
      </c>
      <c r="F2951" s="4" t="s">
        <v>21</v>
      </c>
      <c r="G2951" s="4" t="s">
        <v>10</v>
      </c>
      <c r="H2951" s="4" t="s">
        <v>10</v>
      </c>
    </row>
    <row r="2952" spans="1:8">
      <c r="A2952" t="n">
        <v>24834</v>
      </c>
      <c r="B2952" s="76" t="n">
        <v>60</v>
      </c>
      <c r="C2952" s="7" t="n">
        <v>4</v>
      </c>
      <c r="D2952" s="7" t="n">
        <v>30</v>
      </c>
      <c r="E2952" s="7" t="n">
        <v>10</v>
      </c>
      <c r="F2952" s="7" t="n">
        <v>0</v>
      </c>
      <c r="G2952" s="7" t="n">
        <v>300</v>
      </c>
      <c r="H2952" s="7" t="n">
        <v>0</v>
      </c>
    </row>
    <row r="2953" spans="1:8">
      <c r="A2953" t="s">
        <v>4</v>
      </c>
      <c r="B2953" s="4" t="s">
        <v>5</v>
      </c>
      <c r="C2953" s="4" t="s">
        <v>13</v>
      </c>
      <c r="D2953" s="4" t="s">
        <v>10</v>
      </c>
      <c r="E2953" s="4" t="s">
        <v>6</v>
      </c>
    </row>
    <row r="2954" spans="1:8">
      <c r="A2954" t="n">
        <v>24853</v>
      </c>
      <c r="B2954" s="41" t="n">
        <v>51</v>
      </c>
      <c r="C2954" s="7" t="n">
        <v>4</v>
      </c>
      <c r="D2954" s="7" t="n">
        <v>4</v>
      </c>
      <c r="E2954" s="7" t="s">
        <v>229</v>
      </c>
    </row>
    <row r="2955" spans="1:8">
      <c r="A2955" t="s">
        <v>4</v>
      </c>
      <c r="B2955" s="4" t="s">
        <v>5</v>
      </c>
      <c r="C2955" s="4" t="s">
        <v>10</v>
      </c>
    </row>
    <row r="2956" spans="1:8">
      <c r="A2956" t="n">
        <v>24866</v>
      </c>
      <c r="B2956" s="30" t="n">
        <v>16</v>
      </c>
      <c r="C2956" s="7" t="n">
        <v>0</v>
      </c>
    </row>
    <row r="2957" spans="1:8">
      <c r="A2957" t="s">
        <v>4</v>
      </c>
      <c r="B2957" s="4" t="s">
        <v>5</v>
      </c>
      <c r="C2957" s="4" t="s">
        <v>10</v>
      </c>
      <c r="D2957" s="4" t="s">
        <v>13</v>
      </c>
      <c r="E2957" s="4" t="s">
        <v>9</v>
      </c>
      <c r="F2957" s="4" t="s">
        <v>64</v>
      </c>
      <c r="G2957" s="4" t="s">
        <v>13</v>
      </c>
      <c r="H2957" s="4" t="s">
        <v>13</v>
      </c>
    </row>
    <row r="2958" spans="1:8">
      <c r="A2958" t="n">
        <v>24869</v>
      </c>
      <c r="B2958" s="42" t="n">
        <v>26</v>
      </c>
      <c r="C2958" s="7" t="n">
        <v>4</v>
      </c>
      <c r="D2958" s="7" t="n">
        <v>17</v>
      </c>
      <c r="E2958" s="7" t="n">
        <v>7417</v>
      </c>
      <c r="F2958" s="7" t="s">
        <v>235</v>
      </c>
      <c r="G2958" s="7" t="n">
        <v>2</v>
      </c>
      <c r="H2958" s="7" t="n">
        <v>0</v>
      </c>
    </row>
    <row r="2959" spans="1:8">
      <c r="A2959" t="s">
        <v>4</v>
      </c>
      <c r="B2959" s="4" t="s">
        <v>5</v>
      </c>
    </row>
    <row r="2960" spans="1:8">
      <c r="A2960" t="n">
        <v>24902</v>
      </c>
      <c r="B2960" s="37" t="n">
        <v>28</v>
      </c>
    </row>
    <row r="2961" spans="1:10">
      <c r="A2961" t="s">
        <v>4</v>
      </c>
      <c r="B2961" s="4" t="s">
        <v>5</v>
      </c>
      <c r="C2961" s="4" t="s">
        <v>10</v>
      </c>
      <c r="D2961" s="4" t="s">
        <v>10</v>
      </c>
      <c r="E2961" s="4" t="s">
        <v>10</v>
      </c>
    </row>
    <row r="2962" spans="1:10">
      <c r="A2962" t="n">
        <v>24903</v>
      </c>
      <c r="B2962" s="71" t="n">
        <v>61</v>
      </c>
      <c r="C2962" s="7" t="n">
        <v>0</v>
      </c>
      <c r="D2962" s="7" t="n">
        <v>4</v>
      </c>
      <c r="E2962" s="7" t="n">
        <v>1000</v>
      </c>
    </row>
    <row r="2963" spans="1:10">
      <c r="A2963" t="s">
        <v>4</v>
      </c>
      <c r="B2963" s="4" t="s">
        <v>5</v>
      </c>
      <c r="C2963" s="4" t="s">
        <v>13</v>
      </c>
      <c r="D2963" s="4" t="s">
        <v>10</v>
      </c>
      <c r="E2963" s="4" t="s">
        <v>6</v>
      </c>
    </row>
    <row r="2964" spans="1:10">
      <c r="A2964" t="n">
        <v>24910</v>
      </c>
      <c r="B2964" s="41" t="n">
        <v>51</v>
      </c>
      <c r="C2964" s="7" t="n">
        <v>4</v>
      </c>
      <c r="D2964" s="7" t="n">
        <v>0</v>
      </c>
      <c r="E2964" s="7" t="s">
        <v>229</v>
      </c>
    </row>
    <row r="2965" spans="1:10">
      <c r="A2965" t="s">
        <v>4</v>
      </c>
      <c r="B2965" s="4" t="s">
        <v>5</v>
      </c>
      <c r="C2965" s="4" t="s">
        <v>10</v>
      </c>
    </row>
    <row r="2966" spans="1:10">
      <c r="A2966" t="n">
        <v>24923</v>
      </c>
      <c r="B2966" s="30" t="n">
        <v>16</v>
      </c>
      <c r="C2966" s="7" t="n">
        <v>0</v>
      </c>
    </row>
    <row r="2967" spans="1:10">
      <c r="A2967" t="s">
        <v>4</v>
      </c>
      <c r="B2967" s="4" t="s">
        <v>5</v>
      </c>
      <c r="C2967" s="4" t="s">
        <v>10</v>
      </c>
      <c r="D2967" s="4" t="s">
        <v>13</v>
      </c>
      <c r="E2967" s="4" t="s">
        <v>9</v>
      </c>
      <c r="F2967" s="4" t="s">
        <v>64</v>
      </c>
      <c r="G2967" s="4" t="s">
        <v>13</v>
      </c>
      <c r="H2967" s="4" t="s">
        <v>13</v>
      </c>
    </row>
    <row r="2968" spans="1:10">
      <c r="A2968" t="n">
        <v>24926</v>
      </c>
      <c r="B2968" s="42" t="n">
        <v>26</v>
      </c>
      <c r="C2968" s="7" t="n">
        <v>0</v>
      </c>
      <c r="D2968" s="7" t="n">
        <v>17</v>
      </c>
      <c r="E2968" s="7" t="n">
        <v>52979</v>
      </c>
      <c r="F2968" s="7" t="s">
        <v>236</v>
      </c>
      <c r="G2968" s="7" t="n">
        <v>2</v>
      </c>
      <c r="H2968" s="7" t="n">
        <v>0</v>
      </c>
    </row>
    <row r="2969" spans="1:10">
      <c r="A2969" t="s">
        <v>4</v>
      </c>
      <c r="B2969" s="4" t="s">
        <v>5</v>
      </c>
    </row>
    <row r="2970" spans="1:10">
      <c r="A2970" t="n">
        <v>24957</v>
      </c>
      <c r="B2970" s="37" t="n">
        <v>28</v>
      </c>
    </row>
    <row r="2971" spans="1:10">
      <c r="A2971" t="s">
        <v>4</v>
      </c>
      <c r="B2971" s="4" t="s">
        <v>5</v>
      </c>
      <c r="C2971" s="4" t="s">
        <v>10</v>
      </c>
      <c r="D2971" s="4" t="s">
        <v>21</v>
      </c>
      <c r="E2971" s="4" t="s">
        <v>21</v>
      </c>
      <c r="F2971" s="4" t="s">
        <v>21</v>
      </c>
      <c r="G2971" s="4" t="s">
        <v>10</v>
      </c>
      <c r="H2971" s="4" t="s">
        <v>10</v>
      </c>
    </row>
    <row r="2972" spans="1:10">
      <c r="A2972" t="n">
        <v>24958</v>
      </c>
      <c r="B2972" s="76" t="n">
        <v>60</v>
      </c>
      <c r="C2972" s="7" t="n">
        <v>61491</v>
      </c>
      <c r="D2972" s="7" t="n">
        <v>30</v>
      </c>
      <c r="E2972" s="7" t="n">
        <v>10</v>
      </c>
      <c r="F2972" s="7" t="n">
        <v>0</v>
      </c>
      <c r="G2972" s="7" t="n">
        <v>300</v>
      </c>
      <c r="H2972" s="7" t="n">
        <v>0</v>
      </c>
    </row>
    <row r="2973" spans="1:10">
      <c r="A2973" t="s">
        <v>4</v>
      </c>
      <c r="B2973" s="4" t="s">
        <v>5</v>
      </c>
      <c r="C2973" s="4" t="s">
        <v>10</v>
      </c>
      <c r="D2973" s="4" t="s">
        <v>21</v>
      </c>
      <c r="E2973" s="4" t="s">
        <v>21</v>
      </c>
      <c r="F2973" s="4" t="s">
        <v>21</v>
      </c>
      <c r="G2973" s="4" t="s">
        <v>10</v>
      </c>
      <c r="H2973" s="4" t="s">
        <v>10</v>
      </c>
    </row>
    <row r="2974" spans="1:10">
      <c r="A2974" t="n">
        <v>24977</v>
      </c>
      <c r="B2974" s="76" t="n">
        <v>60</v>
      </c>
      <c r="C2974" s="7" t="n">
        <v>61492</v>
      </c>
      <c r="D2974" s="7" t="n">
        <v>30</v>
      </c>
      <c r="E2974" s="7" t="n">
        <v>10</v>
      </c>
      <c r="F2974" s="7" t="n">
        <v>0</v>
      </c>
      <c r="G2974" s="7" t="n">
        <v>300</v>
      </c>
      <c r="H2974" s="7" t="n">
        <v>0</v>
      </c>
    </row>
    <row r="2975" spans="1:10">
      <c r="A2975" t="s">
        <v>4</v>
      </c>
      <c r="B2975" s="4" t="s">
        <v>5</v>
      </c>
      <c r="C2975" s="4" t="s">
        <v>10</v>
      </c>
      <c r="D2975" s="4" t="s">
        <v>21</v>
      </c>
      <c r="E2975" s="4" t="s">
        <v>21</v>
      </c>
      <c r="F2975" s="4" t="s">
        <v>21</v>
      </c>
      <c r="G2975" s="4" t="s">
        <v>10</v>
      </c>
      <c r="H2975" s="4" t="s">
        <v>10</v>
      </c>
    </row>
    <row r="2976" spans="1:10">
      <c r="A2976" t="n">
        <v>24996</v>
      </c>
      <c r="B2976" s="76" t="n">
        <v>60</v>
      </c>
      <c r="C2976" s="7" t="n">
        <v>61493</v>
      </c>
      <c r="D2976" s="7" t="n">
        <v>30</v>
      </c>
      <c r="E2976" s="7" t="n">
        <v>10</v>
      </c>
      <c r="F2976" s="7" t="n">
        <v>0</v>
      </c>
      <c r="G2976" s="7" t="n">
        <v>300</v>
      </c>
      <c r="H2976" s="7" t="n">
        <v>0</v>
      </c>
    </row>
    <row r="2977" spans="1:8">
      <c r="A2977" t="s">
        <v>4</v>
      </c>
      <c r="B2977" s="4" t="s">
        <v>5</v>
      </c>
      <c r="C2977" s="4" t="s">
        <v>10</v>
      </c>
      <c r="D2977" s="4" t="s">
        <v>21</v>
      </c>
      <c r="E2977" s="4" t="s">
        <v>21</v>
      </c>
      <c r="F2977" s="4" t="s">
        <v>21</v>
      </c>
      <c r="G2977" s="4" t="s">
        <v>10</v>
      </c>
      <c r="H2977" s="4" t="s">
        <v>10</v>
      </c>
    </row>
    <row r="2978" spans="1:8">
      <c r="A2978" t="n">
        <v>25015</v>
      </c>
      <c r="B2978" s="76" t="n">
        <v>60</v>
      </c>
      <c r="C2978" s="7" t="n">
        <v>61494</v>
      </c>
      <c r="D2978" s="7" t="n">
        <v>30</v>
      </c>
      <c r="E2978" s="7" t="n">
        <v>10</v>
      </c>
      <c r="F2978" s="7" t="n">
        <v>0</v>
      </c>
      <c r="G2978" s="7" t="n">
        <v>300</v>
      </c>
      <c r="H2978" s="7" t="n">
        <v>0</v>
      </c>
    </row>
    <row r="2979" spans="1:8">
      <c r="A2979" t="s">
        <v>4</v>
      </c>
      <c r="B2979" s="4" t="s">
        <v>5</v>
      </c>
      <c r="C2979" s="4" t="s">
        <v>13</v>
      </c>
      <c r="D2979" s="55" t="s">
        <v>106</v>
      </c>
      <c r="E2979" s="4" t="s">
        <v>5</v>
      </c>
      <c r="F2979" s="4" t="s">
        <v>13</v>
      </c>
      <c r="G2979" s="4" t="s">
        <v>10</v>
      </c>
      <c r="H2979" s="55" t="s">
        <v>107</v>
      </c>
      <c r="I2979" s="4" t="s">
        <v>13</v>
      </c>
      <c r="J2979" s="4" t="s">
        <v>20</v>
      </c>
    </row>
    <row r="2980" spans="1:8">
      <c r="A2980" t="n">
        <v>25034</v>
      </c>
      <c r="B2980" s="10" t="n">
        <v>5</v>
      </c>
      <c r="C2980" s="7" t="n">
        <v>28</v>
      </c>
      <c r="D2980" s="55" t="s">
        <v>3</v>
      </c>
      <c r="E2980" s="33" t="n">
        <v>64</v>
      </c>
      <c r="F2980" s="7" t="n">
        <v>5</v>
      </c>
      <c r="G2980" s="7" t="n">
        <v>1</v>
      </c>
      <c r="H2980" s="55" t="s">
        <v>3</v>
      </c>
      <c r="I2980" s="7" t="n">
        <v>1</v>
      </c>
      <c r="J2980" s="11" t="n">
        <f t="normal" ca="1">A2984</f>
        <v>0</v>
      </c>
    </row>
    <row r="2981" spans="1:8">
      <c r="A2981" t="s">
        <v>4</v>
      </c>
      <c r="B2981" s="4" t="s">
        <v>5</v>
      </c>
      <c r="C2981" s="4" t="s">
        <v>13</v>
      </c>
      <c r="D2981" s="4" t="s">
        <v>10</v>
      </c>
      <c r="E2981" s="4" t="s">
        <v>21</v>
      </c>
      <c r="F2981" s="4" t="s">
        <v>10</v>
      </c>
      <c r="G2981" s="4" t="s">
        <v>9</v>
      </c>
      <c r="H2981" s="4" t="s">
        <v>9</v>
      </c>
      <c r="I2981" s="4" t="s">
        <v>10</v>
      </c>
      <c r="J2981" s="4" t="s">
        <v>10</v>
      </c>
      <c r="K2981" s="4" t="s">
        <v>9</v>
      </c>
      <c r="L2981" s="4" t="s">
        <v>9</v>
      </c>
      <c r="M2981" s="4" t="s">
        <v>9</v>
      </c>
      <c r="N2981" s="4" t="s">
        <v>9</v>
      </c>
      <c r="O2981" s="4" t="s">
        <v>6</v>
      </c>
    </row>
    <row r="2982" spans="1:8">
      <c r="A2982" t="n">
        <v>25045</v>
      </c>
      <c r="B2982" s="15" t="n">
        <v>50</v>
      </c>
      <c r="C2982" s="7" t="n">
        <v>50</v>
      </c>
      <c r="D2982" s="7" t="n">
        <v>1951</v>
      </c>
      <c r="E2982" s="7" t="n">
        <v>0.800000011920929</v>
      </c>
      <c r="F2982" s="7" t="n">
        <v>0</v>
      </c>
      <c r="G2982" s="7" t="n">
        <v>0</v>
      </c>
      <c r="H2982" s="7" t="n">
        <v>0</v>
      </c>
      <c r="I2982" s="7" t="n">
        <v>0</v>
      </c>
      <c r="J2982" s="7" t="n">
        <v>1</v>
      </c>
      <c r="K2982" s="7" t="n">
        <v>0</v>
      </c>
      <c r="L2982" s="7" t="n">
        <v>0</v>
      </c>
      <c r="M2982" s="7" t="n">
        <v>0</v>
      </c>
      <c r="N2982" s="7" t="n">
        <v>0</v>
      </c>
      <c r="O2982" s="7" t="s">
        <v>12</v>
      </c>
    </row>
    <row r="2983" spans="1:8">
      <c r="A2983" t="s">
        <v>4</v>
      </c>
      <c r="B2983" s="4" t="s">
        <v>5</v>
      </c>
      <c r="C2983" s="4" t="s">
        <v>13</v>
      </c>
      <c r="D2983" s="55" t="s">
        <v>106</v>
      </c>
      <c r="E2983" s="4" t="s">
        <v>5</v>
      </c>
      <c r="F2983" s="4" t="s">
        <v>13</v>
      </c>
      <c r="G2983" s="4" t="s">
        <v>10</v>
      </c>
      <c r="H2983" s="55" t="s">
        <v>107</v>
      </c>
      <c r="I2983" s="4" t="s">
        <v>13</v>
      </c>
      <c r="J2983" s="4" t="s">
        <v>20</v>
      </c>
    </row>
    <row r="2984" spans="1:8">
      <c r="A2984" t="n">
        <v>25084</v>
      </c>
      <c r="B2984" s="10" t="n">
        <v>5</v>
      </c>
      <c r="C2984" s="7" t="n">
        <v>28</v>
      </c>
      <c r="D2984" s="55" t="s">
        <v>3</v>
      </c>
      <c r="E2984" s="33" t="n">
        <v>64</v>
      </c>
      <c r="F2984" s="7" t="n">
        <v>5</v>
      </c>
      <c r="G2984" s="7" t="n">
        <v>3</v>
      </c>
      <c r="H2984" s="55" t="s">
        <v>3</v>
      </c>
      <c r="I2984" s="7" t="n">
        <v>1</v>
      </c>
      <c r="J2984" s="11" t="n">
        <f t="normal" ca="1">A2988</f>
        <v>0</v>
      </c>
    </row>
    <row r="2985" spans="1:8">
      <c r="A2985" t="s">
        <v>4</v>
      </c>
      <c r="B2985" s="4" t="s">
        <v>5</v>
      </c>
      <c r="C2985" s="4" t="s">
        <v>13</v>
      </c>
      <c r="D2985" s="4" t="s">
        <v>10</v>
      </c>
      <c r="E2985" s="4" t="s">
        <v>21</v>
      </c>
      <c r="F2985" s="4" t="s">
        <v>10</v>
      </c>
      <c r="G2985" s="4" t="s">
        <v>9</v>
      </c>
      <c r="H2985" s="4" t="s">
        <v>9</v>
      </c>
      <c r="I2985" s="4" t="s">
        <v>10</v>
      </c>
      <c r="J2985" s="4" t="s">
        <v>10</v>
      </c>
      <c r="K2985" s="4" t="s">
        <v>9</v>
      </c>
      <c r="L2985" s="4" t="s">
        <v>9</v>
      </c>
      <c r="M2985" s="4" t="s">
        <v>9</v>
      </c>
      <c r="N2985" s="4" t="s">
        <v>9</v>
      </c>
      <c r="O2985" s="4" t="s">
        <v>6</v>
      </c>
    </row>
    <row r="2986" spans="1:8">
      <c r="A2986" t="n">
        <v>25095</v>
      </c>
      <c r="B2986" s="15" t="n">
        <v>50</v>
      </c>
      <c r="C2986" s="7" t="n">
        <v>50</v>
      </c>
      <c r="D2986" s="7" t="n">
        <v>2951</v>
      </c>
      <c r="E2986" s="7" t="n">
        <v>0.800000011920929</v>
      </c>
      <c r="F2986" s="7" t="n">
        <v>0</v>
      </c>
      <c r="G2986" s="7" t="n">
        <v>0</v>
      </c>
      <c r="H2986" s="7" t="n">
        <v>0</v>
      </c>
      <c r="I2986" s="7" t="n">
        <v>0</v>
      </c>
      <c r="J2986" s="7" t="n">
        <v>3</v>
      </c>
      <c r="K2986" s="7" t="n">
        <v>0</v>
      </c>
      <c r="L2986" s="7" t="n">
        <v>0</v>
      </c>
      <c r="M2986" s="7" t="n">
        <v>0</v>
      </c>
      <c r="N2986" s="7" t="n">
        <v>0</v>
      </c>
      <c r="O2986" s="7" t="s">
        <v>12</v>
      </c>
    </row>
    <row r="2987" spans="1:8">
      <c r="A2987" t="s">
        <v>4</v>
      </c>
      <c r="B2987" s="4" t="s">
        <v>5</v>
      </c>
      <c r="C2987" s="4" t="s">
        <v>13</v>
      </c>
      <c r="D2987" s="55" t="s">
        <v>106</v>
      </c>
      <c r="E2987" s="4" t="s">
        <v>5</v>
      </c>
      <c r="F2987" s="4" t="s">
        <v>13</v>
      </c>
      <c r="G2987" s="4" t="s">
        <v>10</v>
      </c>
      <c r="H2987" s="55" t="s">
        <v>107</v>
      </c>
      <c r="I2987" s="4" t="s">
        <v>13</v>
      </c>
      <c r="J2987" s="4" t="s">
        <v>20</v>
      </c>
    </row>
    <row r="2988" spans="1:8">
      <c r="A2988" t="n">
        <v>25134</v>
      </c>
      <c r="B2988" s="10" t="n">
        <v>5</v>
      </c>
      <c r="C2988" s="7" t="n">
        <v>28</v>
      </c>
      <c r="D2988" s="55" t="s">
        <v>3</v>
      </c>
      <c r="E2988" s="33" t="n">
        <v>64</v>
      </c>
      <c r="F2988" s="7" t="n">
        <v>5</v>
      </c>
      <c r="G2988" s="7" t="n">
        <v>5</v>
      </c>
      <c r="H2988" s="55" t="s">
        <v>3</v>
      </c>
      <c r="I2988" s="7" t="n">
        <v>1</v>
      </c>
      <c r="J2988" s="11" t="n">
        <f t="normal" ca="1">A2992</f>
        <v>0</v>
      </c>
    </row>
    <row r="2989" spans="1:8">
      <c r="A2989" t="s">
        <v>4</v>
      </c>
      <c r="B2989" s="4" t="s">
        <v>5</v>
      </c>
      <c r="C2989" s="4" t="s">
        <v>13</v>
      </c>
      <c r="D2989" s="4" t="s">
        <v>10</v>
      </c>
      <c r="E2989" s="4" t="s">
        <v>21</v>
      </c>
      <c r="F2989" s="4" t="s">
        <v>10</v>
      </c>
      <c r="G2989" s="4" t="s">
        <v>9</v>
      </c>
      <c r="H2989" s="4" t="s">
        <v>9</v>
      </c>
      <c r="I2989" s="4" t="s">
        <v>10</v>
      </c>
      <c r="J2989" s="4" t="s">
        <v>10</v>
      </c>
      <c r="K2989" s="4" t="s">
        <v>9</v>
      </c>
      <c r="L2989" s="4" t="s">
        <v>9</v>
      </c>
      <c r="M2989" s="4" t="s">
        <v>9</v>
      </c>
      <c r="N2989" s="4" t="s">
        <v>9</v>
      </c>
      <c r="O2989" s="4" t="s">
        <v>6</v>
      </c>
    </row>
    <row r="2990" spans="1:8">
      <c r="A2990" t="n">
        <v>25145</v>
      </c>
      <c r="B2990" s="15" t="n">
        <v>50</v>
      </c>
      <c r="C2990" s="7" t="n">
        <v>50</v>
      </c>
      <c r="D2990" s="7" t="n">
        <v>3950</v>
      </c>
      <c r="E2990" s="7" t="n">
        <v>0.800000011920929</v>
      </c>
      <c r="F2990" s="7" t="n">
        <v>0</v>
      </c>
      <c r="G2990" s="7" t="n">
        <v>0</v>
      </c>
      <c r="H2990" s="7" t="n">
        <v>0</v>
      </c>
      <c r="I2990" s="7" t="n">
        <v>0</v>
      </c>
      <c r="J2990" s="7" t="n">
        <v>5</v>
      </c>
      <c r="K2990" s="7" t="n">
        <v>0</v>
      </c>
      <c r="L2990" s="7" t="n">
        <v>0</v>
      </c>
      <c r="M2990" s="7" t="n">
        <v>0</v>
      </c>
      <c r="N2990" s="7" t="n">
        <v>0</v>
      </c>
      <c r="O2990" s="7" t="s">
        <v>12</v>
      </c>
    </row>
    <row r="2991" spans="1:8">
      <c r="A2991" t="s">
        <v>4</v>
      </c>
      <c r="B2991" s="4" t="s">
        <v>5</v>
      </c>
      <c r="C2991" s="4" t="s">
        <v>10</v>
      </c>
    </row>
    <row r="2992" spans="1:8">
      <c r="A2992" t="n">
        <v>25184</v>
      </c>
      <c r="B2992" s="30" t="n">
        <v>16</v>
      </c>
      <c r="C2992" s="7" t="n">
        <v>20</v>
      </c>
    </row>
    <row r="2993" spans="1:15">
      <c r="A2993" t="s">
        <v>4</v>
      </c>
      <c r="B2993" s="4" t="s">
        <v>5</v>
      </c>
      <c r="C2993" s="4" t="s">
        <v>13</v>
      </c>
      <c r="D2993" s="55" t="s">
        <v>106</v>
      </c>
      <c r="E2993" s="4" t="s">
        <v>5</v>
      </c>
      <c r="F2993" s="4" t="s">
        <v>13</v>
      </c>
      <c r="G2993" s="4" t="s">
        <v>10</v>
      </c>
      <c r="H2993" s="55" t="s">
        <v>107</v>
      </c>
      <c r="I2993" s="4" t="s">
        <v>13</v>
      </c>
      <c r="J2993" s="4" t="s">
        <v>20</v>
      </c>
    </row>
    <row r="2994" spans="1:15">
      <c r="A2994" t="n">
        <v>25187</v>
      </c>
      <c r="B2994" s="10" t="n">
        <v>5</v>
      </c>
      <c r="C2994" s="7" t="n">
        <v>28</v>
      </c>
      <c r="D2994" s="55" t="s">
        <v>3</v>
      </c>
      <c r="E2994" s="33" t="n">
        <v>64</v>
      </c>
      <c r="F2994" s="7" t="n">
        <v>5</v>
      </c>
      <c r="G2994" s="7" t="n">
        <v>7</v>
      </c>
      <c r="H2994" s="55" t="s">
        <v>3</v>
      </c>
      <c r="I2994" s="7" t="n">
        <v>1</v>
      </c>
      <c r="J2994" s="11" t="n">
        <f t="normal" ca="1">A2998</f>
        <v>0</v>
      </c>
    </row>
    <row r="2995" spans="1:15">
      <c r="A2995" t="s">
        <v>4</v>
      </c>
      <c r="B2995" s="4" t="s">
        <v>5</v>
      </c>
      <c r="C2995" s="4" t="s">
        <v>13</v>
      </c>
      <c r="D2995" s="4" t="s">
        <v>10</v>
      </c>
      <c r="E2995" s="4" t="s">
        <v>21</v>
      </c>
      <c r="F2995" s="4" t="s">
        <v>10</v>
      </c>
      <c r="G2995" s="4" t="s">
        <v>9</v>
      </c>
      <c r="H2995" s="4" t="s">
        <v>9</v>
      </c>
      <c r="I2995" s="4" t="s">
        <v>10</v>
      </c>
      <c r="J2995" s="4" t="s">
        <v>10</v>
      </c>
      <c r="K2995" s="4" t="s">
        <v>9</v>
      </c>
      <c r="L2995" s="4" t="s">
        <v>9</v>
      </c>
      <c r="M2995" s="4" t="s">
        <v>9</v>
      </c>
      <c r="N2995" s="4" t="s">
        <v>9</v>
      </c>
      <c r="O2995" s="4" t="s">
        <v>6</v>
      </c>
    </row>
    <row r="2996" spans="1:15">
      <c r="A2996" t="n">
        <v>25198</v>
      </c>
      <c r="B2996" s="15" t="n">
        <v>50</v>
      </c>
      <c r="C2996" s="7" t="n">
        <v>50</v>
      </c>
      <c r="D2996" s="7" t="n">
        <v>4951</v>
      </c>
      <c r="E2996" s="7" t="n">
        <v>0.800000011920929</v>
      </c>
      <c r="F2996" s="7" t="n">
        <v>0</v>
      </c>
      <c r="G2996" s="7" t="n">
        <v>0</v>
      </c>
      <c r="H2996" s="7" t="n">
        <v>0</v>
      </c>
      <c r="I2996" s="7" t="n">
        <v>0</v>
      </c>
      <c r="J2996" s="7" t="n">
        <v>7</v>
      </c>
      <c r="K2996" s="7" t="n">
        <v>0</v>
      </c>
      <c r="L2996" s="7" t="n">
        <v>0</v>
      </c>
      <c r="M2996" s="7" t="n">
        <v>0</v>
      </c>
      <c r="N2996" s="7" t="n">
        <v>0</v>
      </c>
      <c r="O2996" s="7" t="s">
        <v>12</v>
      </c>
    </row>
    <row r="2997" spans="1:15">
      <c r="A2997" t="s">
        <v>4</v>
      </c>
      <c r="B2997" s="4" t="s">
        <v>5</v>
      </c>
      <c r="C2997" s="4" t="s">
        <v>13</v>
      </c>
      <c r="D2997" s="55" t="s">
        <v>106</v>
      </c>
      <c r="E2997" s="4" t="s">
        <v>5</v>
      </c>
      <c r="F2997" s="4" t="s">
        <v>13</v>
      </c>
      <c r="G2997" s="4" t="s">
        <v>10</v>
      </c>
      <c r="H2997" s="55" t="s">
        <v>107</v>
      </c>
      <c r="I2997" s="4" t="s">
        <v>13</v>
      </c>
      <c r="J2997" s="4" t="s">
        <v>20</v>
      </c>
    </row>
    <row r="2998" spans="1:15">
      <c r="A2998" t="n">
        <v>25237</v>
      </c>
      <c r="B2998" s="10" t="n">
        <v>5</v>
      </c>
      <c r="C2998" s="7" t="n">
        <v>28</v>
      </c>
      <c r="D2998" s="55" t="s">
        <v>3</v>
      </c>
      <c r="E2998" s="33" t="n">
        <v>64</v>
      </c>
      <c r="F2998" s="7" t="n">
        <v>5</v>
      </c>
      <c r="G2998" s="7" t="n">
        <v>9</v>
      </c>
      <c r="H2998" s="55" t="s">
        <v>3</v>
      </c>
      <c r="I2998" s="7" t="n">
        <v>1</v>
      </c>
      <c r="J2998" s="11" t="n">
        <f t="normal" ca="1">A3002</f>
        <v>0</v>
      </c>
    </row>
    <row r="2999" spans="1:15">
      <c r="A2999" t="s">
        <v>4</v>
      </c>
      <c r="B2999" s="4" t="s">
        <v>5</v>
      </c>
      <c r="C2999" s="4" t="s">
        <v>13</v>
      </c>
      <c r="D2999" s="4" t="s">
        <v>10</v>
      </c>
      <c r="E2999" s="4" t="s">
        <v>21</v>
      </c>
      <c r="F2999" s="4" t="s">
        <v>10</v>
      </c>
      <c r="G2999" s="4" t="s">
        <v>9</v>
      </c>
      <c r="H2999" s="4" t="s">
        <v>9</v>
      </c>
      <c r="I2999" s="4" t="s">
        <v>10</v>
      </c>
      <c r="J2999" s="4" t="s">
        <v>10</v>
      </c>
      <c r="K2999" s="4" t="s">
        <v>9</v>
      </c>
      <c r="L2999" s="4" t="s">
        <v>9</v>
      </c>
      <c r="M2999" s="4" t="s">
        <v>9</v>
      </c>
      <c r="N2999" s="4" t="s">
        <v>9</v>
      </c>
      <c r="O2999" s="4" t="s">
        <v>6</v>
      </c>
    </row>
    <row r="3000" spans="1:15">
      <c r="A3000" t="n">
        <v>25248</v>
      </c>
      <c r="B3000" s="15" t="n">
        <v>50</v>
      </c>
      <c r="C3000" s="7" t="n">
        <v>50</v>
      </c>
      <c r="D3000" s="7" t="n">
        <v>5958</v>
      </c>
      <c r="E3000" s="7" t="n">
        <v>0.800000011920929</v>
      </c>
      <c r="F3000" s="7" t="n">
        <v>0</v>
      </c>
      <c r="G3000" s="7" t="n">
        <v>0</v>
      </c>
      <c r="H3000" s="7" t="n">
        <v>0</v>
      </c>
      <c r="I3000" s="7" t="n">
        <v>0</v>
      </c>
      <c r="J3000" s="7" t="n">
        <v>9</v>
      </c>
      <c r="K3000" s="7" t="n">
        <v>0</v>
      </c>
      <c r="L3000" s="7" t="n">
        <v>0</v>
      </c>
      <c r="M3000" s="7" t="n">
        <v>0</v>
      </c>
      <c r="N3000" s="7" t="n">
        <v>0</v>
      </c>
      <c r="O3000" s="7" t="s">
        <v>12</v>
      </c>
    </row>
    <row r="3001" spans="1:15">
      <c r="A3001" t="s">
        <v>4</v>
      </c>
      <c r="B3001" s="4" t="s">
        <v>5</v>
      </c>
      <c r="C3001" s="4" t="s">
        <v>13</v>
      </c>
      <c r="D3001" s="55" t="s">
        <v>106</v>
      </c>
      <c r="E3001" s="4" t="s">
        <v>5</v>
      </c>
      <c r="F3001" s="4" t="s">
        <v>13</v>
      </c>
      <c r="G3001" s="4" t="s">
        <v>10</v>
      </c>
      <c r="H3001" s="55" t="s">
        <v>107</v>
      </c>
      <c r="I3001" s="4" t="s">
        <v>13</v>
      </c>
      <c r="J3001" s="4" t="s">
        <v>20</v>
      </c>
    </row>
    <row r="3002" spans="1:15">
      <c r="A3002" t="n">
        <v>25287</v>
      </c>
      <c r="B3002" s="10" t="n">
        <v>5</v>
      </c>
      <c r="C3002" s="7" t="n">
        <v>28</v>
      </c>
      <c r="D3002" s="55" t="s">
        <v>3</v>
      </c>
      <c r="E3002" s="33" t="n">
        <v>64</v>
      </c>
      <c r="F3002" s="7" t="n">
        <v>5</v>
      </c>
      <c r="G3002" s="7" t="n">
        <v>2</v>
      </c>
      <c r="H3002" s="55" t="s">
        <v>3</v>
      </c>
      <c r="I3002" s="7" t="n">
        <v>1</v>
      </c>
      <c r="J3002" s="11" t="n">
        <f t="normal" ca="1">A3006</f>
        <v>0</v>
      </c>
    </row>
    <row r="3003" spans="1:15">
      <c r="A3003" t="s">
        <v>4</v>
      </c>
      <c r="B3003" s="4" t="s">
        <v>5</v>
      </c>
      <c r="C3003" s="4" t="s">
        <v>13</v>
      </c>
      <c r="D3003" s="4" t="s">
        <v>10</v>
      </c>
      <c r="E3003" s="4" t="s">
        <v>21</v>
      </c>
      <c r="F3003" s="4" t="s">
        <v>10</v>
      </c>
      <c r="G3003" s="4" t="s">
        <v>9</v>
      </c>
      <c r="H3003" s="4" t="s">
        <v>9</v>
      </c>
      <c r="I3003" s="4" t="s">
        <v>10</v>
      </c>
      <c r="J3003" s="4" t="s">
        <v>10</v>
      </c>
      <c r="K3003" s="4" t="s">
        <v>9</v>
      </c>
      <c r="L3003" s="4" t="s">
        <v>9</v>
      </c>
      <c r="M3003" s="4" t="s">
        <v>9</v>
      </c>
      <c r="N3003" s="4" t="s">
        <v>9</v>
      </c>
      <c r="O3003" s="4" t="s">
        <v>6</v>
      </c>
    </row>
    <row r="3004" spans="1:15">
      <c r="A3004" t="n">
        <v>25298</v>
      </c>
      <c r="B3004" s="15" t="n">
        <v>50</v>
      </c>
      <c r="C3004" s="7" t="n">
        <v>50</v>
      </c>
      <c r="D3004" s="7" t="n">
        <v>6958</v>
      </c>
      <c r="E3004" s="7" t="n">
        <v>0.800000011920929</v>
      </c>
      <c r="F3004" s="7" t="n">
        <v>0</v>
      </c>
      <c r="G3004" s="7" t="n">
        <v>0</v>
      </c>
      <c r="H3004" s="7" t="n">
        <v>0</v>
      </c>
      <c r="I3004" s="7" t="n">
        <v>0</v>
      </c>
      <c r="J3004" s="7" t="n">
        <v>2</v>
      </c>
      <c r="K3004" s="7" t="n">
        <v>0</v>
      </c>
      <c r="L3004" s="7" t="n">
        <v>0</v>
      </c>
      <c r="M3004" s="7" t="n">
        <v>0</v>
      </c>
      <c r="N3004" s="7" t="n">
        <v>0</v>
      </c>
      <c r="O3004" s="7" t="s">
        <v>12</v>
      </c>
    </row>
    <row r="3005" spans="1:15">
      <c r="A3005" t="s">
        <v>4</v>
      </c>
      <c r="B3005" s="4" t="s">
        <v>5</v>
      </c>
      <c r="C3005" s="4" t="s">
        <v>10</v>
      </c>
    </row>
    <row r="3006" spans="1:15">
      <c r="A3006" t="n">
        <v>25337</v>
      </c>
      <c r="B3006" s="30" t="n">
        <v>16</v>
      </c>
      <c r="C3006" s="7" t="n">
        <v>20</v>
      </c>
    </row>
    <row r="3007" spans="1:15">
      <c r="A3007" t="s">
        <v>4</v>
      </c>
      <c r="B3007" s="4" t="s">
        <v>5</v>
      </c>
      <c r="C3007" s="4" t="s">
        <v>13</v>
      </c>
      <c r="D3007" s="55" t="s">
        <v>106</v>
      </c>
      <c r="E3007" s="4" t="s">
        <v>5</v>
      </c>
      <c r="F3007" s="4" t="s">
        <v>13</v>
      </c>
      <c r="G3007" s="4" t="s">
        <v>10</v>
      </c>
      <c r="H3007" s="55" t="s">
        <v>107</v>
      </c>
      <c r="I3007" s="4" t="s">
        <v>13</v>
      </c>
      <c r="J3007" s="4" t="s">
        <v>20</v>
      </c>
    </row>
    <row r="3008" spans="1:15">
      <c r="A3008" t="n">
        <v>25340</v>
      </c>
      <c r="B3008" s="10" t="n">
        <v>5</v>
      </c>
      <c r="C3008" s="7" t="n">
        <v>28</v>
      </c>
      <c r="D3008" s="55" t="s">
        <v>3</v>
      </c>
      <c r="E3008" s="33" t="n">
        <v>64</v>
      </c>
      <c r="F3008" s="7" t="n">
        <v>5</v>
      </c>
      <c r="G3008" s="7" t="n">
        <v>4</v>
      </c>
      <c r="H3008" s="55" t="s">
        <v>3</v>
      </c>
      <c r="I3008" s="7" t="n">
        <v>1</v>
      </c>
      <c r="J3008" s="11" t="n">
        <f t="normal" ca="1">A3012</f>
        <v>0</v>
      </c>
    </row>
    <row r="3009" spans="1:15">
      <c r="A3009" t="s">
        <v>4</v>
      </c>
      <c r="B3009" s="4" t="s">
        <v>5</v>
      </c>
      <c r="C3009" s="4" t="s">
        <v>13</v>
      </c>
      <c r="D3009" s="4" t="s">
        <v>10</v>
      </c>
      <c r="E3009" s="4" t="s">
        <v>21</v>
      </c>
      <c r="F3009" s="4" t="s">
        <v>10</v>
      </c>
      <c r="G3009" s="4" t="s">
        <v>9</v>
      </c>
      <c r="H3009" s="4" t="s">
        <v>9</v>
      </c>
      <c r="I3009" s="4" t="s">
        <v>10</v>
      </c>
      <c r="J3009" s="4" t="s">
        <v>10</v>
      </c>
      <c r="K3009" s="4" t="s">
        <v>9</v>
      </c>
      <c r="L3009" s="4" t="s">
        <v>9</v>
      </c>
      <c r="M3009" s="4" t="s">
        <v>9</v>
      </c>
      <c r="N3009" s="4" t="s">
        <v>9</v>
      </c>
      <c r="O3009" s="4" t="s">
        <v>6</v>
      </c>
    </row>
    <row r="3010" spans="1:15">
      <c r="A3010" t="n">
        <v>25351</v>
      </c>
      <c r="B3010" s="15" t="n">
        <v>50</v>
      </c>
      <c r="C3010" s="7" t="n">
        <v>50</v>
      </c>
      <c r="D3010" s="7" t="n">
        <v>7959</v>
      </c>
      <c r="E3010" s="7" t="n">
        <v>0.800000011920929</v>
      </c>
      <c r="F3010" s="7" t="n">
        <v>0</v>
      </c>
      <c r="G3010" s="7" t="n">
        <v>0</v>
      </c>
      <c r="H3010" s="7" t="n">
        <v>0</v>
      </c>
      <c r="I3010" s="7" t="n">
        <v>0</v>
      </c>
      <c r="J3010" s="7" t="n">
        <v>4</v>
      </c>
      <c r="K3010" s="7" t="n">
        <v>0</v>
      </c>
      <c r="L3010" s="7" t="n">
        <v>0</v>
      </c>
      <c r="M3010" s="7" t="n">
        <v>0</v>
      </c>
      <c r="N3010" s="7" t="n">
        <v>0</v>
      </c>
      <c r="O3010" s="7" t="s">
        <v>12</v>
      </c>
    </row>
    <row r="3011" spans="1:15">
      <c r="A3011" t="s">
        <v>4</v>
      </c>
      <c r="B3011" s="4" t="s">
        <v>5</v>
      </c>
      <c r="C3011" s="4" t="s">
        <v>13</v>
      </c>
      <c r="D3011" s="55" t="s">
        <v>106</v>
      </c>
      <c r="E3011" s="4" t="s">
        <v>5</v>
      </c>
      <c r="F3011" s="4" t="s">
        <v>13</v>
      </c>
      <c r="G3011" s="4" t="s">
        <v>10</v>
      </c>
      <c r="H3011" s="55" t="s">
        <v>107</v>
      </c>
      <c r="I3011" s="4" t="s">
        <v>13</v>
      </c>
      <c r="J3011" s="4" t="s">
        <v>20</v>
      </c>
    </row>
    <row r="3012" spans="1:15">
      <c r="A3012" t="n">
        <v>25390</v>
      </c>
      <c r="B3012" s="10" t="n">
        <v>5</v>
      </c>
      <c r="C3012" s="7" t="n">
        <v>28</v>
      </c>
      <c r="D3012" s="55" t="s">
        <v>3</v>
      </c>
      <c r="E3012" s="33" t="n">
        <v>64</v>
      </c>
      <c r="F3012" s="7" t="n">
        <v>5</v>
      </c>
      <c r="G3012" s="7" t="n">
        <v>6</v>
      </c>
      <c r="H3012" s="55" t="s">
        <v>3</v>
      </c>
      <c r="I3012" s="7" t="n">
        <v>1</v>
      </c>
      <c r="J3012" s="11" t="n">
        <f t="normal" ca="1">A3016</f>
        <v>0</v>
      </c>
    </row>
    <row r="3013" spans="1:15">
      <c r="A3013" t="s">
        <v>4</v>
      </c>
      <c r="B3013" s="4" t="s">
        <v>5</v>
      </c>
      <c r="C3013" s="4" t="s">
        <v>13</v>
      </c>
      <c r="D3013" s="4" t="s">
        <v>10</v>
      </c>
      <c r="E3013" s="4" t="s">
        <v>21</v>
      </c>
      <c r="F3013" s="4" t="s">
        <v>10</v>
      </c>
      <c r="G3013" s="4" t="s">
        <v>9</v>
      </c>
      <c r="H3013" s="4" t="s">
        <v>9</v>
      </c>
      <c r="I3013" s="4" t="s">
        <v>10</v>
      </c>
      <c r="J3013" s="4" t="s">
        <v>10</v>
      </c>
      <c r="K3013" s="4" t="s">
        <v>9</v>
      </c>
      <c r="L3013" s="4" t="s">
        <v>9</v>
      </c>
      <c r="M3013" s="4" t="s">
        <v>9</v>
      </c>
      <c r="N3013" s="4" t="s">
        <v>9</v>
      </c>
      <c r="O3013" s="4" t="s">
        <v>6</v>
      </c>
    </row>
    <row r="3014" spans="1:15">
      <c r="A3014" t="n">
        <v>25401</v>
      </c>
      <c r="B3014" s="15" t="n">
        <v>50</v>
      </c>
      <c r="C3014" s="7" t="n">
        <v>50</v>
      </c>
      <c r="D3014" s="7" t="n">
        <v>8963</v>
      </c>
      <c r="E3014" s="7" t="n">
        <v>0.800000011920929</v>
      </c>
      <c r="F3014" s="7" t="n">
        <v>0</v>
      </c>
      <c r="G3014" s="7" t="n">
        <v>0</v>
      </c>
      <c r="H3014" s="7" t="n">
        <v>0</v>
      </c>
      <c r="I3014" s="7" t="n">
        <v>0</v>
      </c>
      <c r="J3014" s="7" t="n">
        <v>6</v>
      </c>
      <c r="K3014" s="7" t="n">
        <v>0</v>
      </c>
      <c r="L3014" s="7" t="n">
        <v>0</v>
      </c>
      <c r="M3014" s="7" t="n">
        <v>0</v>
      </c>
      <c r="N3014" s="7" t="n">
        <v>0</v>
      </c>
      <c r="O3014" s="7" t="s">
        <v>12</v>
      </c>
    </row>
    <row r="3015" spans="1:15">
      <c r="A3015" t="s">
        <v>4</v>
      </c>
      <c r="B3015" s="4" t="s">
        <v>5</v>
      </c>
      <c r="C3015" s="4" t="s">
        <v>13</v>
      </c>
      <c r="D3015" s="55" t="s">
        <v>106</v>
      </c>
      <c r="E3015" s="4" t="s">
        <v>5</v>
      </c>
      <c r="F3015" s="4" t="s">
        <v>13</v>
      </c>
      <c r="G3015" s="4" t="s">
        <v>10</v>
      </c>
      <c r="H3015" s="55" t="s">
        <v>107</v>
      </c>
      <c r="I3015" s="4" t="s">
        <v>13</v>
      </c>
      <c r="J3015" s="4" t="s">
        <v>20</v>
      </c>
    </row>
    <row r="3016" spans="1:15">
      <c r="A3016" t="n">
        <v>25440</v>
      </c>
      <c r="B3016" s="10" t="n">
        <v>5</v>
      </c>
      <c r="C3016" s="7" t="n">
        <v>28</v>
      </c>
      <c r="D3016" s="55" t="s">
        <v>3</v>
      </c>
      <c r="E3016" s="33" t="n">
        <v>64</v>
      </c>
      <c r="F3016" s="7" t="n">
        <v>5</v>
      </c>
      <c r="G3016" s="7" t="n">
        <v>8</v>
      </c>
      <c r="H3016" s="55" t="s">
        <v>3</v>
      </c>
      <c r="I3016" s="7" t="n">
        <v>1</v>
      </c>
      <c r="J3016" s="11" t="n">
        <f t="normal" ca="1">A3020</f>
        <v>0</v>
      </c>
    </row>
    <row r="3017" spans="1:15">
      <c r="A3017" t="s">
        <v>4</v>
      </c>
      <c r="B3017" s="4" t="s">
        <v>5</v>
      </c>
      <c r="C3017" s="4" t="s">
        <v>13</v>
      </c>
      <c r="D3017" s="4" t="s">
        <v>10</v>
      </c>
      <c r="E3017" s="4" t="s">
        <v>21</v>
      </c>
      <c r="F3017" s="4" t="s">
        <v>10</v>
      </c>
      <c r="G3017" s="4" t="s">
        <v>9</v>
      </c>
      <c r="H3017" s="4" t="s">
        <v>9</v>
      </c>
      <c r="I3017" s="4" t="s">
        <v>10</v>
      </c>
      <c r="J3017" s="4" t="s">
        <v>10</v>
      </c>
      <c r="K3017" s="4" t="s">
        <v>9</v>
      </c>
      <c r="L3017" s="4" t="s">
        <v>9</v>
      </c>
      <c r="M3017" s="4" t="s">
        <v>9</v>
      </c>
      <c r="N3017" s="4" t="s">
        <v>9</v>
      </c>
      <c r="O3017" s="4" t="s">
        <v>6</v>
      </c>
    </row>
    <row r="3018" spans="1:15">
      <c r="A3018" t="n">
        <v>25451</v>
      </c>
      <c r="B3018" s="15" t="n">
        <v>50</v>
      </c>
      <c r="C3018" s="7" t="n">
        <v>50</v>
      </c>
      <c r="D3018" s="7" t="n">
        <v>9951</v>
      </c>
      <c r="E3018" s="7" t="n">
        <v>0.800000011920929</v>
      </c>
      <c r="F3018" s="7" t="n">
        <v>0</v>
      </c>
      <c r="G3018" s="7" t="n">
        <v>0</v>
      </c>
      <c r="H3018" s="7" t="n">
        <v>0</v>
      </c>
      <c r="I3018" s="7" t="n">
        <v>0</v>
      </c>
      <c r="J3018" s="7" t="n">
        <v>8</v>
      </c>
      <c r="K3018" s="7" t="n">
        <v>0</v>
      </c>
      <c r="L3018" s="7" t="n">
        <v>0</v>
      </c>
      <c r="M3018" s="7" t="n">
        <v>0</v>
      </c>
      <c r="N3018" s="7" t="n">
        <v>0</v>
      </c>
      <c r="O3018" s="7" t="s">
        <v>12</v>
      </c>
    </row>
    <row r="3019" spans="1:15">
      <c r="A3019" t="s">
        <v>4</v>
      </c>
      <c r="B3019" s="4" t="s">
        <v>5</v>
      </c>
      <c r="C3019" s="4" t="s">
        <v>13</v>
      </c>
      <c r="D3019" s="55" t="s">
        <v>106</v>
      </c>
      <c r="E3019" s="4" t="s">
        <v>5</v>
      </c>
      <c r="F3019" s="4" t="s">
        <v>13</v>
      </c>
      <c r="G3019" s="4" t="s">
        <v>10</v>
      </c>
      <c r="H3019" s="55" t="s">
        <v>107</v>
      </c>
      <c r="I3019" s="4" t="s">
        <v>13</v>
      </c>
      <c r="J3019" s="4" t="s">
        <v>20</v>
      </c>
    </row>
    <row r="3020" spans="1:15">
      <c r="A3020" t="n">
        <v>25490</v>
      </c>
      <c r="B3020" s="10" t="n">
        <v>5</v>
      </c>
      <c r="C3020" s="7" t="n">
        <v>28</v>
      </c>
      <c r="D3020" s="55" t="s">
        <v>3</v>
      </c>
      <c r="E3020" s="33" t="n">
        <v>64</v>
      </c>
      <c r="F3020" s="7" t="n">
        <v>5</v>
      </c>
      <c r="G3020" s="7" t="n">
        <v>11</v>
      </c>
      <c r="H3020" s="55" t="s">
        <v>3</v>
      </c>
      <c r="I3020" s="7" t="n">
        <v>1</v>
      </c>
      <c r="J3020" s="11" t="n">
        <f t="normal" ca="1">A3024</f>
        <v>0</v>
      </c>
    </row>
    <row r="3021" spans="1:15">
      <c r="A3021" t="s">
        <v>4</v>
      </c>
      <c r="B3021" s="4" t="s">
        <v>5</v>
      </c>
      <c r="C3021" s="4" t="s">
        <v>13</v>
      </c>
      <c r="D3021" s="4" t="s">
        <v>10</v>
      </c>
      <c r="E3021" s="4" t="s">
        <v>21</v>
      </c>
      <c r="F3021" s="4" t="s">
        <v>10</v>
      </c>
      <c r="G3021" s="4" t="s">
        <v>9</v>
      </c>
      <c r="H3021" s="4" t="s">
        <v>9</v>
      </c>
      <c r="I3021" s="4" t="s">
        <v>10</v>
      </c>
      <c r="J3021" s="4" t="s">
        <v>10</v>
      </c>
      <c r="K3021" s="4" t="s">
        <v>9</v>
      </c>
      <c r="L3021" s="4" t="s">
        <v>9</v>
      </c>
      <c r="M3021" s="4" t="s">
        <v>9</v>
      </c>
      <c r="N3021" s="4" t="s">
        <v>9</v>
      </c>
      <c r="O3021" s="4" t="s">
        <v>6</v>
      </c>
    </row>
    <row r="3022" spans="1:15">
      <c r="A3022" t="n">
        <v>25501</v>
      </c>
      <c r="B3022" s="15" t="n">
        <v>50</v>
      </c>
      <c r="C3022" s="7" t="n">
        <v>50</v>
      </c>
      <c r="D3022" s="7" t="n">
        <v>10950</v>
      </c>
      <c r="E3022" s="7" t="n">
        <v>0.800000011920929</v>
      </c>
      <c r="F3022" s="7" t="n">
        <v>0</v>
      </c>
      <c r="G3022" s="7" t="n">
        <v>0</v>
      </c>
      <c r="H3022" s="7" t="n">
        <v>0</v>
      </c>
      <c r="I3022" s="7" t="n">
        <v>0</v>
      </c>
      <c r="J3022" s="7" t="n">
        <v>11</v>
      </c>
      <c r="K3022" s="7" t="n">
        <v>0</v>
      </c>
      <c r="L3022" s="7" t="n">
        <v>0</v>
      </c>
      <c r="M3022" s="7" t="n">
        <v>0</v>
      </c>
      <c r="N3022" s="7" t="n">
        <v>0</v>
      </c>
      <c r="O3022" s="7" t="s">
        <v>12</v>
      </c>
    </row>
    <row r="3023" spans="1:15">
      <c r="A3023" t="s">
        <v>4</v>
      </c>
      <c r="B3023" s="4" t="s">
        <v>5</v>
      </c>
      <c r="C3023" s="4" t="s">
        <v>13</v>
      </c>
      <c r="D3023" s="4" t="s">
        <v>10</v>
      </c>
      <c r="E3023" s="4" t="s">
        <v>10</v>
      </c>
      <c r="F3023" s="4" t="s">
        <v>13</v>
      </c>
    </row>
    <row r="3024" spans="1:15">
      <c r="A3024" t="n">
        <v>25540</v>
      </c>
      <c r="B3024" s="35" t="n">
        <v>25</v>
      </c>
      <c r="C3024" s="7" t="n">
        <v>1</v>
      </c>
      <c r="D3024" s="7" t="n">
        <v>65535</v>
      </c>
      <c r="E3024" s="7" t="n">
        <v>220</v>
      </c>
      <c r="F3024" s="7" t="n">
        <v>5</v>
      </c>
    </row>
    <row r="3025" spans="1:15">
      <c r="A3025" t="s">
        <v>4</v>
      </c>
      <c r="B3025" s="4" t="s">
        <v>5</v>
      </c>
      <c r="C3025" s="4" t="s">
        <v>13</v>
      </c>
      <c r="D3025" s="4" t="s">
        <v>21</v>
      </c>
      <c r="E3025" s="4" t="s">
        <v>21</v>
      </c>
      <c r="F3025" s="4" t="s">
        <v>21</v>
      </c>
    </row>
    <row r="3026" spans="1:15">
      <c r="A3026" t="n">
        <v>25547</v>
      </c>
      <c r="B3026" s="18" t="n">
        <v>45</v>
      </c>
      <c r="C3026" s="7" t="n">
        <v>9</v>
      </c>
      <c r="D3026" s="7" t="n">
        <v>0.0199999995529652</v>
      </c>
      <c r="E3026" s="7" t="n">
        <v>0.0199999995529652</v>
      </c>
      <c r="F3026" s="7" t="n">
        <v>0.5</v>
      </c>
    </row>
    <row r="3027" spans="1:15">
      <c r="A3027" t="s">
        <v>4</v>
      </c>
      <c r="B3027" s="4" t="s">
        <v>5</v>
      </c>
      <c r="C3027" s="4" t="s">
        <v>6</v>
      </c>
      <c r="D3027" s="4" t="s">
        <v>10</v>
      </c>
    </row>
    <row r="3028" spans="1:15">
      <c r="A3028" t="n">
        <v>25561</v>
      </c>
      <c r="B3028" s="56" t="n">
        <v>29</v>
      </c>
      <c r="C3028" s="7" t="s">
        <v>237</v>
      </c>
      <c r="D3028" s="7" t="n">
        <v>65533</v>
      </c>
    </row>
    <row r="3029" spans="1:15">
      <c r="A3029" t="s">
        <v>4</v>
      </c>
      <c r="B3029" s="4" t="s">
        <v>5</v>
      </c>
      <c r="C3029" s="4" t="s">
        <v>13</v>
      </c>
      <c r="D3029" s="4" t="s">
        <v>10</v>
      </c>
      <c r="E3029" s="4" t="s">
        <v>6</v>
      </c>
    </row>
    <row r="3030" spans="1:15">
      <c r="A3030" t="n">
        <v>25580</v>
      </c>
      <c r="B3030" s="41" t="n">
        <v>51</v>
      </c>
      <c r="C3030" s="7" t="n">
        <v>4</v>
      </c>
      <c r="D3030" s="7" t="n">
        <v>4</v>
      </c>
      <c r="E3030" s="7" t="s">
        <v>219</v>
      </c>
    </row>
    <row r="3031" spans="1:15">
      <c r="A3031" t="s">
        <v>4</v>
      </c>
      <c r="B3031" s="4" t="s">
        <v>5</v>
      </c>
      <c r="C3031" s="4" t="s">
        <v>10</v>
      </c>
    </row>
    <row r="3032" spans="1:15">
      <c r="A3032" t="n">
        <v>25593</v>
      </c>
      <c r="B3032" s="30" t="n">
        <v>16</v>
      </c>
      <c r="C3032" s="7" t="n">
        <v>0</v>
      </c>
    </row>
    <row r="3033" spans="1:15">
      <c r="A3033" t="s">
        <v>4</v>
      </c>
      <c r="B3033" s="4" t="s">
        <v>5</v>
      </c>
      <c r="C3033" s="4" t="s">
        <v>10</v>
      </c>
      <c r="D3033" s="4" t="s">
        <v>13</v>
      </c>
      <c r="E3033" s="4" t="s">
        <v>9</v>
      </c>
      <c r="F3033" s="4" t="s">
        <v>64</v>
      </c>
      <c r="G3033" s="4" t="s">
        <v>13</v>
      </c>
      <c r="H3033" s="4" t="s">
        <v>13</v>
      </c>
    </row>
    <row r="3034" spans="1:15">
      <c r="A3034" t="n">
        <v>25596</v>
      </c>
      <c r="B3034" s="42" t="n">
        <v>26</v>
      </c>
      <c r="C3034" s="7" t="n">
        <v>4</v>
      </c>
      <c r="D3034" s="7" t="n">
        <v>17</v>
      </c>
      <c r="E3034" s="7" t="n">
        <v>59999</v>
      </c>
      <c r="F3034" s="7" t="s">
        <v>238</v>
      </c>
      <c r="G3034" s="7" t="n">
        <v>2</v>
      </c>
      <c r="H3034" s="7" t="n">
        <v>0</v>
      </c>
    </row>
    <row r="3035" spans="1:15">
      <c r="A3035" t="s">
        <v>4</v>
      </c>
      <c r="B3035" s="4" t="s">
        <v>5</v>
      </c>
    </row>
    <row r="3036" spans="1:15">
      <c r="A3036" t="n">
        <v>25618</v>
      </c>
      <c r="B3036" s="37" t="n">
        <v>28</v>
      </c>
    </row>
    <row r="3037" spans="1:15">
      <c r="A3037" t="s">
        <v>4</v>
      </c>
      <c r="B3037" s="4" t="s">
        <v>5</v>
      </c>
      <c r="C3037" s="4" t="s">
        <v>6</v>
      </c>
      <c r="D3037" s="4" t="s">
        <v>10</v>
      </c>
    </row>
    <row r="3038" spans="1:15">
      <c r="A3038" t="n">
        <v>25619</v>
      </c>
      <c r="B3038" s="56" t="n">
        <v>29</v>
      </c>
      <c r="C3038" s="7" t="s">
        <v>12</v>
      </c>
      <c r="D3038" s="7" t="n">
        <v>65533</v>
      </c>
    </row>
    <row r="3039" spans="1:15">
      <c r="A3039" t="s">
        <v>4</v>
      </c>
      <c r="B3039" s="4" t="s">
        <v>5</v>
      </c>
      <c r="C3039" s="4" t="s">
        <v>13</v>
      </c>
      <c r="D3039" s="4" t="s">
        <v>10</v>
      </c>
      <c r="E3039" s="4" t="s">
        <v>10</v>
      </c>
      <c r="F3039" s="4" t="s">
        <v>13</v>
      </c>
    </row>
    <row r="3040" spans="1:15">
      <c r="A3040" t="n">
        <v>25623</v>
      </c>
      <c r="B3040" s="35" t="n">
        <v>25</v>
      </c>
      <c r="C3040" s="7" t="n">
        <v>1</v>
      </c>
      <c r="D3040" s="7" t="n">
        <v>65535</v>
      </c>
      <c r="E3040" s="7" t="n">
        <v>65535</v>
      </c>
      <c r="F3040" s="7" t="n">
        <v>0</v>
      </c>
    </row>
    <row r="3041" spans="1:8">
      <c r="A3041" t="s">
        <v>4</v>
      </c>
      <c r="B3041" s="4" t="s">
        <v>5</v>
      </c>
      <c r="C3041" s="4" t="s">
        <v>13</v>
      </c>
      <c r="D3041" s="4" t="s">
        <v>13</v>
      </c>
      <c r="E3041" s="4" t="s">
        <v>21</v>
      </c>
      <c r="F3041" s="4" t="s">
        <v>10</v>
      </c>
    </row>
    <row r="3042" spans="1:8">
      <c r="A3042" t="n">
        <v>25630</v>
      </c>
      <c r="B3042" s="18" t="n">
        <v>45</v>
      </c>
      <c r="C3042" s="7" t="n">
        <v>5</v>
      </c>
      <c r="D3042" s="7" t="n">
        <v>2</v>
      </c>
      <c r="E3042" s="7" t="n">
        <v>6</v>
      </c>
      <c r="F3042" s="7" t="n">
        <v>3000</v>
      </c>
    </row>
    <row r="3043" spans="1:8">
      <c r="A3043" t="s">
        <v>4</v>
      </c>
      <c r="B3043" s="4" t="s">
        <v>5</v>
      </c>
      <c r="C3043" s="4" t="s">
        <v>10</v>
      </c>
      <c r="D3043" s="4" t="s">
        <v>21</v>
      </c>
      <c r="E3043" s="4" t="s">
        <v>21</v>
      </c>
      <c r="F3043" s="4" t="s">
        <v>21</v>
      </c>
      <c r="G3043" s="4" t="s">
        <v>10</v>
      </c>
      <c r="H3043" s="4" t="s">
        <v>10</v>
      </c>
    </row>
    <row r="3044" spans="1:8">
      <c r="A3044" t="n">
        <v>25639</v>
      </c>
      <c r="B3044" s="76" t="n">
        <v>60</v>
      </c>
      <c r="C3044" s="7" t="n">
        <v>4</v>
      </c>
      <c r="D3044" s="7" t="n">
        <v>0</v>
      </c>
      <c r="E3044" s="7" t="n">
        <v>0</v>
      </c>
      <c r="F3044" s="7" t="n">
        <v>0</v>
      </c>
      <c r="G3044" s="7" t="n">
        <v>300</v>
      </c>
      <c r="H3044" s="7" t="n">
        <v>0</v>
      </c>
    </row>
    <row r="3045" spans="1:8">
      <c r="A3045" t="s">
        <v>4</v>
      </c>
      <c r="B3045" s="4" t="s">
        <v>5</v>
      </c>
      <c r="C3045" s="4" t="s">
        <v>10</v>
      </c>
      <c r="D3045" s="4" t="s">
        <v>21</v>
      </c>
      <c r="E3045" s="4" t="s">
        <v>21</v>
      </c>
      <c r="F3045" s="4" t="s">
        <v>21</v>
      </c>
      <c r="G3045" s="4" t="s">
        <v>10</v>
      </c>
      <c r="H3045" s="4" t="s">
        <v>10</v>
      </c>
    </row>
    <row r="3046" spans="1:8">
      <c r="A3046" t="n">
        <v>25658</v>
      </c>
      <c r="B3046" s="76" t="n">
        <v>60</v>
      </c>
      <c r="C3046" s="7" t="n">
        <v>7032</v>
      </c>
      <c r="D3046" s="7" t="n">
        <v>0</v>
      </c>
      <c r="E3046" s="7" t="n">
        <v>0</v>
      </c>
      <c r="F3046" s="7" t="n">
        <v>0</v>
      </c>
      <c r="G3046" s="7" t="n">
        <v>300</v>
      </c>
      <c r="H3046" s="7" t="n">
        <v>0</v>
      </c>
    </row>
    <row r="3047" spans="1:8">
      <c r="A3047" t="s">
        <v>4</v>
      </c>
      <c r="B3047" s="4" t="s">
        <v>5</v>
      </c>
      <c r="C3047" s="4" t="s">
        <v>10</v>
      </c>
      <c r="D3047" s="4" t="s">
        <v>21</v>
      </c>
      <c r="E3047" s="4" t="s">
        <v>21</v>
      </c>
      <c r="F3047" s="4" t="s">
        <v>21</v>
      </c>
      <c r="G3047" s="4" t="s">
        <v>10</v>
      </c>
      <c r="H3047" s="4" t="s">
        <v>10</v>
      </c>
    </row>
    <row r="3048" spans="1:8">
      <c r="A3048" t="n">
        <v>25677</v>
      </c>
      <c r="B3048" s="76" t="n">
        <v>60</v>
      </c>
      <c r="C3048" s="7" t="n">
        <v>61491</v>
      </c>
      <c r="D3048" s="7" t="n">
        <v>0</v>
      </c>
      <c r="E3048" s="7" t="n">
        <v>0</v>
      </c>
      <c r="F3048" s="7" t="n">
        <v>0</v>
      </c>
      <c r="G3048" s="7" t="n">
        <v>300</v>
      </c>
      <c r="H3048" s="7" t="n">
        <v>0</v>
      </c>
    </row>
    <row r="3049" spans="1:8">
      <c r="A3049" t="s">
        <v>4</v>
      </c>
      <c r="B3049" s="4" t="s">
        <v>5</v>
      </c>
      <c r="C3049" s="4" t="s">
        <v>10</v>
      </c>
      <c r="D3049" s="4" t="s">
        <v>21</v>
      </c>
      <c r="E3049" s="4" t="s">
        <v>21</v>
      </c>
      <c r="F3049" s="4" t="s">
        <v>21</v>
      </c>
      <c r="G3049" s="4" t="s">
        <v>10</v>
      </c>
      <c r="H3049" s="4" t="s">
        <v>10</v>
      </c>
    </row>
    <row r="3050" spans="1:8">
      <c r="A3050" t="n">
        <v>25696</v>
      </c>
      <c r="B3050" s="76" t="n">
        <v>60</v>
      </c>
      <c r="C3050" s="7" t="n">
        <v>61492</v>
      </c>
      <c r="D3050" s="7" t="n">
        <v>0</v>
      </c>
      <c r="E3050" s="7" t="n">
        <v>0</v>
      </c>
      <c r="F3050" s="7" t="n">
        <v>0</v>
      </c>
      <c r="G3050" s="7" t="n">
        <v>300</v>
      </c>
      <c r="H3050" s="7" t="n">
        <v>0</v>
      </c>
    </row>
    <row r="3051" spans="1:8">
      <c r="A3051" t="s">
        <v>4</v>
      </c>
      <c r="B3051" s="4" t="s">
        <v>5</v>
      </c>
      <c r="C3051" s="4" t="s">
        <v>10</v>
      </c>
      <c r="D3051" s="4" t="s">
        <v>21</v>
      </c>
      <c r="E3051" s="4" t="s">
        <v>21</v>
      </c>
      <c r="F3051" s="4" t="s">
        <v>21</v>
      </c>
      <c r="G3051" s="4" t="s">
        <v>10</v>
      </c>
      <c r="H3051" s="4" t="s">
        <v>10</v>
      </c>
    </row>
    <row r="3052" spans="1:8">
      <c r="A3052" t="n">
        <v>25715</v>
      </c>
      <c r="B3052" s="76" t="n">
        <v>60</v>
      </c>
      <c r="C3052" s="7" t="n">
        <v>61493</v>
      </c>
      <c r="D3052" s="7" t="n">
        <v>0</v>
      </c>
      <c r="E3052" s="7" t="n">
        <v>0</v>
      </c>
      <c r="F3052" s="7" t="n">
        <v>0</v>
      </c>
      <c r="G3052" s="7" t="n">
        <v>300</v>
      </c>
      <c r="H3052" s="7" t="n">
        <v>0</v>
      </c>
    </row>
    <row r="3053" spans="1:8">
      <c r="A3053" t="s">
        <v>4</v>
      </c>
      <c r="B3053" s="4" t="s">
        <v>5</v>
      </c>
      <c r="C3053" s="4" t="s">
        <v>10</v>
      </c>
      <c r="D3053" s="4" t="s">
        <v>21</v>
      </c>
      <c r="E3053" s="4" t="s">
        <v>21</v>
      </c>
      <c r="F3053" s="4" t="s">
        <v>21</v>
      </c>
      <c r="G3053" s="4" t="s">
        <v>10</v>
      </c>
      <c r="H3053" s="4" t="s">
        <v>10</v>
      </c>
    </row>
    <row r="3054" spans="1:8">
      <c r="A3054" t="n">
        <v>25734</v>
      </c>
      <c r="B3054" s="76" t="n">
        <v>60</v>
      </c>
      <c r="C3054" s="7" t="n">
        <v>61494</v>
      </c>
      <c r="D3054" s="7" t="n">
        <v>0</v>
      </c>
      <c r="E3054" s="7" t="n">
        <v>0</v>
      </c>
      <c r="F3054" s="7" t="n">
        <v>0</v>
      </c>
      <c r="G3054" s="7" t="n">
        <v>300</v>
      </c>
      <c r="H3054" s="7" t="n">
        <v>0</v>
      </c>
    </row>
    <row r="3055" spans="1:8">
      <c r="A3055" t="s">
        <v>4</v>
      </c>
      <c r="B3055" s="4" t="s">
        <v>5</v>
      </c>
      <c r="C3055" s="4" t="s">
        <v>10</v>
      </c>
      <c r="D3055" s="4" t="s">
        <v>10</v>
      </c>
      <c r="E3055" s="4" t="s">
        <v>10</v>
      </c>
    </row>
    <row r="3056" spans="1:8">
      <c r="A3056" t="n">
        <v>25753</v>
      </c>
      <c r="B3056" s="71" t="n">
        <v>61</v>
      </c>
      <c r="C3056" s="7" t="n">
        <v>0</v>
      </c>
      <c r="D3056" s="7" t="n">
        <v>65533</v>
      </c>
      <c r="E3056" s="7" t="n">
        <v>1000</v>
      </c>
    </row>
    <row r="3057" spans="1:8">
      <c r="A3057" t="s">
        <v>4</v>
      </c>
      <c r="B3057" s="4" t="s">
        <v>5</v>
      </c>
      <c r="C3057" s="4" t="s">
        <v>10</v>
      </c>
      <c r="D3057" s="4" t="s">
        <v>10</v>
      </c>
      <c r="E3057" s="4" t="s">
        <v>10</v>
      </c>
    </row>
    <row r="3058" spans="1:8">
      <c r="A3058" t="n">
        <v>25760</v>
      </c>
      <c r="B3058" s="71" t="n">
        <v>61</v>
      </c>
      <c r="C3058" s="7" t="n">
        <v>61491</v>
      </c>
      <c r="D3058" s="7" t="n">
        <v>65533</v>
      </c>
      <c r="E3058" s="7" t="n">
        <v>1000</v>
      </c>
    </row>
    <row r="3059" spans="1:8">
      <c r="A3059" t="s">
        <v>4</v>
      </c>
      <c r="B3059" s="4" t="s">
        <v>5</v>
      </c>
      <c r="C3059" s="4" t="s">
        <v>10</v>
      </c>
      <c r="D3059" s="4" t="s">
        <v>10</v>
      </c>
      <c r="E3059" s="4" t="s">
        <v>10</v>
      </c>
    </row>
    <row r="3060" spans="1:8">
      <c r="A3060" t="n">
        <v>25767</v>
      </c>
      <c r="B3060" s="71" t="n">
        <v>61</v>
      </c>
      <c r="C3060" s="7" t="n">
        <v>61492</v>
      </c>
      <c r="D3060" s="7" t="n">
        <v>65533</v>
      </c>
      <c r="E3060" s="7" t="n">
        <v>1000</v>
      </c>
    </row>
    <row r="3061" spans="1:8">
      <c r="A3061" t="s">
        <v>4</v>
      </c>
      <c r="B3061" s="4" t="s">
        <v>5</v>
      </c>
      <c r="C3061" s="4" t="s">
        <v>10</v>
      </c>
      <c r="D3061" s="4" t="s">
        <v>10</v>
      </c>
      <c r="E3061" s="4" t="s">
        <v>10</v>
      </c>
    </row>
    <row r="3062" spans="1:8">
      <c r="A3062" t="n">
        <v>25774</v>
      </c>
      <c r="B3062" s="71" t="n">
        <v>61</v>
      </c>
      <c r="C3062" s="7" t="n">
        <v>61493</v>
      </c>
      <c r="D3062" s="7" t="n">
        <v>65533</v>
      </c>
      <c r="E3062" s="7" t="n">
        <v>1000</v>
      </c>
    </row>
    <row r="3063" spans="1:8">
      <c r="A3063" t="s">
        <v>4</v>
      </c>
      <c r="B3063" s="4" t="s">
        <v>5</v>
      </c>
      <c r="C3063" s="4" t="s">
        <v>10</v>
      </c>
      <c r="D3063" s="4" t="s">
        <v>10</v>
      </c>
      <c r="E3063" s="4" t="s">
        <v>10</v>
      </c>
    </row>
    <row r="3064" spans="1:8">
      <c r="A3064" t="n">
        <v>25781</v>
      </c>
      <c r="B3064" s="71" t="n">
        <v>61</v>
      </c>
      <c r="C3064" s="7" t="n">
        <v>61494</v>
      </c>
      <c r="D3064" s="7" t="n">
        <v>65533</v>
      </c>
      <c r="E3064" s="7" t="n">
        <v>1000</v>
      </c>
    </row>
    <row r="3065" spans="1:8">
      <c r="A3065" t="s">
        <v>4</v>
      </c>
      <c r="B3065" s="4" t="s">
        <v>5</v>
      </c>
      <c r="C3065" s="4" t="s">
        <v>13</v>
      </c>
      <c r="D3065" s="55" t="s">
        <v>106</v>
      </c>
      <c r="E3065" s="4" t="s">
        <v>5</v>
      </c>
      <c r="F3065" s="4" t="s">
        <v>13</v>
      </c>
      <c r="G3065" s="4" t="s">
        <v>10</v>
      </c>
      <c r="H3065" s="55" t="s">
        <v>107</v>
      </c>
      <c r="I3065" s="4" t="s">
        <v>13</v>
      </c>
      <c r="J3065" s="4" t="s">
        <v>20</v>
      </c>
    </row>
    <row r="3066" spans="1:8">
      <c r="A3066" t="n">
        <v>25788</v>
      </c>
      <c r="B3066" s="10" t="n">
        <v>5</v>
      </c>
      <c r="C3066" s="7" t="n">
        <v>28</v>
      </c>
      <c r="D3066" s="55" t="s">
        <v>3</v>
      </c>
      <c r="E3066" s="33" t="n">
        <v>64</v>
      </c>
      <c r="F3066" s="7" t="n">
        <v>5</v>
      </c>
      <c r="G3066" s="7" t="n">
        <v>5</v>
      </c>
      <c r="H3066" s="55" t="s">
        <v>3</v>
      </c>
      <c r="I3066" s="7" t="n">
        <v>1</v>
      </c>
      <c r="J3066" s="11" t="n">
        <f t="normal" ca="1">A3070</f>
        <v>0</v>
      </c>
    </row>
    <row r="3067" spans="1:8">
      <c r="A3067" t="s">
        <v>4</v>
      </c>
      <c r="B3067" s="4" t="s">
        <v>5</v>
      </c>
      <c r="C3067" s="4" t="s">
        <v>10</v>
      </c>
      <c r="D3067" s="4" t="s">
        <v>10</v>
      </c>
      <c r="E3067" s="4" t="s">
        <v>10</v>
      </c>
    </row>
    <row r="3068" spans="1:8">
      <c r="A3068" t="n">
        <v>25799</v>
      </c>
      <c r="B3068" s="71" t="n">
        <v>61</v>
      </c>
      <c r="C3068" s="7" t="n">
        <v>7032</v>
      </c>
      <c r="D3068" s="7" t="n">
        <v>65533</v>
      </c>
      <c r="E3068" s="7" t="n">
        <v>1000</v>
      </c>
    </row>
    <row r="3069" spans="1:8">
      <c r="A3069" t="s">
        <v>4</v>
      </c>
      <c r="B3069" s="4" t="s">
        <v>5</v>
      </c>
      <c r="C3069" s="4" t="s">
        <v>10</v>
      </c>
      <c r="D3069" s="4" t="s">
        <v>10</v>
      </c>
      <c r="E3069" s="4" t="s">
        <v>21</v>
      </c>
      <c r="F3069" s="4" t="s">
        <v>21</v>
      </c>
      <c r="G3069" s="4" t="s">
        <v>21</v>
      </c>
      <c r="H3069" s="4" t="s">
        <v>21</v>
      </c>
      <c r="I3069" s="4" t="s">
        <v>13</v>
      </c>
      <c r="J3069" s="4" t="s">
        <v>10</v>
      </c>
    </row>
    <row r="3070" spans="1:8">
      <c r="A3070" t="n">
        <v>25806</v>
      </c>
      <c r="B3070" s="67" t="n">
        <v>55</v>
      </c>
      <c r="C3070" s="7" t="n">
        <v>0</v>
      </c>
      <c r="D3070" s="7" t="n">
        <v>65533</v>
      </c>
      <c r="E3070" s="7" t="n">
        <v>32.5800018310547</v>
      </c>
      <c r="F3070" s="7" t="n">
        <v>0.340000003576279</v>
      </c>
      <c r="G3070" s="7" t="n">
        <v>-2.1800000667572</v>
      </c>
      <c r="H3070" s="7" t="n">
        <v>3.29999995231628</v>
      </c>
      <c r="I3070" s="7" t="n">
        <v>2</v>
      </c>
      <c r="J3070" s="7" t="n">
        <v>0</v>
      </c>
    </row>
    <row r="3071" spans="1:8">
      <c r="A3071" t="s">
        <v>4</v>
      </c>
      <c r="B3071" s="4" t="s">
        <v>5</v>
      </c>
      <c r="C3071" s="4" t="s">
        <v>10</v>
      </c>
      <c r="D3071" s="4" t="s">
        <v>10</v>
      </c>
      <c r="E3071" s="4" t="s">
        <v>21</v>
      </c>
      <c r="F3071" s="4" t="s">
        <v>21</v>
      </c>
      <c r="G3071" s="4" t="s">
        <v>21</v>
      </c>
      <c r="H3071" s="4" t="s">
        <v>21</v>
      </c>
      <c r="I3071" s="4" t="s">
        <v>13</v>
      </c>
      <c r="J3071" s="4" t="s">
        <v>10</v>
      </c>
    </row>
    <row r="3072" spans="1:8">
      <c r="A3072" t="n">
        <v>25830</v>
      </c>
      <c r="B3072" s="67" t="n">
        <v>55</v>
      </c>
      <c r="C3072" s="7" t="n">
        <v>4</v>
      </c>
      <c r="D3072" s="7" t="n">
        <v>65533</v>
      </c>
      <c r="E3072" s="7" t="n">
        <v>32.5800018310547</v>
      </c>
      <c r="F3072" s="7" t="n">
        <v>0.340000003576279</v>
      </c>
      <c r="G3072" s="7" t="n">
        <v>-2.1800000667572</v>
      </c>
      <c r="H3072" s="7" t="n">
        <v>3.29999995231628</v>
      </c>
      <c r="I3072" s="7" t="n">
        <v>2</v>
      </c>
      <c r="J3072" s="7" t="n">
        <v>0</v>
      </c>
    </row>
    <row r="3073" spans="1:10">
      <c r="A3073" t="s">
        <v>4</v>
      </c>
      <c r="B3073" s="4" t="s">
        <v>5</v>
      </c>
      <c r="C3073" s="4" t="s">
        <v>10</v>
      </c>
      <c r="D3073" s="4" t="s">
        <v>10</v>
      </c>
      <c r="E3073" s="4" t="s">
        <v>21</v>
      </c>
      <c r="F3073" s="4" t="s">
        <v>21</v>
      </c>
      <c r="G3073" s="4" t="s">
        <v>21</v>
      </c>
      <c r="H3073" s="4" t="s">
        <v>21</v>
      </c>
      <c r="I3073" s="4" t="s">
        <v>13</v>
      </c>
      <c r="J3073" s="4" t="s">
        <v>10</v>
      </c>
    </row>
    <row r="3074" spans="1:10">
      <c r="A3074" t="n">
        <v>25854</v>
      </c>
      <c r="B3074" s="67" t="n">
        <v>55</v>
      </c>
      <c r="C3074" s="7" t="n">
        <v>61491</v>
      </c>
      <c r="D3074" s="7" t="n">
        <v>65533</v>
      </c>
      <c r="E3074" s="7" t="n">
        <v>32.5800018310547</v>
      </c>
      <c r="F3074" s="7" t="n">
        <v>0.340000003576279</v>
      </c>
      <c r="G3074" s="7" t="n">
        <v>-2.1800000667572</v>
      </c>
      <c r="H3074" s="7" t="n">
        <v>3.29999995231628</v>
      </c>
      <c r="I3074" s="7" t="n">
        <v>2</v>
      </c>
      <c r="J3074" s="7" t="n">
        <v>0</v>
      </c>
    </row>
    <row r="3075" spans="1:10">
      <c r="A3075" t="s">
        <v>4</v>
      </c>
      <c r="B3075" s="4" t="s">
        <v>5</v>
      </c>
      <c r="C3075" s="4" t="s">
        <v>10</v>
      </c>
      <c r="D3075" s="4" t="s">
        <v>10</v>
      </c>
      <c r="E3075" s="4" t="s">
        <v>21</v>
      </c>
      <c r="F3075" s="4" t="s">
        <v>21</v>
      </c>
      <c r="G3075" s="4" t="s">
        <v>21</v>
      </c>
      <c r="H3075" s="4" t="s">
        <v>21</v>
      </c>
      <c r="I3075" s="4" t="s">
        <v>13</v>
      </c>
      <c r="J3075" s="4" t="s">
        <v>10</v>
      </c>
    </row>
    <row r="3076" spans="1:10">
      <c r="A3076" t="n">
        <v>25878</v>
      </c>
      <c r="B3076" s="67" t="n">
        <v>55</v>
      </c>
      <c r="C3076" s="7" t="n">
        <v>61492</v>
      </c>
      <c r="D3076" s="7" t="n">
        <v>65533</v>
      </c>
      <c r="E3076" s="7" t="n">
        <v>32.5800018310547</v>
      </c>
      <c r="F3076" s="7" t="n">
        <v>0.340000003576279</v>
      </c>
      <c r="G3076" s="7" t="n">
        <v>-2.1800000667572</v>
      </c>
      <c r="H3076" s="7" t="n">
        <v>3.29999995231628</v>
      </c>
      <c r="I3076" s="7" t="n">
        <v>2</v>
      </c>
      <c r="J3076" s="7" t="n">
        <v>0</v>
      </c>
    </row>
    <row r="3077" spans="1:10">
      <c r="A3077" t="s">
        <v>4</v>
      </c>
      <c r="B3077" s="4" t="s">
        <v>5</v>
      </c>
      <c r="C3077" s="4" t="s">
        <v>10</v>
      </c>
      <c r="D3077" s="4" t="s">
        <v>10</v>
      </c>
      <c r="E3077" s="4" t="s">
        <v>21</v>
      </c>
      <c r="F3077" s="4" t="s">
        <v>21</v>
      </c>
      <c r="G3077" s="4" t="s">
        <v>21</v>
      </c>
      <c r="H3077" s="4" t="s">
        <v>21</v>
      </c>
      <c r="I3077" s="4" t="s">
        <v>13</v>
      </c>
      <c r="J3077" s="4" t="s">
        <v>10</v>
      </c>
    </row>
    <row r="3078" spans="1:10">
      <c r="A3078" t="n">
        <v>25902</v>
      </c>
      <c r="B3078" s="67" t="n">
        <v>55</v>
      </c>
      <c r="C3078" s="7" t="n">
        <v>61493</v>
      </c>
      <c r="D3078" s="7" t="n">
        <v>65533</v>
      </c>
      <c r="E3078" s="7" t="n">
        <v>32.5800018310547</v>
      </c>
      <c r="F3078" s="7" t="n">
        <v>0.340000003576279</v>
      </c>
      <c r="G3078" s="7" t="n">
        <v>-2.1800000667572</v>
      </c>
      <c r="H3078" s="7" t="n">
        <v>3.29999995231628</v>
      </c>
      <c r="I3078" s="7" t="n">
        <v>2</v>
      </c>
      <c r="J3078" s="7" t="n">
        <v>0</v>
      </c>
    </row>
    <row r="3079" spans="1:10">
      <c r="A3079" t="s">
        <v>4</v>
      </c>
      <c r="B3079" s="4" t="s">
        <v>5</v>
      </c>
      <c r="C3079" s="4" t="s">
        <v>10</v>
      </c>
      <c r="D3079" s="4" t="s">
        <v>10</v>
      </c>
      <c r="E3079" s="4" t="s">
        <v>21</v>
      </c>
      <c r="F3079" s="4" t="s">
        <v>21</v>
      </c>
      <c r="G3079" s="4" t="s">
        <v>21</v>
      </c>
      <c r="H3079" s="4" t="s">
        <v>21</v>
      </c>
      <c r="I3079" s="4" t="s">
        <v>13</v>
      </c>
      <c r="J3079" s="4" t="s">
        <v>10</v>
      </c>
    </row>
    <row r="3080" spans="1:10">
      <c r="A3080" t="n">
        <v>25926</v>
      </c>
      <c r="B3080" s="67" t="n">
        <v>55</v>
      </c>
      <c r="C3080" s="7" t="n">
        <v>61494</v>
      </c>
      <c r="D3080" s="7" t="n">
        <v>65533</v>
      </c>
      <c r="E3080" s="7" t="n">
        <v>32.5800018310547</v>
      </c>
      <c r="F3080" s="7" t="n">
        <v>0.340000003576279</v>
      </c>
      <c r="G3080" s="7" t="n">
        <v>-2.1800000667572</v>
      </c>
      <c r="H3080" s="7" t="n">
        <v>3.29999995231628</v>
      </c>
      <c r="I3080" s="7" t="n">
        <v>2</v>
      </c>
      <c r="J3080" s="7" t="n">
        <v>0</v>
      </c>
    </row>
    <row r="3081" spans="1:10">
      <c r="A3081" t="s">
        <v>4</v>
      </c>
      <c r="B3081" s="4" t="s">
        <v>5</v>
      </c>
      <c r="C3081" s="4" t="s">
        <v>13</v>
      </c>
      <c r="D3081" s="55" t="s">
        <v>106</v>
      </c>
      <c r="E3081" s="4" t="s">
        <v>5</v>
      </c>
      <c r="F3081" s="4" t="s">
        <v>13</v>
      </c>
      <c r="G3081" s="4" t="s">
        <v>10</v>
      </c>
      <c r="H3081" s="55" t="s">
        <v>107</v>
      </c>
      <c r="I3081" s="4" t="s">
        <v>13</v>
      </c>
      <c r="J3081" s="4" t="s">
        <v>20</v>
      </c>
    </row>
    <row r="3082" spans="1:10">
      <c r="A3082" t="n">
        <v>25950</v>
      </c>
      <c r="B3082" s="10" t="n">
        <v>5</v>
      </c>
      <c r="C3082" s="7" t="n">
        <v>28</v>
      </c>
      <c r="D3082" s="55" t="s">
        <v>3</v>
      </c>
      <c r="E3082" s="33" t="n">
        <v>64</v>
      </c>
      <c r="F3082" s="7" t="n">
        <v>5</v>
      </c>
      <c r="G3082" s="7" t="n">
        <v>5</v>
      </c>
      <c r="H3082" s="55" t="s">
        <v>3</v>
      </c>
      <c r="I3082" s="7" t="n">
        <v>1</v>
      </c>
      <c r="J3082" s="11" t="n">
        <f t="normal" ca="1">A3086</f>
        <v>0</v>
      </c>
    </row>
    <row r="3083" spans="1:10">
      <c r="A3083" t="s">
        <v>4</v>
      </c>
      <c r="B3083" s="4" t="s">
        <v>5</v>
      </c>
      <c r="C3083" s="4" t="s">
        <v>10</v>
      </c>
      <c r="D3083" s="4" t="s">
        <v>10</v>
      </c>
      <c r="E3083" s="4" t="s">
        <v>21</v>
      </c>
      <c r="F3083" s="4" t="s">
        <v>21</v>
      </c>
      <c r="G3083" s="4" t="s">
        <v>21</v>
      </c>
      <c r="H3083" s="4" t="s">
        <v>21</v>
      </c>
      <c r="I3083" s="4" t="s">
        <v>13</v>
      </c>
      <c r="J3083" s="4" t="s">
        <v>10</v>
      </c>
    </row>
    <row r="3084" spans="1:10">
      <c r="A3084" t="n">
        <v>25961</v>
      </c>
      <c r="B3084" s="67" t="n">
        <v>55</v>
      </c>
      <c r="C3084" s="7" t="n">
        <v>7032</v>
      </c>
      <c r="D3084" s="7" t="n">
        <v>65533</v>
      </c>
      <c r="E3084" s="7" t="n">
        <v>32.5800018310547</v>
      </c>
      <c r="F3084" s="7" t="n">
        <v>0.340000003576279</v>
      </c>
      <c r="G3084" s="7" t="n">
        <v>-2.1800000667572</v>
      </c>
      <c r="H3084" s="7" t="n">
        <v>3.29999995231628</v>
      </c>
      <c r="I3084" s="7" t="n">
        <v>2</v>
      </c>
      <c r="J3084" s="7" t="n">
        <v>0</v>
      </c>
    </row>
    <row r="3085" spans="1:10">
      <c r="A3085" t="s">
        <v>4</v>
      </c>
      <c r="B3085" s="4" t="s">
        <v>5</v>
      </c>
      <c r="C3085" s="4" t="s">
        <v>10</v>
      </c>
    </row>
    <row r="3086" spans="1:10">
      <c r="A3086" t="n">
        <v>25985</v>
      </c>
      <c r="B3086" s="30" t="n">
        <v>16</v>
      </c>
      <c r="C3086" s="7" t="n">
        <v>2000</v>
      </c>
    </row>
    <row r="3087" spans="1:10">
      <c r="A3087" t="s">
        <v>4</v>
      </c>
      <c r="B3087" s="4" t="s">
        <v>5</v>
      </c>
      <c r="C3087" s="4" t="s">
        <v>13</v>
      </c>
      <c r="D3087" s="4" t="s">
        <v>21</v>
      </c>
      <c r="E3087" s="4" t="s">
        <v>10</v>
      </c>
      <c r="F3087" s="4" t="s">
        <v>13</v>
      </c>
    </row>
    <row r="3088" spans="1:10">
      <c r="A3088" t="n">
        <v>25988</v>
      </c>
      <c r="B3088" s="13" t="n">
        <v>49</v>
      </c>
      <c r="C3088" s="7" t="n">
        <v>3</v>
      </c>
      <c r="D3088" s="7" t="n">
        <v>1</v>
      </c>
      <c r="E3088" s="7" t="n">
        <v>500</v>
      </c>
      <c r="F3088" s="7" t="n">
        <v>0</v>
      </c>
    </row>
    <row r="3089" spans="1:10">
      <c r="A3089" t="s">
        <v>4</v>
      </c>
      <c r="B3089" s="4" t="s">
        <v>5</v>
      </c>
      <c r="C3089" s="4" t="s">
        <v>13</v>
      </c>
      <c r="D3089" s="4" t="s">
        <v>10</v>
      </c>
      <c r="E3089" s="4" t="s">
        <v>21</v>
      </c>
    </row>
    <row r="3090" spans="1:10">
      <c r="A3090" t="n">
        <v>25997</v>
      </c>
      <c r="B3090" s="32" t="n">
        <v>58</v>
      </c>
      <c r="C3090" s="7" t="n">
        <v>0</v>
      </c>
      <c r="D3090" s="7" t="n">
        <v>1000</v>
      </c>
      <c r="E3090" s="7" t="n">
        <v>1</v>
      </c>
    </row>
    <row r="3091" spans="1:10">
      <c r="A3091" t="s">
        <v>4</v>
      </c>
      <c r="B3091" s="4" t="s">
        <v>5</v>
      </c>
      <c r="C3091" s="4" t="s">
        <v>13</v>
      </c>
      <c r="D3091" s="4" t="s">
        <v>10</v>
      </c>
    </row>
    <row r="3092" spans="1:10">
      <c r="A3092" t="n">
        <v>26005</v>
      </c>
      <c r="B3092" s="32" t="n">
        <v>58</v>
      </c>
      <c r="C3092" s="7" t="n">
        <v>255</v>
      </c>
      <c r="D3092" s="7" t="n">
        <v>0</v>
      </c>
    </row>
    <row r="3093" spans="1:10">
      <c r="A3093" t="s">
        <v>4</v>
      </c>
      <c r="B3093" s="4" t="s">
        <v>5</v>
      </c>
      <c r="C3093" s="4" t="s">
        <v>10</v>
      </c>
      <c r="D3093" s="4" t="s">
        <v>13</v>
      </c>
    </row>
    <row r="3094" spans="1:10">
      <c r="A3094" t="n">
        <v>26009</v>
      </c>
      <c r="B3094" s="68" t="n">
        <v>56</v>
      </c>
      <c r="C3094" s="7" t="n">
        <v>0</v>
      </c>
      <c r="D3094" s="7" t="n">
        <v>1</v>
      </c>
    </row>
    <row r="3095" spans="1:10">
      <c r="A3095" t="s">
        <v>4</v>
      </c>
      <c r="B3095" s="4" t="s">
        <v>5</v>
      </c>
      <c r="C3095" s="4" t="s">
        <v>10</v>
      </c>
      <c r="D3095" s="4" t="s">
        <v>13</v>
      </c>
    </row>
    <row r="3096" spans="1:10">
      <c r="A3096" t="n">
        <v>26013</v>
      </c>
      <c r="B3096" s="68" t="n">
        <v>56</v>
      </c>
      <c r="C3096" s="7" t="n">
        <v>4</v>
      </c>
      <c r="D3096" s="7" t="n">
        <v>1</v>
      </c>
    </row>
    <row r="3097" spans="1:10">
      <c r="A3097" t="s">
        <v>4</v>
      </c>
      <c r="B3097" s="4" t="s">
        <v>5</v>
      </c>
      <c r="C3097" s="4" t="s">
        <v>10</v>
      </c>
      <c r="D3097" s="4" t="s">
        <v>13</v>
      </c>
    </row>
    <row r="3098" spans="1:10">
      <c r="A3098" t="n">
        <v>26017</v>
      </c>
      <c r="B3098" s="68" t="n">
        <v>56</v>
      </c>
      <c r="C3098" s="7" t="n">
        <v>61491</v>
      </c>
      <c r="D3098" s="7" t="n">
        <v>1</v>
      </c>
    </row>
    <row r="3099" spans="1:10">
      <c r="A3099" t="s">
        <v>4</v>
      </c>
      <c r="B3099" s="4" t="s">
        <v>5</v>
      </c>
      <c r="C3099" s="4" t="s">
        <v>10</v>
      </c>
      <c r="D3099" s="4" t="s">
        <v>13</v>
      </c>
    </row>
    <row r="3100" spans="1:10">
      <c r="A3100" t="n">
        <v>26021</v>
      </c>
      <c r="B3100" s="68" t="n">
        <v>56</v>
      </c>
      <c r="C3100" s="7" t="n">
        <v>61492</v>
      </c>
      <c r="D3100" s="7" t="n">
        <v>1</v>
      </c>
    </row>
    <row r="3101" spans="1:10">
      <c r="A3101" t="s">
        <v>4</v>
      </c>
      <c r="B3101" s="4" t="s">
        <v>5</v>
      </c>
      <c r="C3101" s="4" t="s">
        <v>10</v>
      </c>
      <c r="D3101" s="4" t="s">
        <v>13</v>
      </c>
    </row>
    <row r="3102" spans="1:10">
      <c r="A3102" t="n">
        <v>26025</v>
      </c>
      <c r="B3102" s="68" t="n">
        <v>56</v>
      </c>
      <c r="C3102" s="7" t="n">
        <v>61493</v>
      </c>
      <c r="D3102" s="7" t="n">
        <v>1</v>
      </c>
    </row>
    <row r="3103" spans="1:10">
      <c r="A3103" t="s">
        <v>4</v>
      </c>
      <c r="B3103" s="4" t="s">
        <v>5</v>
      </c>
      <c r="C3103" s="4" t="s">
        <v>10</v>
      </c>
      <c r="D3103" s="4" t="s">
        <v>13</v>
      </c>
    </row>
    <row r="3104" spans="1:10">
      <c r="A3104" t="n">
        <v>26029</v>
      </c>
      <c r="B3104" s="68" t="n">
        <v>56</v>
      </c>
      <c r="C3104" s="7" t="n">
        <v>61494</v>
      </c>
      <c r="D3104" s="7" t="n">
        <v>1</v>
      </c>
    </row>
    <row r="3105" spans="1:5">
      <c r="A3105" t="s">
        <v>4</v>
      </c>
      <c r="B3105" s="4" t="s">
        <v>5</v>
      </c>
      <c r="C3105" s="4" t="s">
        <v>13</v>
      </c>
      <c r="D3105" s="55" t="s">
        <v>106</v>
      </c>
      <c r="E3105" s="4" t="s">
        <v>5</v>
      </c>
      <c r="F3105" s="4" t="s">
        <v>13</v>
      </c>
      <c r="G3105" s="4" t="s">
        <v>10</v>
      </c>
      <c r="H3105" s="55" t="s">
        <v>107</v>
      </c>
      <c r="I3105" s="4" t="s">
        <v>13</v>
      </c>
      <c r="J3105" s="4" t="s">
        <v>20</v>
      </c>
    </row>
    <row r="3106" spans="1:5">
      <c r="A3106" t="n">
        <v>26033</v>
      </c>
      <c r="B3106" s="10" t="n">
        <v>5</v>
      </c>
      <c r="C3106" s="7" t="n">
        <v>28</v>
      </c>
      <c r="D3106" s="55" t="s">
        <v>3</v>
      </c>
      <c r="E3106" s="33" t="n">
        <v>64</v>
      </c>
      <c r="F3106" s="7" t="n">
        <v>5</v>
      </c>
      <c r="G3106" s="7" t="n">
        <v>5</v>
      </c>
      <c r="H3106" s="55" t="s">
        <v>3</v>
      </c>
      <c r="I3106" s="7" t="n">
        <v>1</v>
      </c>
      <c r="J3106" s="11" t="n">
        <f t="normal" ca="1">A3110</f>
        <v>0</v>
      </c>
    </row>
    <row r="3107" spans="1:5">
      <c r="A3107" t="s">
        <v>4</v>
      </c>
      <c r="B3107" s="4" t="s">
        <v>5</v>
      </c>
      <c r="C3107" s="4" t="s">
        <v>10</v>
      </c>
      <c r="D3107" s="4" t="s">
        <v>13</v>
      </c>
    </row>
    <row r="3108" spans="1:5">
      <c r="A3108" t="n">
        <v>26044</v>
      </c>
      <c r="B3108" s="68" t="n">
        <v>56</v>
      </c>
      <c r="C3108" s="7" t="n">
        <v>7032</v>
      </c>
      <c r="D3108" s="7" t="n">
        <v>1</v>
      </c>
    </row>
    <row r="3109" spans="1:5">
      <c r="A3109" t="s">
        <v>4</v>
      </c>
      <c r="B3109" s="4" t="s">
        <v>5</v>
      </c>
      <c r="C3109" s="4" t="s">
        <v>13</v>
      </c>
      <c r="D3109" s="4" t="s">
        <v>10</v>
      </c>
      <c r="E3109" s="4" t="s">
        <v>13</v>
      </c>
    </row>
    <row r="3110" spans="1:5">
      <c r="A3110" t="n">
        <v>26048</v>
      </c>
      <c r="B3110" s="24" t="n">
        <v>39</v>
      </c>
      <c r="C3110" s="7" t="n">
        <v>11</v>
      </c>
      <c r="D3110" s="7" t="n">
        <v>65533</v>
      </c>
      <c r="E3110" s="7" t="n">
        <v>200</v>
      </c>
    </row>
    <row r="3111" spans="1:5">
      <c r="A3111" t="s">
        <v>4</v>
      </c>
      <c r="B3111" s="4" t="s">
        <v>5</v>
      </c>
      <c r="C3111" s="4" t="s">
        <v>10</v>
      </c>
    </row>
    <row r="3112" spans="1:5">
      <c r="A3112" t="n">
        <v>26053</v>
      </c>
      <c r="B3112" s="25" t="n">
        <v>12</v>
      </c>
      <c r="C3112" s="7" t="n">
        <v>9731</v>
      </c>
    </row>
    <row r="3113" spans="1:5">
      <c r="A3113" t="s">
        <v>4</v>
      </c>
      <c r="B3113" s="4" t="s">
        <v>5</v>
      </c>
      <c r="C3113" s="4" t="s">
        <v>10</v>
      </c>
      <c r="D3113" s="4" t="s">
        <v>13</v>
      </c>
      <c r="E3113" s="4" t="s">
        <v>10</v>
      </c>
    </row>
    <row r="3114" spans="1:5">
      <c r="A3114" t="n">
        <v>26056</v>
      </c>
      <c r="B3114" s="77" t="n">
        <v>104</v>
      </c>
      <c r="C3114" s="7" t="n">
        <v>128</v>
      </c>
      <c r="D3114" s="7" t="n">
        <v>1</v>
      </c>
      <c r="E3114" s="7" t="n">
        <v>1</v>
      </c>
    </row>
    <row r="3115" spans="1:5">
      <c r="A3115" t="s">
        <v>4</v>
      </c>
      <c r="B3115" s="4" t="s">
        <v>5</v>
      </c>
    </row>
    <row r="3116" spans="1:5">
      <c r="A3116" t="n">
        <v>26062</v>
      </c>
      <c r="B3116" s="5" t="n">
        <v>1</v>
      </c>
    </row>
    <row r="3117" spans="1:5">
      <c r="A3117" t="s">
        <v>4</v>
      </c>
      <c r="B3117" s="4" t="s">
        <v>5</v>
      </c>
      <c r="C3117" s="4" t="s">
        <v>10</v>
      </c>
      <c r="D3117" s="4" t="s">
        <v>13</v>
      </c>
    </row>
    <row r="3118" spans="1:5">
      <c r="A3118" t="n">
        <v>26063</v>
      </c>
      <c r="B3118" s="77" t="n">
        <v>104</v>
      </c>
      <c r="C3118" s="7" t="n">
        <v>27</v>
      </c>
      <c r="D3118" s="7" t="n">
        <v>5</v>
      </c>
    </row>
    <row r="3119" spans="1:5">
      <c r="A3119" t="s">
        <v>4</v>
      </c>
      <c r="B3119" s="4" t="s">
        <v>5</v>
      </c>
      <c r="C3119" s="4" t="s">
        <v>10</v>
      </c>
      <c r="D3119" s="4" t="s">
        <v>13</v>
      </c>
    </row>
    <row r="3120" spans="1:5">
      <c r="A3120" t="n">
        <v>26067</v>
      </c>
      <c r="B3120" s="77" t="n">
        <v>104</v>
      </c>
      <c r="C3120" s="7" t="n">
        <v>28</v>
      </c>
      <c r="D3120" s="7" t="n">
        <v>5</v>
      </c>
    </row>
    <row r="3121" spans="1:10">
      <c r="A3121" t="s">
        <v>4</v>
      </c>
      <c r="B3121" s="4" t="s">
        <v>5</v>
      </c>
      <c r="C3121" s="4" t="s">
        <v>10</v>
      </c>
      <c r="D3121" s="4" t="s">
        <v>13</v>
      </c>
    </row>
    <row r="3122" spans="1:10">
      <c r="A3122" t="n">
        <v>26071</v>
      </c>
      <c r="B3122" s="77" t="n">
        <v>104</v>
      </c>
      <c r="C3122" s="7" t="n">
        <v>29</v>
      </c>
      <c r="D3122" s="7" t="n">
        <v>5</v>
      </c>
    </row>
    <row r="3123" spans="1:10">
      <c r="A3123" t="s">
        <v>4</v>
      </c>
      <c r="B3123" s="4" t="s">
        <v>5</v>
      </c>
      <c r="C3123" s="4" t="s">
        <v>10</v>
      </c>
      <c r="D3123" s="4" t="s">
        <v>13</v>
      </c>
    </row>
    <row r="3124" spans="1:10">
      <c r="A3124" t="n">
        <v>26075</v>
      </c>
      <c r="B3124" s="77" t="n">
        <v>104</v>
      </c>
      <c r="C3124" s="7" t="n">
        <v>30</v>
      </c>
      <c r="D3124" s="7" t="n">
        <v>5</v>
      </c>
    </row>
    <row r="3125" spans="1:10">
      <c r="A3125" t="s">
        <v>4</v>
      </c>
      <c r="B3125" s="4" t="s">
        <v>5</v>
      </c>
      <c r="C3125" s="4" t="s">
        <v>10</v>
      </c>
      <c r="D3125" s="4" t="s">
        <v>13</v>
      </c>
    </row>
    <row r="3126" spans="1:10">
      <c r="A3126" t="n">
        <v>26079</v>
      </c>
      <c r="B3126" s="77" t="n">
        <v>104</v>
      </c>
      <c r="C3126" s="7" t="n">
        <v>31</v>
      </c>
      <c r="D3126" s="7" t="n">
        <v>5</v>
      </c>
    </row>
    <row r="3127" spans="1:10">
      <c r="A3127" t="s">
        <v>4</v>
      </c>
      <c r="B3127" s="4" t="s">
        <v>5</v>
      </c>
      <c r="C3127" s="4" t="s">
        <v>13</v>
      </c>
      <c r="D3127" s="4" t="s">
        <v>10</v>
      </c>
      <c r="E3127" s="4" t="s">
        <v>10</v>
      </c>
      <c r="F3127" s="4" t="s">
        <v>10</v>
      </c>
    </row>
    <row r="3128" spans="1:10">
      <c r="A3128" t="n">
        <v>26083</v>
      </c>
      <c r="B3128" s="78" t="n">
        <v>63</v>
      </c>
      <c r="C3128" s="7" t="n">
        <v>0</v>
      </c>
      <c r="D3128" s="7" t="n">
        <v>65535</v>
      </c>
      <c r="E3128" s="7" t="n">
        <v>45</v>
      </c>
      <c r="F3128" s="7" t="n">
        <v>0</v>
      </c>
    </row>
    <row r="3129" spans="1:10">
      <c r="A3129" t="s">
        <v>4</v>
      </c>
      <c r="B3129" s="4" t="s">
        <v>5</v>
      </c>
      <c r="C3129" s="4" t="s">
        <v>13</v>
      </c>
      <c r="D3129" s="4" t="s">
        <v>10</v>
      </c>
      <c r="E3129" s="4" t="s">
        <v>10</v>
      </c>
      <c r="F3129" s="4" t="s">
        <v>10</v>
      </c>
    </row>
    <row r="3130" spans="1:10">
      <c r="A3130" t="n">
        <v>26091</v>
      </c>
      <c r="B3130" s="78" t="n">
        <v>63</v>
      </c>
      <c r="C3130" s="7" t="n">
        <v>0</v>
      </c>
      <c r="D3130" s="7" t="n">
        <v>65535</v>
      </c>
      <c r="E3130" s="7" t="n">
        <v>32</v>
      </c>
      <c r="F3130" s="7" t="n">
        <v>100</v>
      </c>
    </row>
    <row r="3131" spans="1:10">
      <c r="A3131" t="s">
        <v>4</v>
      </c>
      <c r="B3131" s="4" t="s">
        <v>5</v>
      </c>
      <c r="C3131" s="4" t="s">
        <v>10</v>
      </c>
      <c r="D3131" s="4" t="s">
        <v>13</v>
      </c>
      <c r="E3131" s="4" t="s">
        <v>13</v>
      </c>
      <c r="F3131" s="4" t="s">
        <v>6</v>
      </c>
    </row>
    <row r="3132" spans="1:10">
      <c r="A3132" t="n">
        <v>26099</v>
      </c>
      <c r="B3132" s="52" t="n">
        <v>47</v>
      </c>
      <c r="C3132" s="7" t="n">
        <v>30</v>
      </c>
      <c r="D3132" s="7" t="n">
        <v>0</v>
      </c>
      <c r="E3132" s="7" t="n">
        <v>0</v>
      </c>
      <c r="F3132" s="7" t="s">
        <v>239</v>
      </c>
    </row>
    <row r="3133" spans="1:10">
      <c r="A3133" t="s">
        <v>4</v>
      </c>
      <c r="B3133" s="4" t="s">
        <v>5</v>
      </c>
      <c r="C3133" s="4" t="s">
        <v>10</v>
      </c>
      <c r="D3133" s="4" t="s">
        <v>13</v>
      </c>
      <c r="E3133" s="4" t="s">
        <v>13</v>
      </c>
      <c r="F3133" s="4" t="s">
        <v>6</v>
      </c>
    </row>
    <row r="3134" spans="1:10">
      <c r="A3134" t="n">
        <v>26121</v>
      </c>
      <c r="B3134" s="52" t="n">
        <v>47</v>
      </c>
      <c r="C3134" s="7" t="n">
        <v>120</v>
      </c>
      <c r="D3134" s="7" t="n">
        <v>0</v>
      </c>
      <c r="E3134" s="7" t="n">
        <v>0</v>
      </c>
      <c r="F3134" s="7" t="s">
        <v>239</v>
      </c>
    </row>
    <row r="3135" spans="1:10">
      <c r="A3135" t="s">
        <v>4</v>
      </c>
      <c r="B3135" s="4" t="s">
        <v>5</v>
      </c>
      <c r="C3135" s="4" t="s">
        <v>10</v>
      </c>
      <c r="D3135" s="4" t="s">
        <v>13</v>
      </c>
      <c r="E3135" s="4" t="s">
        <v>13</v>
      </c>
      <c r="F3135" s="4" t="s">
        <v>6</v>
      </c>
    </row>
    <row r="3136" spans="1:10">
      <c r="A3136" t="n">
        <v>26143</v>
      </c>
      <c r="B3136" s="52" t="n">
        <v>47</v>
      </c>
      <c r="C3136" s="7" t="n">
        <v>101</v>
      </c>
      <c r="D3136" s="7" t="n">
        <v>0</v>
      </c>
      <c r="E3136" s="7" t="n">
        <v>0</v>
      </c>
      <c r="F3136" s="7" t="s">
        <v>239</v>
      </c>
    </row>
    <row r="3137" spans="1:6">
      <c r="A3137" t="s">
        <v>4</v>
      </c>
      <c r="B3137" s="4" t="s">
        <v>5</v>
      </c>
      <c r="C3137" s="4" t="s">
        <v>10</v>
      </c>
      <c r="D3137" s="4" t="s">
        <v>13</v>
      </c>
      <c r="E3137" s="4" t="s">
        <v>13</v>
      </c>
      <c r="F3137" s="4" t="s">
        <v>6</v>
      </c>
    </row>
    <row r="3138" spans="1:6">
      <c r="A3138" t="n">
        <v>26165</v>
      </c>
      <c r="B3138" s="52" t="n">
        <v>47</v>
      </c>
      <c r="C3138" s="7" t="n">
        <v>118</v>
      </c>
      <c r="D3138" s="7" t="n">
        <v>0</v>
      </c>
      <c r="E3138" s="7" t="n">
        <v>0</v>
      </c>
      <c r="F3138" s="7" t="s">
        <v>239</v>
      </c>
    </row>
    <row r="3139" spans="1:6">
      <c r="A3139" t="s">
        <v>4</v>
      </c>
      <c r="B3139" s="4" t="s">
        <v>5</v>
      </c>
      <c r="C3139" s="4" t="s">
        <v>10</v>
      </c>
      <c r="D3139" s="4" t="s">
        <v>13</v>
      </c>
      <c r="E3139" s="4" t="s">
        <v>13</v>
      </c>
      <c r="F3139" s="4" t="s">
        <v>6</v>
      </c>
    </row>
    <row r="3140" spans="1:6">
      <c r="A3140" t="n">
        <v>26187</v>
      </c>
      <c r="B3140" s="52" t="n">
        <v>47</v>
      </c>
      <c r="C3140" s="7" t="n">
        <v>100</v>
      </c>
      <c r="D3140" s="7" t="n">
        <v>0</v>
      </c>
      <c r="E3140" s="7" t="n">
        <v>0</v>
      </c>
      <c r="F3140" s="7" t="s">
        <v>239</v>
      </c>
    </row>
    <row r="3141" spans="1:6">
      <c r="A3141" t="s">
        <v>4</v>
      </c>
      <c r="B3141" s="4" t="s">
        <v>5</v>
      </c>
      <c r="C3141" s="4" t="s">
        <v>10</v>
      </c>
      <c r="D3141" s="4" t="s">
        <v>13</v>
      </c>
      <c r="E3141" s="4" t="s">
        <v>13</v>
      </c>
      <c r="F3141" s="4" t="s">
        <v>6</v>
      </c>
    </row>
    <row r="3142" spans="1:6">
      <c r="A3142" t="n">
        <v>26209</v>
      </c>
      <c r="B3142" s="52" t="n">
        <v>47</v>
      </c>
      <c r="C3142" s="7" t="n">
        <v>88</v>
      </c>
      <c r="D3142" s="7" t="n">
        <v>0</v>
      </c>
      <c r="E3142" s="7" t="n">
        <v>0</v>
      </c>
      <c r="F3142" s="7" t="s">
        <v>239</v>
      </c>
    </row>
    <row r="3143" spans="1:6">
      <c r="A3143" t="s">
        <v>4</v>
      </c>
      <c r="B3143" s="4" t="s">
        <v>5</v>
      </c>
      <c r="C3143" s="4" t="s">
        <v>10</v>
      </c>
      <c r="D3143" s="4" t="s">
        <v>13</v>
      </c>
      <c r="E3143" s="4" t="s">
        <v>13</v>
      </c>
      <c r="F3143" s="4" t="s">
        <v>6</v>
      </c>
    </row>
    <row r="3144" spans="1:6">
      <c r="A3144" t="n">
        <v>26231</v>
      </c>
      <c r="B3144" s="52" t="n">
        <v>47</v>
      </c>
      <c r="C3144" s="7" t="n">
        <v>110</v>
      </c>
      <c r="D3144" s="7" t="n">
        <v>0</v>
      </c>
      <c r="E3144" s="7" t="n">
        <v>0</v>
      </c>
      <c r="F3144" s="7" t="s">
        <v>239</v>
      </c>
    </row>
    <row r="3145" spans="1:6">
      <c r="A3145" t="s">
        <v>4</v>
      </c>
      <c r="B3145" s="4" t="s">
        <v>5</v>
      </c>
      <c r="C3145" s="4" t="s">
        <v>10</v>
      </c>
      <c r="D3145" s="4" t="s">
        <v>13</v>
      </c>
      <c r="E3145" s="4" t="s">
        <v>13</v>
      </c>
      <c r="F3145" s="4" t="s">
        <v>6</v>
      </c>
    </row>
    <row r="3146" spans="1:6">
      <c r="A3146" t="n">
        <v>26253</v>
      </c>
      <c r="B3146" s="52" t="n">
        <v>47</v>
      </c>
      <c r="C3146" s="7" t="n">
        <v>119</v>
      </c>
      <c r="D3146" s="7" t="n">
        <v>0</v>
      </c>
      <c r="E3146" s="7" t="n">
        <v>0</v>
      </c>
      <c r="F3146" s="7" t="s">
        <v>239</v>
      </c>
    </row>
    <row r="3147" spans="1:6">
      <c r="A3147" t="s">
        <v>4</v>
      </c>
      <c r="B3147" s="4" t="s">
        <v>5</v>
      </c>
      <c r="C3147" s="4" t="s">
        <v>10</v>
      </c>
      <c r="D3147" s="4" t="s">
        <v>13</v>
      </c>
      <c r="E3147" s="4" t="s">
        <v>13</v>
      </c>
      <c r="F3147" s="4" t="s">
        <v>6</v>
      </c>
    </row>
    <row r="3148" spans="1:6">
      <c r="A3148" t="n">
        <v>26275</v>
      </c>
      <c r="B3148" s="52" t="n">
        <v>47</v>
      </c>
      <c r="C3148" s="7" t="n">
        <v>95</v>
      </c>
      <c r="D3148" s="7" t="n">
        <v>0</v>
      </c>
      <c r="E3148" s="7" t="n">
        <v>0</v>
      </c>
      <c r="F3148" s="7" t="s">
        <v>239</v>
      </c>
    </row>
    <row r="3149" spans="1:6">
      <c r="A3149" t="s">
        <v>4</v>
      </c>
      <c r="B3149" s="4" t="s">
        <v>5</v>
      </c>
      <c r="C3149" s="4" t="s">
        <v>10</v>
      </c>
      <c r="D3149" s="4" t="s">
        <v>13</v>
      </c>
      <c r="E3149" s="4" t="s">
        <v>13</v>
      </c>
      <c r="F3149" s="4" t="s">
        <v>6</v>
      </c>
    </row>
    <row r="3150" spans="1:6">
      <c r="A3150" t="n">
        <v>26297</v>
      </c>
      <c r="B3150" s="52" t="n">
        <v>47</v>
      </c>
      <c r="C3150" s="7" t="n">
        <v>92</v>
      </c>
      <c r="D3150" s="7" t="n">
        <v>0</v>
      </c>
      <c r="E3150" s="7" t="n">
        <v>0</v>
      </c>
      <c r="F3150" s="7" t="s">
        <v>239</v>
      </c>
    </row>
    <row r="3151" spans="1:6">
      <c r="A3151" t="s">
        <v>4</v>
      </c>
      <c r="B3151" s="4" t="s">
        <v>5</v>
      </c>
      <c r="C3151" s="4" t="s">
        <v>10</v>
      </c>
      <c r="D3151" s="4" t="s">
        <v>21</v>
      </c>
      <c r="E3151" s="4" t="s">
        <v>21</v>
      </c>
      <c r="F3151" s="4" t="s">
        <v>21</v>
      </c>
      <c r="G3151" s="4" t="s">
        <v>21</v>
      </c>
    </row>
    <row r="3152" spans="1:6">
      <c r="A3152" t="n">
        <v>26319</v>
      </c>
      <c r="B3152" s="49" t="n">
        <v>46</v>
      </c>
      <c r="C3152" s="7" t="n">
        <v>61456</v>
      </c>
      <c r="D3152" s="7" t="n">
        <v>33.4700012207031</v>
      </c>
      <c r="E3152" s="7" t="n">
        <v>0.439999997615814</v>
      </c>
      <c r="F3152" s="7" t="n">
        <v>-1.97000002861023</v>
      </c>
      <c r="G3152" s="7" t="n">
        <v>84</v>
      </c>
    </row>
    <row r="3153" spans="1:7">
      <c r="A3153" t="s">
        <v>4</v>
      </c>
      <c r="B3153" s="4" t="s">
        <v>5</v>
      </c>
      <c r="C3153" s="4" t="s">
        <v>13</v>
      </c>
      <c r="D3153" s="4" t="s">
        <v>13</v>
      </c>
      <c r="E3153" s="4" t="s">
        <v>21</v>
      </c>
      <c r="F3153" s="4" t="s">
        <v>21</v>
      </c>
      <c r="G3153" s="4" t="s">
        <v>21</v>
      </c>
      <c r="H3153" s="4" t="s">
        <v>10</v>
      </c>
      <c r="I3153" s="4" t="s">
        <v>13</v>
      </c>
    </row>
    <row r="3154" spans="1:7">
      <c r="A3154" t="n">
        <v>26338</v>
      </c>
      <c r="B3154" s="18" t="n">
        <v>45</v>
      </c>
      <c r="C3154" s="7" t="n">
        <v>4</v>
      </c>
      <c r="D3154" s="7" t="n">
        <v>3</v>
      </c>
      <c r="E3154" s="7" t="n">
        <v>-2.59999990463257</v>
      </c>
      <c r="F3154" s="7" t="n">
        <v>264.040008544922</v>
      </c>
      <c r="G3154" s="7" t="n">
        <v>0</v>
      </c>
      <c r="H3154" s="7" t="n">
        <v>0</v>
      </c>
      <c r="I3154" s="7" t="n">
        <v>0</v>
      </c>
    </row>
    <row r="3155" spans="1:7">
      <c r="A3155" t="s">
        <v>4</v>
      </c>
      <c r="B3155" s="4" t="s">
        <v>5</v>
      </c>
      <c r="C3155" s="4" t="s">
        <v>13</v>
      </c>
      <c r="D3155" s="4" t="s">
        <v>6</v>
      </c>
    </row>
    <row r="3156" spans="1:7">
      <c r="A3156" t="n">
        <v>26356</v>
      </c>
      <c r="B3156" s="8" t="n">
        <v>2</v>
      </c>
      <c r="C3156" s="7" t="n">
        <v>10</v>
      </c>
      <c r="D3156" s="7" t="s">
        <v>240</v>
      </c>
    </row>
    <row r="3157" spans="1:7">
      <c r="A3157" t="s">
        <v>4</v>
      </c>
      <c r="B3157" s="4" t="s">
        <v>5</v>
      </c>
      <c r="C3157" s="4" t="s">
        <v>10</v>
      </c>
    </row>
    <row r="3158" spans="1:7">
      <c r="A3158" t="n">
        <v>26371</v>
      </c>
      <c r="B3158" s="30" t="n">
        <v>16</v>
      </c>
      <c r="C3158" s="7" t="n">
        <v>0</v>
      </c>
    </row>
    <row r="3159" spans="1:7">
      <c r="A3159" t="s">
        <v>4</v>
      </c>
      <c r="B3159" s="4" t="s">
        <v>5</v>
      </c>
      <c r="C3159" s="4" t="s">
        <v>13</v>
      </c>
      <c r="D3159" s="4" t="s">
        <v>10</v>
      </c>
    </row>
    <row r="3160" spans="1:7">
      <c r="A3160" t="n">
        <v>26374</v>
      </c>
      <c r="B3160" s="32" t="n">
        <v>58</v>
      </c>
      <c r="C3160" s="7" t="n">
        <v>105</v>
      </c>
      <c r="D3160" s="7" t="n">
        <v>300</v>
      </c>
    </row>
    <row r="3161" spans="1:7">
      <c r="A3161" t="s">
        <v>4</v>
      </c>
      <c r="B3161" s="4" t="s">
        <v>5</v>
      </c>
      <c r="C3161" s="4" t="s">
        <v>21</v>
      </c>
      <c r="D3161" s="4" t="s">
        <v>10</v>
      </c>
    </row>
    <row r="3162" spans="1:7">
      <c r="A3162" t="n">
        <v>26378</v>
      </c>
      <c r="B3162" s="39" t="n">
        <v>103</v>
      </c>
      <c r="C3162" s="7" t="n">
        <v>1</v>
      </c>
      <c r="D3162" s="7" t="n">
        <v>300</v>
      </c>
    </row>
    <row r="3163" spans="1:7">
      <c r="A3163" t="s">
        <v>4</v>
      </c>
      <c r="B3163" s="4" t="s">
        <v>5</v>
      </c>
      <c r="C3163" s="4" t="s">
        <v>13</v>
      </c>
      <c r="D3163" s="4" t="s">
        <v>10</v>
      </c>
    </row>
    <row r="3164" spans="1:7">
      <c r="A3164" t="n">
        <v>26385</v>
      </c>
      <c r="B3164" s="58" t="n">
        <v>72</v>
      </c>
      <c r="C3164" s="7" t="n">
        <v>4</v>
      </c>
      <c r="D3164" s="7" t="n">
        <v>0</v>
      </c>
    </row>
    <row r="3165" spans="1:7">
      <c r="A3165" t="s">
        <v>4</v>
      </c>
      <c r="B3165" s="4" t="s">
        <v>5</v>
      </c>
      <c r="C3165" s="4" t="s">
        <v>9</v>
      </c>
    </row>
    <row r="3166" spans="1:7">
      <c r="A3166" t="n">
        <v>26389</v>
      </c>
      <c r="B3166" s="43" t="n">
        <v>15</v>
      </c>
      <c r="C3166" s="7" t="n">
        <v>1073741824</v>
      </c>
    </row>
    <row r="3167" spans="1:7">
      <c r="A3167" t="s">
        <v>4</v>
      </c>
      <c r="B3167" s="4" t="s">
        <v>5</v>
      </c>
      <c r="C3167" s="4" t="s">
        <v>13</v>
      </c>
    </row>
    <row r="3168" spans="1:7">
      <c r="A3168" t="n">
        <v>26394</v>
      </c>
      <c r="B3168" s="33" t="n">
        <v>64</v>
      </c>
      <c r="C3168" s="7" t="n">
        <v>3</v>
      </c>
    </row>
    <row r="3169" spans="1:9">
      <c r="A3169" t="s">
        <v>4</v>
      </c>
      <c r="B3169" s="4" t="s">
        <v>5</v>
      </c>
      <c r="C3169" s="4" t="s">
        <v>13</v>
      </c>
    </row>
    <row r="3170" spans="1:9">
      <c r="A3170" t="n">
        <v>26396</v>
      </c>
      <c r="B3170" s="16" t="n">
        <v>74</v>
      </c>
      <c r="C3170" s="7" t="n">
        <v>67</v>
      </c>
    </row>
    <row r="3171" spans="1:9">
      <c r="A3171" t="s">
        <v>4</v>
      </c>
      <c r="B3171" s="4" t="s">
        <v>5</v>
      </c>
      <c r="C3171" s="4" t="s">
        <v>13</v>
      </c>
      <c r="D3171" s="4" t="s">
        <v>13</v>
      </c>
      <c r="E3171" s="4" t="s">
        <v>10</v>
      </c>
    </row>
    <row r="3172" spans="1:9">
      <c r="A3172" t="n">
        <v>26398</v>
      </c>
      <c r="B3172" s="18" t="n">
        <v>45</v>
      </c>
      <c r="C3172" s="7" t="n">
        <v>8</v>
      </c>
      <c r="D3172" s="7" t="n">
        <v>1</v>
      </c>
      <c r="E3172" s="7" t="n">
        <v>0</v>
      </c>
    </row>
    <row r="3173" spans="1:9">
      <c r="A3173" t="s">
        <v>4</v>
      </c>
      <c r="B3173" s="4" t="s">
        <v>5</v>
      </c>
      <c r="C3173" s="4" t="s">
        <v>10</v>
      </c>
    </row>
    <row r="3174" spans="1:9">
      <c r="A3174" t="n">
        <v>26403</v>
      </c>
      <c r="B3174" s="12" t="n">
        <v>13</v>
      </c>
      <c r="C3174" s="7" t="n">
        <v>6409</v>
      </c>
    </row>
    <row r="3175" spans="1:9">
      <c r="A3175" t="s">
        <v>4</v>
      </c>
      <c r="B3175" s="4" t="s">
        <v>5</v>
      </c>
      <c r="C3175" s="4" t="s">
        <v>10</v>
      </c>
    </row>
    <row r="3176" spans="1:9">
      <c r="A3176" t="n">
        <v>26406</v>
      </c>
      <c r="B3176" s="12" t="n">
        <v>13</v>
      </c>
      <c r="C3176" s="7" t="n">
        <v>6408</v>
      </c>
    </row>
    <row r="3177" spans="1:9">
      <c r="A3177" t="s">
        <v>4</v>
      </c>
      <c r="B3177" s="4" t="s">
        <v>5</v>
      </c>
      <c r="C3177" s="4" t="s">
        <v>10</v>
      </c>
    </row>
    <row r="3178" spans="1:9">
      <c r="A3178" t="n">
        <v>26409</v>
      </c>
      <c r="B3178" s="25" t="n">
        <v>12</v>
      </c>
      <c r="C3178" s="7" t="n">
        <v>6464</v>
      </c>
    </row>
    <row r="3179" spans="1:9">
      <c r="A3179" t="s">
        <v>4</v>
      </c>
      <c r="B3179" s="4" t="s">
        <v>5</v>
      </c>
      <c r="C3179" s="4" t="s">
        <v>10</v>
      </c>
    </row>
    <row r="3180" spans="1:9">
      <c r="A3180" t="n">
        <v>26412</v>
      </c>
      <c r="B3180" s="12" t="n">
        <v>13</v>
      </c>
      <c r="C3180" s="7" t="n">
        <v>6465</v>
      </c>
    </row>
    <row r="3181" spans="1:9">
      <c r="A3181" t="s">
        <v>4</v>
      </c>
      <c r="B3181" s="4" t="s">
        <v>5</v>
      </c>
      <c r="C3181" s="4" t="s">
        <v>10</v>
      </c>
    </row>
    <row r="3182" spans="1:9">
      <c r="A3182" t="n">
        <v>26415</v>
      </c>
      <c r="B3182" s="12" t="n">
        <v>13</v>
      </c>
      <c r="C3182" s="7" t="n">
        <v>6466</v>
      </c>
    </row>
    <row r="3183" spans="1:9">
      <c r="A3183" t="s">
        <v>4</v>
      </c>
      <c r="B3183" s="4" t="s">
        <v>5</v>
      </c>
      <c r="C3183" s="4" t="s">
        <v>10</v>
      </c>
    </row>
    <row r="3184" spans="1:9">
      <c r="A3184" t="n">
        <v>26418</v>
      </c>
      <c r="B3184" s="12" t="n">
        <v>13</v>
      </c>
      <c r="C3184" s="7" t="n">
        <v>6467</v>
      </c>
    </row>
    <row r="3185" spans="1:5">
      <c r="A3185" t="s">
        <v>4</v>
      </c>
      <c r="B3185" s="4" t="s">
        <v>5</v>
      </c>
      <c r="C3185" s="4" t="s">
        <v>10</v>
      </c>
    </row>
    <row r="3186" spans="1:5">
      <c r="A3186" t="n">
        <v>26421</v>
      </c>
      <c r="B3186" s="12" t="n">
        <v>13</v>
      </c>
      <c r="C3186" s="7" t="n">
        <v>6468</v>
      </c>
    </row>
    <row r="3187" spans="1:5">
      <c r="A3187" t="s">
        <v>4</v>
      </c>
      <c r="B3187" s="4" t="s">
        <v>5</v>
      </c>
      <c r="C3187" s="4" t="s">
        <v>10</v>
      </c>
    </row>
    <row r="3188" spans="1:5">
      <c r="A3188" t="n">
        <v>26424</v>
      </c>
      <c r="B3188" s="12" t="n">
        <v>13</v>
      </c>
      <c r="C3188" s="7" t="n">
        <v>6469</v>
      </c>
    </row>
    <row r="3189" spans="1:5">
      <c r="A3189" t="s">
        <v>4</v>
      </c>
      <c r="B3189" s="4" t="s">
        <v>5</v>
      </c>
      <c r="C3189" s="4" t="s">
        <v>10</v>
      </c>
    </row>
    <row r="3190" spans="1:5">
      <c r="A3190" t="n">
        <v>26427</v>
      </c>
      <c r="B3190" s="12" t="n">
        <v>13</v>
      </c>
      <c r="C3190" s="7" t="n">
        <v>6470</v>
      </c>
    </row>
    <row r="3191" spans="1:5">
      <c r="A3191" t="s">
        <v>4</v>
      </c>
      <c r="B3191" s="4" t="s">
        <v>5</v>
      </c>
      <c r="C3191" s="4" t="s">
        <v>10</v>
      </c>
    </row>
    <row r="3192" spans="1:5">
      <c r="A3192" t="n">
        <v>26430</v>
      </c>
      <c r="B3192" s="12" t="n">
        <v>13</v>
      </c>
      <c r="C3192" s="7" t="n">
        <v>6471</v>
      </c>
    </row>
    <row r="3193" spans="1:5">
      <c r="A3193" t="s">
        <v>4</v>
      </c>
      <c r="B3193" s="4" t="s">
        <v>5</v>
      </c>
      <c r="C3193" s="4" t="s">
        <v>13</v>
      </c>
    </row>
    <row r="3194" spans="1:5">
      <c r="A3194" t="n">
        <v>26433</v>
      </c>
      <c r="B3194" s="16" t="n">
        <v>74</v>
      </c>
      <c r="C3194" s="7" t="n">
        <v>18</v>
      </c>
    </row>
    <row r="3195" spans="1:5">
      <c r="A3195" t="s">
        <v>4</v>
      </c>
      <c r="B3195" s="4" t="s">
        <v>5</v>
      </c>
      <c r="C3195" s="4" t="s">
        <v>13</v>
      </c>
    </row>
    <row r="3196" spans="1:5">
      <c r="A3196" t="n">
        <v>26435</v>
      </c>
      <c r="B3196" s="16" t="n">
        <v>74</v>
      </c>
      <c r="C3196" s="7" t="n">
        <v>45</v>
      </c>
    </row>
    <row r="3197" spans="1:5">
      <c r="A3197" t="s">
        <v>4</v>
      </c>
      <c r="B3197" s="4" t="s">
        <v>5</v>
      </c>
      <c r="C3197" s="4" t="s">
        <v>10</v>
      </c>
    </row>
    <row r="3198" spans="1:5">
      <c r="A3198" t="n">
        <v>26437</v>
      </c>
      <c r="B3198" s="30" t="n">
        <v>16</v>
      </c>
      <c r="C3198" s="7" t="n">
        <v>0</v>
      </c>
    </row>
    <row r="3199" spans="1:5">
      <c r="A3199" t="s">
        <v>4</v>
      </c>
      <c r="B3199" s="4" t="s">
        <v>5</v>
      </c>
      <c r="C3199" s="4" t="s">
        <v>13</v>
      </c>
      <c r="D3199" s="4" t="s">
        <v>13</v>
      </c>
      <c r="E3199" s="4" t="s">
        <v>13</v>
      </c>
      <c r="F3199" s="4" t="s">
        <v>13</v>
      </c>
    </row>
    <row r="3200" spans="1:5">
      <c r="A3200" t="n">
        <v>26440</v>
      </c>
      <c r="B3200" s="40" t="n">
        <v>14</v>
      </c>
      <c r="C3200" s="7" t="n">
        <v>0</v>
      </c>
      <c r="D3200" s="7" t="n">
        <v>8</v>
      </c>
      <c r="E3200" s="7" t="n">
        <v>0</v>
      </c>
      <c r="F3200" s="7" t="n">
        <v>0</v>
      </c>
    </row>
    <row r="3201" spans="1:6">
      <c r="A3201" t="s">
        <v>4</v>
      </c>
      <c r="B3201" s="4" t="s">
        <v>5</v>
      </c>
      <c r="C3201" s="4" t="s">
        <v>13</v>
      </c>
      <c r="D3201" s="4" t="s">
        <v>6</v>
      </c>
    </row>
    <row r="3202" spans="1:6">
      <c r="A3202" t="n">
        <v>26445</v>
      </c>
      <c r="B3202" s="8" t="n">
        <v>2</v>
      </c>
      <c r="C3202" s="7" t="n">
        <v>11</v>
      </c>
      <c r="D3202" s="7" t="s">
        <v>34</v>
      </c>
    </row>
    <row r="3203" spans="1:6">
      <c r="A3203" t="s">
        <v>4</v>
      </c>
      <c r="B3203" s="4" t="s">
        <v>5</v>
      </c>
      <c r="C3203" s="4" t="s">
        <v>10</v>
      </c>
    </row>
    <row r="3204" spans="1:6">
      <c r="A3204" t="n">
        <v>26459</v>
      </c>
      <c r="B3204" s="30" t="n">
        <v>16</v>
      </c>
      <c r="C3204" s="7" t="n">
        <v>0</v>
      </c>
    </row>
    <row r="3205" spans="1:6">
      <c r="A3205" t="s">
        <v>4</v>
      </c>
      <c r="B3205" s="4" t="s">
        <v>5</v>
      </c>
      <c r="C3205" s="4" t="s">
        <v>13</v>
      </c>
      <c r="D3205" s="4" t="s">
        <v>6</v>
      </c>
    </row>
    <row r="3206" spans="1:6">
      <c r="A3206" t="n">
        <v>26462</v>
      </c>
      <c r="B3206" s="8" t="n">
        <v>2</v>
      </c>
      <c r="C3206" s="7" t="n">
        <v>11</v>
      </c>
      <c r="D3206" s="7" t="s">
        <v>241</v>
      </c>
    </row>
    <row r="3207" spans="1:6">
      <c r="A3207" t="s">
        <v>4</v>
      </c>
      <c r="B3207" s="4" t="s">
        <v>5</v>
      </c>
      <c r="C3207" s="4" t="s">
        <v>10</v>
      </c>
    </row>
    <row r="3208" spans="1:6">
      <c r="A3208" t="n">
        <v>26471</v>
      </c>
      <c r="B3208" s="30" t="n">
        <v>16</v>
      </c>
      <c r="C3208" s="7" t="n">
        <v>0</v>
      </c>
    </row>
    <row r="3209" spans="1:6">
      <c r="A3209" t="s">
        <v>4</v>
      </c>
      <c r="B3209" s="4" t="s">
        <v>5</v>
      </c>
      <c r="C3209" s="4" t="s">
        <v>9</v>
      </c>
    </row>
    <row r="3210" spans="1:6">
      <c r="A3210" t="n">
        <v>26474</v>
      </c>
      <c r="B3210" s="43" t="n">
        <v>15</v>
      </c>
      <c r="C3210" s="7" t="n">
        <v>2048</v>
      </c>
    </row>
    <row r="3211" spans="1:6">
      <c r="A3211" t="s">
        <v>4</v>
      </c>
      <c r="B3211" s="4" t="s">
        <v>5</v>
      </c>
      <c r="C3211" s="4" t="s">
        <v>13</v>
      </c>
      <c r="D3211" s="4" t="s">
        <v>6</v>
      </c>
    </row>
    <row r="3212" spans="1:6">
      <c r="A3212" t="n">
        <v>26479</v>
      </c>
      <c r="B3212" s="8" t="n">
        <v>2</v>
      </c>
      <c r="C3212" s="7" t="n">
        <v>10</v>
      </c>
      <c r="D3212" s="7" t="s">
        <v>79</v>
      </c>
    </row>
    <row r="3213" spans="1:6">
      <c r="A3213" t="s">
        <v>4</v>
      </c>
      <c r="B3213" s="4" t="s">
        <v>5</v>
      </c>
      <c r="C3213" s="4" t="s">
        <v>10</v>
      </c>
    </row>
    <row r="3214" spans="1:6">
      <c r="A3214" t="n">
        <v>26497</v>
      </c>
      <c r="B3214" s="30" t="n">
        <v>16</v>
      </c>
      <c r="C3214" s="7" t="n">
        <v>0</v>
      </c>
    </row>
    <row r="3215" spans="1:6">
      <c r="A3215" t="s">
        <v>4</v>
      </c>
      <c r="B3215" s="4" t="s">
        <v>5</v>
      </c>
      <c r="C3215" s="4" t="s">
        <v>13</v>
      </c>
      <c r="D3215" s="4" t="s">
        <v>6</v>
      </c>
    </row>
    <row r="3216" spans="1:6">
      <c r="A3216" t="n">
        <v>26500</v>
      </c>
      <c r="B3216" s="8" t="n">
        <v>2</v>
      </c>
      <c r="C3216" s="7" t="n">
        <v>10</v>
      </c>
      <c r="D3216" s="7" t="s">
        <v>80</v>
      </c>
    </row>
    <row r="3217" spans="1:4">
      <c r="A3217" t="s">
        <v>4</v>
      </c>
      <c r="B3217" s="4" t="s">
        <v>5</v>
      </c>
      <c r="C3217" s="4" t="s">
        <v>10</v>
      </c>
    </row>
    <row r="3218" spans="1:4">
      <c r="A3218" t="n">
        <v>26519</v>
      </c>
      <c r="B3218" s="30" t="n">
        <v>16</v>
      </c>
      <c r="C3218" s="7" t="n">
        <v>0</v>
      </c>
    </row>
    <row r="3219" spans="1:4">
      <c r="A3219" t="s">
        <v>4</v>
      </c>
      <c r="B3219" s="4" t="s">
        <v>5</v>
      </c>
      <c r="C3219" s="4" t="s">
        <v>13</v>
      </c>
      <c r="D3219" s="4" t="s">
        <v>10</v>
      </c>
      <c r="E3219" s="4" t="s">
        <v>21</v>
      </c>
    </row>
    <row r="3220" spans="1:4">
      <c r="A3220" t="n">
        <v>26522</v>
      </c>
      <c r="B3220" s="32" t="n">
        <v>58</v>
      </c>
      <c r="C3220" s="7" t="n">
        <v>100</v>
      </c>
      <c r="D3220" s="7" t="n">
        <v>300</v>
      </c>
      <c r="E3220" s="7" t="n">
        <v>1</v>
      </c>
    </row>
    <row r="3221" spans="1:4">
      <c r="A3221" t="s">
        <v>4</v>
      </c>
      <c r="B3221" s="4" t="s">
        <v>5</v>
      </c>
      <c r="C3221" s="4" t="s">
        <v>13</v>
      </c>
      <c r="D3221" s="4" t="s">
        <v>10</v>
      </c>
    </row>
    <row r="3222" spans="1:4">
      <c r="A3222" t="n">
        <v>26530</v>
      </c>
      <c r="B3222" s="32" t="n">
        <v>58</v>
      </c>
      <c r="C3222" s="7" t="n">
        <v>255</v>
      </c>
      <c r="D3222" s="7" t="n">
        <v>0</v>
      </c>
    </row>
    <row r="3223" spans="1:4">
      <c r="A3223" t="s">
        <v>4</v>
      </c>
      <c r="B3223" s="4" t="s">
        <v>5</v>
      </c>
      <c r="C3223" s="4" t="s">
        <v>13</v>
      </c>
    </row>
    <row r="3224" spans="1:4">
      <c r="A3224" t="n">
        <v>26534</v>
      </c>
      <c r="B3224" s="45" t="n">
        <v>23</v>
      </c>
      <c r="C3224" s="7" t="n">
        <v>0</v>
      </c>
    </row>
    <row r="3225" spans="1:4">
      <c r="A3225" t="s">
        <v>4</v>
      </c>
      <c r="B3225" s="4" t="s">
        <v>5</v>
      </c>
    </row>
    <row r="3226" spans="1:4">
      <c r="A3226" t="n">
        <v>26536</v>
      </c>
      <c r="B3226" s="5" t="n">
        <v>1</v>
      </c>
    </row>
    <row r="3227" spans="1:4" s="3" customFormat="1" customHeight="0">
      <c r="A3227" s="3" t="s">
        <v>2</v>
      </c>
      <c r="B3227" s="3" t="s">
        <v>242</v>
      </c>
    </row>
    <row r="3228" spans="1:4">
      <c r="A3228" t="s">
        <v>4</v>
      </c>
      <c r="B3228" s="4" t="s">
        <v>5</v>
      </c>
      <c r="C3228" s="4" t="s">
        <v>10</v>
      </c>
      <c r="D3228" s="4" t="s">
        <v>9</v>
      </c>
    </row>
    <row r="3229" spans="1:4">
      <c r="A3229" t="n">
        <v>26540</v>
      </c>
      <c r="B3229" s="72" t="n">
        <v>44</v>
      </c>
      <c r="C3229" s="7" t="n">
        <v>30</v>
      </c>
      <c r="D3229" s="7" t="n">
        <v>128</v>
      </c>
    </row>
    <row r="3230" spans="1:4">
      <c r="A3230" t="s">
        <v>4</v>
      </c>
      <c r="B3230" s="4" t="s">
        <v>5</v>
      </c>
      <c r="C3230" s="4" t="s">
        <v>10</v>
      </c>
      <c r="D3230" s="4" t="s">
        <v>9</v>
      </c>
    </row>
    <row r="3231" spans="1:4">
      <c r="A3231" t="n">
        <v>26547</v>
      </c>
      <c r="B3231" s="72" t="n">
        <v>44</v>
      </c>
      <c r="C3231" s="7" t="n">
        <v>30</v>
      </c>
      <c r="D3231" s="7" t="n">
        <v>32</v>
      </c>
    </row>
    <row r="3232" spans="1:4">
      <c r="A3232" t="s">
        <v>4</v>
      </c>
      <c r="B3232" s="4" t="s">
        <v>5</v>
      </c>
      <c r="C3232" s="4" t="s">
        <v>10</v>
      </c>
      <c r="D3232" s="4" t="s">
        <v>9</v>
      </c>
    </row>
    <row r="3233" spans="1:5">
      <c r="A3233" t="n">
        <v>26554</v>
      </c>
      <c r="B3233" s="72" t="n">
        <v>44</v>
      </c>
      <c r="C3233" s="7" t="n">
        <v>89</v>
      </c>
      <c r="D3233" s="7" t="n">
        <v>128</v>
      </c>
    </row>
    <row r="3234" spans="1:5">
      <c r="A3234" t="s">
        <v>4</v>
      </c>
      <c r="B3234" s="4" t="s">
        <v>5</v>
      </c>
      <c r="C3234" s="4" t="s">
        <v>10</v>
      </c>
      <c r="D3234" s="4" t="s">
        <v>9</v>
      </c>
    </row>
    <row r="3235" spans="1:5">
      <c r="A3235" t="n">
        <v>26561</v>
      </c>
      <c r="B3235" s="72" t="n">
        <v>44</v>
      </c>
      <c r="C3235" s="7" t="n">
        <v>89</v>
      </c>
      <c r="D3235" s="7" t="n">
        <v>32</v>
      </c>
    </row>
    <row r="3236" spans="1:5">
      <c r="A3236" t="s">
        <v>4</v>
      </c>
      <c r="B3236" s="4" t="s">
        <v>5</v>
      </c>
      <c r="C3236" s="4" t="s">
        <v>10</v>
      </c>
      <c r="D3236" s="4" t="s">
        <v>9</v>
      </c>
    </row>
    <row r="3237" spans="1:5">
      <c r="A3237" t="n">
        <v>26568</v>
      </c>
      <c r="B3237" s="72" t="n">
        <v>44</v>
      </c>
      <c r="C3237" s="7" t="n">
        <v>120</v>
      </c>
      <c r="D3237" s="7" t="n">
        <v>128</v>
      </c>
    </row>
    <row r="3238" spans="1:5">
      <c r="A3238" t="s">
        <v>4</v>
      </c>
      <c r="B3238" s="4" t="s">
        <v>5</v>
      </c>
      <c r="C3238" s="4" t="s">
        <v>10</v>
      </c>
      <c r="D3238" s="4" t="s">
        <v>9</v>
      </c>
    </row>
    <row r="3239" spans="1:5">
      <c r="A3239" t="n">
        <v>26575</v>
      </c>
      <c r="B3239" s="72" t="n">
        <v>44</v>
      </c>
      <c r="C3239" s="7" t="n">
        <v>120</v>
      </c>
      <c r="D3239" s="7" t="n">
        <v>32</v>
      </c>
    </row>
    <row r="3240" spans="1:5">
      <c r="A3240" t="s">
        <v>4</v>
      </c>
      <c r="B3240" s="4" t="s">
        <v>5</v>
      </c>
      <c r="C3240" s="4" t="s">
        <v>10</v>
      </c>
      <c r="D3240" s="4" t="s">
        <v>9</v>
      </c>
    </row>
    <row r="3241" spans="1:5">
      <c r="A3241" t="n">
        <v>26582</v>
      </c>
      <c r="B3241" s="72" t="n">
        <v>44</v>
      </c>
      <c r="C3241" s="7" t="n">
        <v>101</v>
      </c>
      <c r="D3241" s="7" t="n">
        <v>128</v>
      </c>
    </row>
    <row r="3242" spans="1:5">
      <c r="A3242" t="s">
        <v>4</v>
      </c>
      <c r="B3242" s="4" t="s">
        <v>5</v>
      </c>
      <c r="C3242" s="4" t="s">
        <v>10</v>
      </c>
      <c r="D3242" s="4" t="s">
        <v>9</v>
      </c>
    </row>
    <row r="3243" spans="1:5">
      <c r="A3243" t="n">
        <v>26589</v>
      </c>
      <c r="B3243" s="72" t="n">
        <v>44</v>
      </c>
      <c r="C3243" s="7" t="n">
        <v>101</v>
      </c>
      <c r="D3243" s="7" t="n">
        <v>32</v>
      </c>
    </row>
    <row r="3244" spans="1:5">
      <c r="A3244" t="s">
        <v>4</v>
      </c>
      <c r="B3244" s="4" t="s">
        <v>5</v>
      </c>
      <c r="C3244" s="4" t="s">
        <v>10</v>
      </c>
      <c r="D3244" s="4" t="s">
        <v>9</v>
      </c>
    </row>
    <row r="3245" spans="1:5">
      <c r="A3245" t="n">
        <v>26596</v>
      </c>
      <c r="B3245" s="72" t="n">
        <v>44</v>
      </c>
      <c r="C3245" s="7" t="n">
        <v>118</v>
      </c>
      <c r="D3245" s="7" t="n">
        <v>128</v>
      </c>
    </row>
    <row r="3246" spans="1:5">
      <c r="A3246" t="s">
        <v>4</v>
      </c>
      <c r="B3246" s="4" t="s">
        <v>5</v>
      </c>
      <c r="C3246" s="4" t="s">
        <v>10</v>
      </c>
      <c r="D3246" s="4" t="s">
        <v>9</v>
      </c>
    </row>
    <row r="3247" spans="1:5">
      <c r="A3247" t="n">
        <v>26603</v>
      </c>
      <c r="B3247" s="72" t="n">
        <v>44</v>
      </c>
      <c r="C3247" s="7" t="n">
        <v>118</v>
      </c>
      <c r="D3247" s="7" t="n">
        <v>32</v>
      </c>
    </row>
    <row r="3248" spans="1:5">
      <c r="A3248" t="s">
        <v>4</v>
      </c>
      <c r="B3248" s="4" t="s">
        <v>5</v>
      </c>
      <c r="C3248" s="4" t="s">
        <v>10</v>
      </c>
      <c r="D3248" s="4" t="s">
        <v>9</v>
      </c>
    </row>
    <row r="3249" spans="1:4">
      <c r="A3249" t="n">
        <v>26610</v>
      </c>
      <c r="B3249" s="72" t="n">
        <v>44</v>
      </c>
      <c r="C3249" s="7" t="n">
        <v>100</v>
      </c>
      <c r="D3249" s="7" t="n">
        <v>128</v>
      </c>
    </row>
    <row r="3250" spans="1:4">
      <c r="A3250" t="s">
        <v>4</v>
      </c>
      <c r="B3250" s="4" t="s">
        <v>5</v>
      </c>
      <c r="C3250" s="4" t="s">
        <v>10</v>
      </c>
      <c r="D3250" s="4" t="s">
        <v>9</v>
      </c>
    </row>
    <row r="3251" spans="1:4">
      <c r="A3251" t="n">
        <v>26617</v>
      </c>
      <c r="B3251" s="72" t="n">
        <v>44</v>
      </c>
      <c r="C3251" s="7" t="n">
        <v>100</v>
      </c>
      <c r="D3251" s="7" t="n">
        <v>32</v>
      </c>
    </row>
    <row r="3252" spans="1:4">
      <c r="A3252" t="s">
        <v>4</v>
      </c>
      <c r="B3252" s="4" t="s">
        <v>5</v>
      </c>
      <c r="C3252" s="4" t="s">
        <v>10</v>
      </c>
      <c r="D3252" s="4" t="s">
        <v>9</v>
      </c>
    </row>
    <row r="3253" spans="1:4">
      <c r="A3253" t="n">
        <v>26624</v>
      </c>
      <c r="B3253" s="72" t="n">
        <v>44</v>
      </c>
      <c r="C3253" s="7" t="n">
        <v>88</v>
      </c>
      <c r="D3253" s="7" t="n">
        <v>128</v>
      </c>
    </row>
    <row r="3254" spans="1:4">
      <c r="A3254" t="s">
        <v>4</v>
      </c>
      <c r="B3254" s="4" t="s">
        <v>5</v>
      </c>
      <c r="C3254" s="4" t="s">
        <v>10</v>
      </c>
      <c r="D3254" s="4" t="s">
        <v>9</v>
      </c>
    </row>
    <row r="3255" spans="1:4">
      <c r="A3255" t="n">
        <v>26631</v>
      </c>
      <c r="B3255" s="72" t="n">
        <v>44</v>
      </c>
      <c r="C3255" s="7" t="n">
        <v>88</v>
      </c>
      <c r="D3255" s="7" t="n">
        <v>32</v>
      </c>
    </row>
    <row r="3256" spans="1:4">
      <c r="A3256" t="s">
        <v>4</v>
      </c>
      <c r="B3256" s="4" t="s">
        <v>5</v>
      </c>
      <c r="C3256" s="4" t="s">
        <v>10</v>
      </c>
      <c r="D3256" s="4" t="s">
        <v>9</v>
      </c>
    </row>
    <row r="3257" spans="1:4">
      <c r="A3257" t="n">
        <v>26638</v>
      </c>
      <c r="B3257" s="72" t="n">
        <v>44</v>
      </c>
      <c r="C3257" s="7" t="n">
        <v>110</v>
      </c>
      <c r="D3257" s="7" t="n">
        <v>128</v>
      </c>
    </row>
    <row r="3258" spans="1:4">
      <c r="A3258" t="s">
        <v>4</v>
      </c>
      <c r="B3258" s="4" t="s">
        <v>5</v>
      </c>
      <c r="C3258" s="4" t="s">
        <v>10</v>
      </c>
      <c r="D3258" s="4" t="s">
        <v>9</v>
      </c>
    </row>
    <row r="3259" spans="1:4">
      <c r="A3259" t="n">
        <v>26645</v>
      </c>
      <c r="B3259" s="72" t="n">
        <v>44</v>
      </c>
      <c r="C3259" s="7" t="n">
        <v>110</v>
      </c>
      <c r="D3259" s="7" t="n">
        <v>32</v>
      </c>
    </row>
    <row r="3260" spans="1:4">
      <c r="A3260" t="s">
        <v>4</v>
      </c>
      <c r="B3260" s="4" t="s">
        <v>5</v>
      </c>
      <c r="C3260" s="4" t="s">
        <v>10</v>
      </c>
      <c r="D3260" s="4" t="s">
        <v>9</v>
      </c>
    </row>
    <row r="3261" spans="1:4">
      <c r="A3261" t="n">
        <v>26652</v>
      </c>
      <c r="B3261" s="72" t="n">
        <v>44</v>
      </c>
      <c r="C3261" s="7" t="n">
        <v>119</v>
      </c>
      <c r="D3261" s="7" t="n">
        <v>128</v>
      </c>
    </row>
    <row r="3262" spans="1:4">
      <c r="A3262" t="s">
        <v>4</v>
      </c>
      <c r="B3262" s="4" t="s">
        <v>5</v>
      </c>
      <c r="C3262" s="4" t="s">
        <v>10</v>
      </c>
      <c r="D3262" s="4" t="s">
        <v>9</v>
      </c>
    </row>
    <row r="3263" spans="1:4">
      <c r="A3263" t="n">
        <v>26659</v>
      </c>
      <c r="B3263" s="72" t="n">
        <v>44</v>
      </c>
      <c r="C3263" s="7" t="n">
        <v>119</v>
      </c>
      <c r="D3263" s="7" t="n">
        <v>32</v>
      </c>
    </row>
    <row r="3264" spans="1:4">
      <c r="A3264" t="s">
        <v>4</v>
      </c>
      <c r="B3264" s="4" t="s">
        <v>5</v>
      </c>
      <c r="C3264" s="4" t="s">
        <v>10</v>
      </c>
      <c r="D3264" s="4" t="s">
        <v>9</v>
      </c>
    </row>
    <row r="3265" spans="1:4">
      <c r="A3265" t="n">
        <v>26666</v>
      </c>
      <c r="B3265" s="72" t="n">
        <v>44</v>
      </c>
      <c r="C3265" s="7" t="n">
        <v>95</v>
      </c>
      <c r="D3265" s="7" t="n">
        <v>128</v>
      </c>
    </row>
    <row r="3266" spans="1:4">
      <c r="A3266" t="s">
        <v>4</v>
      </c>
      <c r="B3266" s="4" t="s">
        <v>5</v>
      </c>
      <c r="C3266" s="4" t="s">
        <v>10</v>
      </c>
      <c r="D3266" s="4" t="s">
        <v>9</v>
      </c>
    </row>
    <row r="3267" spans="1:4">
      <c r="A3267" t="n">
        <v>26673</v>
      </c>
      <c r="B3267" s="72" t="n">
        <v>44</v>
      </c>
      <c r="C3267" s="7" t="n">
        <v>95</v>
      </c>
      <c r="D3267" s="7" t="n">
        <v>32</v>
      </c>
    </row>
    <row r="3268" spans="1:4">
      <c r="A3268" t="s">
        <v>4</v>
      </c>
      <c r="B3268" s="4" t="s">
        <v>5</v>
      </c>
      <c r="C3268" s="4" t="s">
        <v>10</v>
      </c>
      <c r="D3268" s="4" t="s">
        <v>9</v>
      </c>
    </row>
    <row r="3269" spans="1:4">
      <c r="A3269" t="n">
        <v>26680</v>
      </c>
      <c r="B3269" s="72" t="n">
        <v>44</v>
      </c>
      <c r="C3269" s="7" t="n">
        <v>92</v>
      </c>
      <c r="D3269" s="7" t="n">
        <v>128</v>
      </c>
    </row>
    <row r="3270" spans="1:4">
      <c r="A3270" t="s">
        <v>4</v>
      </c>
      <c r="B3270" s="4" t="s">
        <v>5</v>
      </c>
      <c r="C3270" s="4" t="s">
        <v>10</v>
      </c>
      <c r="D3270" s="4" t="s">
        <v>9</v>
      </c>
    </row>
    <row r="3271" spans="1:4">
      <c r="A3271" t="n">
        <v>26687</v>
      </c>
      <c r="B3271" s="72" t="n">
        <v>44</v>
      </c>
      <c r="C3271" s="7" t="n">
        <v>92</v>
      </c>
      <c r="D3271" s="7" t="n">
        <v>32</v>
      </c>
    </row>
    <row r="3272" spans="1:4">
      <c r="A3272" t="s">
        <v>4</v>
      </c>
      <c r="B3272" s="4" t="s">
        <v>5</v>
      </c>
      <c r="C3272" s="4" t="s">
        <v>10</v>
      </c>
      <c r="D3272" s="4" t="s">
        <v>10</v>
      </c>
      <c r="E3272" s="4" t="s">
        <v>21</v>
      </c>
      <c r="F3272" s="4" t="s">
        <v>21</v>
      </c>
      <c r="G3272" s="4" t="s">
        <v>21</v>
      </c>
      <c r="H3272" s="4" t="s">
        <v>21</v>
      </c>
      <c r="I3272" s="4" t="s">
        <v>13</v>
      </c>
      <c r="J3272" s="4" t="s">
        <v>10</v>
      </c>
    </row>
    <row r="3273" spans="1:4">
      <c r="A3273" t="n">
        <v>26694</v>
      </c>
      <c r="B3273" s="67" t="n">
        <v>55</v>
      </c>
      <c r="C3273" s="7" t="n">
        <v>30</v>
      </c>
      <c r="D3273" s="7" t="n">
        <v>65533</v>
      </c>
      <c r="E3273" s="7" t="n">
        <v>15.75</v>
      </c>
      <c r="F3273" s="7" t="n">
        <v>0</v>
      </c>
      <c r="G3273" s="7" t="n">
        <v>-0.370000004768372</v>
      </c>
      <c r="H3273" s="7" t="n">
        <v>3.29999995231628</v>
      </c>
      <c r="I3273" s="7" t="n">
        <v>2</v>
      </c>
      <c r="J3273" s="7" t="n">
        <v>0</v>
      </c>
    </row>
    <row r="3274" spans="1:4">
      <c r="A3274" t="s">
        <v>4</v>
      </c>
      <c r="B3274" s="4" t="s">
        <v>5</v>
      </c>
      <c r="C3274" s="4" t="s">
        <v>10</v>
      </c>
    </row>
    <row r="3275" spans="1:4">
      <c r="A3275" t="n">
        <v>26718</v>
      </c>
      <c r="B3275" s="30" t="n">
        <v>16</v>
      </c>
      <c r="C3275" s="7" t="n">
        <v>200</v>
      </c>
    </row>
    <row r="3276" spans="1:4">
      <c r="A3276" t="s">
        <v>4</v>
      </c>
      <c r="B3276" s="4" t="s">
        <v>5</v>
      </c>
      <c r="C3276" s="4" t="s">
        <v>10</v>
      </c>
      <c r="D3276" s="4" t="s">
        <v>10</v>
      </c>
      <c r="E3276" s="4" t="s">
        <v>21</v>
      </c>
      <c r="F3276" s="4" t="s">
        <v>21</v>
      </c>
      <c r="G3276" s="4" t="s">
        <v>21</v>
      </c>
      <c r="H3276" s="4" t="s">
        <v>21</v>
      </c>
      <c r="I3276" s="4" t="s">
        <v>13</v>
      </c>
      <c r="J3276" s="4" t="s">
        <v>10</v>
      </c>
    </row>
    <row r="3277" spans="1:4">
      <c r="A3277" t="n">
        <v>26721</v>
      </c>
      <c r="B3277" s="67" t="n">
        <v>55</v>
      </c>
      <c r="C3277" s="7" t="n">
        <v>89</v>
      </c>
      <c r="D3277" s="7" t="n">
        <v>65533</v>
      </c>
      <c r="E3277" s="7" t="n">
        <v>16.6499996185303</v>
      </c>
      <c r="F3277" s="7" t="n">
        <v>0</v>
      </c>
      <c r="G3277" s="7" t="n">
        <v>-1.78999996185303</v>
      </c>
      <c r="H3277" s="7" t="n">
        <v>3.29999995231628</v>
      </c>
      <c r="I3277" s="7" t="n">
        <v>2</v>
      </c>
      <c r="J3277" s="7" t="n">
        <v>0</v>
      </c>
    </row>
    <row r="3278" spans="1:4">
      <c r="A3278" t="s">
        <v>4</v>
      </c>
      <c r="B3278" s="4" t="s">
        <v>5</v>
      </c>
      <c r="C3278" s="4" t="s">
        <v>10</v>
      </c>
    </row>
    <row r="3279" spans="1:4">
      <c r="A3279" t="n">
        <v>26745</v>
      </c>
      <c r="B3279" s="30" t="n">
        <v>16</v>
      </c>
      <c r="C3279" s="7" t="n">
        <v>200</v>
      </c>
    </row>
    <row r="3280" spans="1:4">
      <c r="A3280" t="s">
        <v>4</v>
      </c>
      <c r="B3280" s="4" t="s">
        <v>5</v>
      </c>
      <c r="C3280" s="4" t="s">
        <v>10</v>
      </c>
      <c r="D3280" s="4" t="s">
        <v>10</v>
      </c>
      <c r="E3280" s="4" t="s">
        <v>21</v>
      </c>
      <c r="F3280" s="4" t="s">
        <v>21</v>
      </c>
      <c r="G3280" s="4" t="s">
        <v>21</v>
      </c>
      <c r="H3280" s="4" t="s">
        <v>21</v>
      </c>
      <c r="I3280" s="4" t="s">
        <v>13</v>
      </c>
      <c r="J3280" s="4" t="s">
        <v>10</v>
      </c>
    </row>
    <row r="3281" spans="1:10">
      <c r="A3281" t="n">
        <v>26748</v>
      </c>
      <c r="B3281" s="67" t="n">
        <v>55</v>
      </c>
      <c r="C3281" s="7" t="n">
        <v>120</v>
      </c>
      <c r="D3281" s="7" t="n">
        <v>65533</v>
      </c>
      <c r="E3281" s="7" t="n">
        <v>17.2000007629395</v>
      </c>
      <c r="F3281" s="7" t="n">
        <v>0</v>
      </c>
      <c r="G3281" s="7" t="n">
        <v>-3.34999990463257</v>
      </c>
      <c r="H3281" s="7" t="n">
        <v>3.29999995231628</v>
      </c>
      <c r="I3281" s="7" t="n">
        <v>2</v>
      </c>
      <c r="J3281" s="7" t="n">
        <v>0</v>
      </c>
    </row>
    <row r="3282" spans="1:10">
      <c r="A3282" t="s">
        <v>4</v>
      </c>
      <c r="B3282" s="4" t="s">
        <v>5</v>
      </c>
      <c r="C3282" s="4" t="s">
        <v>10</v>
      </c>
    </row>
    <row r="3283" spans="1:10">
      <c r="A3283" t="n">
        <v>26772</v>
      </c>
      <c r="B3283" s="30" t="n">
        <v>16</v>
      </c>
      <c r="C3283" s="7" t="n">
        <v>200</v>
      </c>
    </row>
    <row r="3284" spans="1:10">
      <c r="A3284" t="s">
        <v>4</v>
      </c>
      <c r="B3284" s="4" t="s">
        <v>5</v>
      </c>
      <c r="C3284" s="4" t="s">
        <v>10</v>
      </c>
      <c r="D3284" s="4" t="s">
        <v>10</v>
      </c>
      <c r="E3284" s="4" t="s">
        <v>21</v>
      </c>
      <c r="F3284" s="4" t="s">
        <v>21</v>
      </c>
      <c r="G3284" s="4" t="s">
        <v>21</v>
      </c>
      <c r="H3284" s="4" t="s">
        <v>21</v>
      </c>
      <c r="I3284" s="4" t="s">
        <v>13</v>
      </c>
      <c r="J3284" s="4" t="s">
        <v>10</v>
      </c>
    </row>
    <row r="3285" spans="1:10">
      <c r="A3285" t="n">
        <v>26775</v>
      </c>
      <c r="B3285" s="67" t="n">
        <v>55</v>
      </c>
      <c r="C3285" s="7" t="n">
        <v>101</v>
      </c>
      <c r="D3285" s="7" t="n">
        <v>65533</v>
      </c>
      <c r="E3285" s="7" t="n">
        <v>14.210000038147</v>
      </c>
      <c r="F3285" s="7" t="n">
        <v>0</v>
      </c>
      <c r="G3285" s="7" t="n">
        <v>-1.67999994754791</v>
      </c>
      <c r="H3285" s="7" t="n">
        <v>3.29999995231628</v>
      </c>
      <c r="I3285" s="7" t="n">
        <v>2</v>
      </c>
      <c r="J3285" s="7" t="n">
        <v>0</v>
      </c>
    </row>
    <row r="3286" spans="1:10">
      <c r="A3286" t="s">
        <v>4</v>
      </c>
      <c r="B3286" s="4" t="s">
        <v>5</v>
      </c>
      <c r="C3286" s="4" t="s">
        <v>10</v>
      </c>
    </row>
    <row r="3287" spans="1:10">
      <c r="A3287" t="n">
        <v>26799</v>
      </c>
      <c r="B3287" s="30" t="n">
        <v>16</v>
      </c>
      <c r="C3287" s="7" t="n">
        <v>200</v>
      </c>
    </row>
    <row r="3288" spans="1:10">
      <c r="A3288" t="s">
        <v>4</v>
      </c>
      <c r="B3288" s="4" t="s">
        <v>5</v>
      </c>
      <c r="C3288" s="4" t="s">
        <v>10</v>
      </c>
      <c r="D3288" s="4" t="s">
        <v>10</v>
      </c>
      <c r="E3288" s="4" t="s">
        <v>21</v>
      </c>
      <c r="F3288" s="4" t="s">
        <v>21</v>
      </c>
      <c r="G3288" s="4" t="s">
        <v>21</v>
      </c>
      <c r="H3288" s="4" t="s">
        <v>21</v>
      </c>
      <c r="I3288" s="4" t="s">
        <v>13</v>
      </c>
      <c r="J3288" s="4" t="s">
        <v>10</v>
      </c>
    </row>
    <row r="3289" spans="1:10">
      <c r="A3289" t="n">
        <v>26802</v>
      </c>
      <c r="B3289" s="67" t="n">
        <v>55</v>
      </c>
      <c r="C3289" s="7" t="n">
        <v>118</v>
      </c>
      <c r="D3289" s="7" t="n">
        <v>65533</v>
      </c>
      <c r="E3289" s="7" t="n">
        <v>15.0100002288818</v>
      </c>
      <c r="F3289" s="7" t="n">
        <v>0</v>
      </c>
      <c r="G3289" s="7" t="n">
        <v>-3.0699999332428</v>
      </c>
      <c r="H3289" s="7" t="n">
        <v>3.29999995231628</v>
      </c>
      <c r="I3289" s="7" t="n">
        <v>2</v>
      </c>
      <c r="J3289" s="7" t="n">
        <v>0</v>
      </c>
    </row>
    <row r="3290" spans="1:10">
      <c r="A3290" t="s">
        <v>4</v>
      </c>
      <c r="B3290" s="4" t="s">
        <v>5</v>
      </c>
      <c r="C3290" s="4" t="s">
        <v>10</v>
      </c>
    </row>
    <row r="3291" spans="1:10">
      <c r="A3291" t="n">
        <v>26826</v>
      </c>
      <c r="B3291" s="30" t="n">
        <v>16</v>
      </c>
      <c r="C3291" s="7" t="n">
        <v>200</v>
      </c>
    </row>
    <row r="3292" spans="1:10">
      <c r="A3292" t="s">
        <v>4</v>
      </c>
      <c r="B3292" s="4" t="s">
        <v>5</v>
      </c>
      <c r="C3292" s="4" t="s">
        <v>10</v>
      </c>
      <c r="D3292" s="4" t="s">
        <v>10</v>
      </c>
      <c r="E3292" s="4" t="s">
        <v>21</v>
      </c>
      <c r="F3292" s="4" t="s">
        <v>21</v>
      </c>
      <c r="G3292" s="4" t="s">
        <v>21</v>
      </c>
      <c r="H3292" s="4" t="s">
        <v>21</v>
      </c>
      <c r="I3292" s="4" t="s">
        <v>13</v>
      </c>
      <c r="J3292" s="4" t="s">
        <v>10</v>
      </c>
    </row>
    <row r="3293" spans="1:10">
      <c r="A3293" t="n">
        <v>26829</v>
      </c>
      <c r="B3293" s="67" t="n">
        <v>55</v>
      </c>
      <c r="C3293" s="7" t="n">
        <v>100</v>
      </c>
      <c r="D3293" s="7" t="n">
        <v>65533</v>
      </c>
      <c r="E3293" s="7" t="n">
        <v>13.7600002288818</v>
      </c>
      <c r="F3293" s="7" t="n">
        <v>0</v>
      </c>
      <c r="G3293" s="7" t="n">
        <v>-4.30999994277954</v>
      </c>
      <c r="H3293" s="7" t="n">
        <v>3.29999995231628</v>
      </c>
      <c r="I3293" s="7" t="n">
        <v>2</v>
      </c>
      <c r="J3293" s="7" t="n">
        <v>0</v>
      </c>
    </row>
    <row r="3294" spans="1:10">
      <c r="A3294" t="s">
        <v>4</v>
      </c>
      <c r="B3294" s="4" t="s">
        <v>5</v>
      </c>
      <c r="C3294" s="4" t="s">
        <v>10</v>
      </c>
    </row>
    <row r="3295" spans="1:10">
      <c r="A3295" t="n">
        <v>26853</v>
      </c>
      <c r="B3295" s="30" t="n">
        <v>16</v>
      </c>
      <c r="C3295" s="7" t="n">
        <v>200</v>
      </c>
    </row>
    <row r="3296" spans="1:10">
      <c r="A3296" t="s">
        <v>4</v>
      </c>
      <c r="B3296" s="4" t="s">
        <v>5</v>
      </c>
      <c r="C3296" s="4" t="s">
        <v>10</v>
      </c>
      <c r="D3296" s="4" t="s">
        <v>10</v>
      </c>
      <c r="E3296" s="4" t="s">
        <v>21</v>
      </c>
      <c r="F3296" s="4" t="s">
        <v>21</v>
      </c>
      <c r="G3296" s="4" t="s">
        <v>21</v>
      </c>
      <c r="H3296" s="4" t="s">
        <v>21</v>
      </c>
      <c r="I3296" s="4" t="s">
        <v>13</v>
      </c>
      <c r="J3296" s="4" t="s">
        <v>10</v>
      </c>
    </row>
    <row r="3297" spans="1:10">
      <c r="A3297" t="n">
        <v>26856</v>
      </c>
      <c r="B3297" s="67" t="n">
        <v>55</v>
      </c>
      <c r="C3297" s="7" t="n">
        <v>88</v>
      </c>
      <c r="D3297" s="7" t="n">
        <v>65533</v>
      </c>
      <c r="E3297" s="7" t="n">
        <v>12.5200004577637</v>
      </c>
      <c r="F3297" s="7" t="n">
        <v>0</v>
      </c>
      <c r="G3297" s="7" t="n">
        <v>-5.6399998664856</v>
      </c>
      <c r="H3297" s="7" t="n">
        <v>3.29999995231628</v>
      </c>
      <c r="I3297" s="7" t="n">
        <v>2</v>
      </c>
      <c r="J3297" s="7" t="n">
        <v>0</v>
      </c>
    </row>
    <row r="3298" spans="1:10">
      <c r="A3298" t="s">
        <v>4</v>
      </c>
      <c r="B3298" s="4" t="s">
        <v>5</v>
      </c>
      <c r="C3298" s="4" t="s">
        <v>10</v>
      </c>
    </row>
    <row r="3299" spans="1:10">
      <c r="A3299" t="n">
        <v>26880</v>
      </c>
      <c r="B3299" s="30" t="n">
        <v>16</v>
      </c>
      <c r="C3299" s="7" t="n">
        <v>200</v>
      </c>
    </row>
    <row r="3300" spans="1:10">
      <c r="A3300" t="s">
        <v>4</v>
      </c>
      <c r="B3300" s="4" t="s">
        <v>5</v>
      </c>
      <c r="C3300" s="4" t="s">
        <v>10</v>
      </c>
      <c r="D3300" s="4" t="s">
        <v>10</v>
      </c>
      <c r="E3300" s="4" t="s">
        <v>21</v>
      </c>
      <c r="F3300" s="4" t="s">
        <v>21</v>
      </c>
      <c r="G3300" s="4" t="s">
        <v>21</v>
      </c>
      <c r="H3300" s="4" t="s">
        <v>21</v>
      </c>
      <c r="I3300" s="4" t="s">
        <v>13</v>
      </c>
      <c r="J3300" s="4" t="s">
        <v>10</v>
      </c>
    </row>
    <row r="3301" spans="1:10">
      <c r="A3301" t="n">
        <v>26883</v>
      </c>
      <c r="B3301" s="67" t="n">
        <v>55</v>
      </c>
      <c r="C3301" s="7" t="n">
        <v>110</v>
      </c>
      <c r="D3301" s="7" t="n">
        <v>65533</v>
      </c>
      <c r="E3301" s="7" t="n">
        <v>16.1900005340576</v>
      </c>
      <c r="F3301" s="7" t="n">
        <v>0</v>
      </c>
      <c r="G3301" s="7" t="n">
        <v>-5.09999990463257</v>
      </c>
      <c r="H3301" s="7" t="n">
        <v>3.29999995231628</v>
      </c>
      <c r="I3301" s="7" t="n">
        <v>2</v>
      </c>
      <c r="J3301" s="7" t="n">
        <v>0</v>
      </c>
    </row>
    <row r="3302" spans="1:10">
      <c r="A3302" t="s">
        <v>4</v>
      </c>
      <c r="B3302" s="4" t="s">
        <v>5</v>
      </c>
      <c r="C3302" s="4" t="s">
        <v>10</v>
      </c>
    </row>
    <row r="3303" spans="1:10">
      <c r="A3303" t="n">
        <v>26907</v>
      </c>
      <c r="B3303" s="30" t="n">
        <v>16</v>
      </c>
      <c r="C3303" s="7" t="n">
        <v>200</v>
      </c>
    </row>
    <row r="3304" spans="1:10">
      <c r="A3304" t="s">
        <v>4</v>
      </c>
      <c r="B3304" s="4" t="s">
        <v>5</v>
      </c>
      <c r="C3304" s="4" t="s">
        <v>10</v>
      </c>
      <c r="D3304" s="4" t="s">
        <v>10</v>
      </c>
      <c r="E3304" s="4" t="s">
        <v>21</v>
      </c>
      <c r="F3304" s="4" t="s">
        <v>21</v>
      </c>
      <c r="G3304" s="4" t="s">
        <v>21</v>
      </c>
      <c r="H3304" s="4" t="s">
        <v>21</v>
      </c>
      <c r="I3304" s="4" t="s">
        <v>13</v>
      </c>
      <c r="J3304" s="4" t="s">
        <v>10</v>
      </c>
    </row>
    <row r="3305" spans="1:10">
      <c r="A3305" t="n">
        <v>26910</v>
      </c>
      <c r="B3305" s="67" t="n">
        <v>55</v>
      </c>
      <c r="C3305" s="7" t="n">
        <v>119</v>
      </c>
      <c r="D3305" s="7" t="n">
        <v>65533</v>
      </c>
      <c r="E3305" s="7" t="n">
        <v>15.6599998474121</v>
      </c>
      <c r="F3305" s="7" t="n">
        <v>0</v>
      </c>
      <c r="G3305" s="7" t="n">
        <v>-3.85999989509583</v>
      </c>
      <c r="H3305" s="7" t="n">
        <v>3.29999995231628</v>
      </c>
      <c r="I3305" s="7" t="n">
        <v>2</v>
      </c>
      <c r="J3305" s="7" t="n">
        <v>0</v>
      </c>
    </row>
    <row r="3306" spans="1:10">
      <c r="A3306" t="s">
        <v>4</v>
      </c>
      <c r="B3306" s="4" t="s">
        <v>5</v>
      </c>
      <c r="C3306" s="4" t="s">
        <v>10</v>
      </c>
    </row>
    <row r="3307" spans="1:10">
      <c r="A3307" t="n">
        <v>26934</v>
      </c>
      <c r="B3307" s="30" t="n">
        <v>16</v>
      </c>
      <c r="C3307" s="7" t="n">
        <v>200</v>
      </c>
    </row>
    <row r="3308" spans="1:10">
      <c r="A3308" t="s">
        <v>4</v>
      </c>
      <c r="B3308" s="4" t="s">
        <v>5</v>
      </c>
      <c r="C3308" s="4" t="s">
        <v>10</v>
      </c>
      <c r="D3308" s="4" t="s">
        <v>10</v>
      </c>
      <c r="E3308" s="4" t="s">
        <v>21</v>
      </c>
      <c r="F3308" s="4" t="s">
        <v>21</v>
      </c>
      <c r="G3308" s="4" t="s">
        <v>21</v>
      </c>
      <c r="H3308" s="4" t="s">
        <v>21</v>
      </c>
      <c r="I3308" s="4" t="s">
        <v>13</v>
      </c>
      <c r="J3308" s="4" t="s">
        <v>10</v>
      </c>
    </row>
    <row r="3309" spans="1:10">
      <c r="A3309" t="n">
        <v>26937</v>
      </c>
      <c r="B3309" s="67" t="n">
        <v>55</v>
      </c>
      <c r="C3309" s="7" t="n">
        <v>95</v>
      </c>
      <c r="D3309" s="7" t="n">
        <v>65533</v>
      </c>
      <c r="E3309" s="7" t="n">
        <v>12.75</v>
      </c>
      <c r="F3309" s="7" t="n">
        <v>0</v>
      </c>
      <c r="G3309" s="7" t="n">
        <v>-2.72000002861023</v>
      </c>
      <c r="H3309" s="7" t="n">
        <v>3.29999995231628</v>
      </c>
      <c r="I3309" s="7" t="n">
        <v>2</v>
      </c>
      <c r="J3309" s="7" t="n">
        <v>0</v>
      </c>
    </row>
    <row r="3310" spans="1:10">
      <c r="A3310" t="s">
        <v>4</v>
      </c>
      <c r="B3310" s="4" t="s">
        <v>5</v>
      </c>
      <c r="C3310" s="4" t="s">
        <v>10</v>
      </c>
    </row>
    <row r="3311" spans="1:10">
      <c r="A3311" t="n">
        <v>26961</v>
      </c>
      <c r="B3311" s="30" t="n">
        <v>16</v>
      </c>
      <c r="C3311" s="7" t="n">
        <v>200</v>
      </c>
    </row>
    <row r="3312" spans="1:10">
      <c r="A3312" t="s">
        <v>4</v>
      </c>
      <c r="B3312" s="4" t="s">
        <v>5</v>
      </c>
      <c r="C3312" s="4" t="s">
        <v>10</v>
      </c>
      <c r="D3312" s="4" t="s">
        <v>10</v>
      </c>
      <c r="E3312" s="4" t="s">
        <v>21</v>
      </c>
      <c r="F3312" s="4" t="s">
        <v>21</v>
      </c>
      <c r="G3312" s="4" t="s">
        <v>21</v>
      </c>
      <c r="H3312" s="4" t="s">
        <v>21</v>
      </c>
      <c r="I3312" s="4" t="s">
        <v>13</v>
      </c>
      <c r="J3312" s="4" t="s">
        <v>10</v>
      </c>
    </row>
    <row r="3313" spans="1:10">
      <c r="A3313" t="n">
        <v>26964</v>
      </c>
      <c r="B3313" s="67" t="n">
        <v>55</v>
      </c>
      <c r="C3313" s="7" t="n">
        <v>92</v>
      </c>
      <c r="D3313" s="7" t="n">
        <v>65533</v>
      </c>
      <c r="E3313" s="7" t="n">
        <v>14.6000003814697</v>
      </c>
      <c r="F3313" s="7" t="n">
        <v>0</v>
      </c>
      <c r="G3313" s="7" t="n">
        <v>-6.1100001335144</v>
      </c>
      <c r="H3313" s="7" t="n">
        <v>3.29999995231628</v>
      </c>
      <c r="I3313" s="7" t="n">
        <v>2</v>
      </c>
      <c r="J3313" s="7" t="n">
        <v>0</v>
      </c>
    </row>
    <row r="3314" spans="1:10">
      <c r="A3314" t="s">
        <v>4</v>
      </c>
      <c r="B3314" s="4" t="s">
        <v>5</v>
      </c>
      <c r="C3314" s="4" t="s">
        <v>10</v>
      </c>
      <c r="D3314" s="4" t="s">
        <v>13</v>
      </c>
    </row>
    <row r="3315" spans="1:10">
      <c r="A3315" t="n">
        <v>26988</v>
      </c>
      <c r="B3315" s="68" t="n">
        <v>56</v>
      </c>
      <c r="C3315" s="7" t="n">
        <v>30</v>
      </c>
      <c r="D3315" s="7" t="n">
        <v>0</v>
      </c>
    </row>
    <row r="3316" spans="1:10">
      <c r="A3316" t="s">
        <v>4</v>
      </c>
      <c r="B3316" s="4" t="s">
        <v>5</v>
      </c>
      <c r="C3316" s="4" t="s">
        <v>10</v>
      </c>
      <c r="D3316" s="4" t="s">
        <v>13</v>
      </c>
      <c r="E3316" s="4" t="s">
        <v>13</v>
      </c>
      <c r="F3316" s="4" t="s">
        <v>6</v>
      </c>
    </row>
    <row r="3317" spans="1:10">
      <c r="A3317" t="n">
        <v>26992</v>
      </c>
      <c r="B3317" s="52" t="n">
        <v>47</v>
      </c>
      <c r="C3317" s="7" t="n">
        <v>30</v>
      </c>
      <c r="D3317" s="7" t="n">
        <v>0</v>
      </c>
      <c r="E3317" s="7" t="n">
        <v>0</v>
      </c>
      <c r="F3317" s="7" t="s">
        <v>210</v>
      </c>
    </row>
    <row r="3318" spans="1:10">
      <c r="A3318" t="s">
        <v>4</v>
      </c>
      <c r="B3318" s="4" t="s">
        <v>5</v>
      </c>
      <c r="C3318" s="4" t="s">
        <v>10</v>
      </c>
      <c r="D3318" s="4" t="s">
        <v>13</v>
      </c>
    </row>
    <row r="3319" spans="1:10">
      <c r="A3319" t="n">
        <v>27007</v>
      </c>
      <c r="B3319" s="68" t="n">
        <v>56</v>
      </c>
      <c r="C3319" s="7" t="n">
        <v>89</v>
      </c>
      <c r="D3319" s="7" t="n">
        <v>0</v>
      </c>
    </row>
    <row r="3320" spans="1:10">
      <c r="A3320" t="s">
        <v>4</v>
      </c>
      <c r="B3320" s="4" t="s">
        <v>5</v>
      </c>
      <c r="C3320" s="4" t="s">
        <v>10</v>
      </c>
      <c r="D3320" s="4" t="s">
        <v>13</v>
      </c>
      <c r="E3320" s="4" t="s">
        <v>13</v>
      </c>
      <c r="F3320" s="4" t="s">
        <v>6</v>
      </c>
    </row>
    <row r="3321" spans="1:10">
      <c r="A3321" t="n">
        <v>27011</v>
      </c>
      <c r="B3321" s="52" t="n">
        <v>47</v>
      </c>
      <c r="C3321" s="7" t="n">
        <v>89</v>
      </c>
      <c r="D3321" s="7" t="n">
        <v>0</v>
      </c>
      <c r="E3321" s="7" t="n">
        <v>0</v>
      </c>
      <c r="F3321" s="7" t="s">
        <v>210</v>
      </c>
    </row>
    <row r="3322" spans="1:10">
      <c r="A3322" t="s">
        <v>4</v>
      </c>
      <c r="B3322" s="4" t="s">
        <v>5</v>
      </c>
      <c r="C3322" s="4" t="s">
        <v>10</v>
      </c>
      <c r="D3322" s="4" t="s">
        <v>13</v>
      </c>
    </row>
    <row r="3323" spans="1:10">
      <c r="A3323" t="n">
        <v>27026</v>
      </c>
      <c r="B3323" s="68" t="n">
        <v>56</v>
      </c>
      <c r="C3323" s="7" t="n">
        <v>120</v>
      </c>
      <c r="D3323" s="7" t="n">
        <v>0</v>
      </c>
    </row>
    <row r="3324" spans="1:10">
      <c r="A3324" t="s">
        <v>4</v>
      </c>
      <c r="B3324" s="4" t="s">
        <v>5</v>
      </c>
      <c r="C3324" s="4" t="s">
        <v>10</v>
      </c>
      <c r="D3324" s="4" t="s">
        <v>13</v>
      </c>
      <c r="E3324" s="4" t="s">
        <v>13</v>
      </c>
      <c r="F3324" s="4" t="s">
        <v>6</v>
      </c>
    </row>
    <row r="3325" spans="1:10">
      <c r="A3325" t="n">
        <v>27030</v>
      </c>
      <c r="B3325" s="52" t="n">
        <v>47</v>
      </c>
      <c r="C3325" s="7" t="n">
        <v>120</v>
      </c>
      <c r="D3325" s="7" t="n">
        <v>0</v>
      </c>
      <c r="E3325" s="7" t="n">
        <v>0</v>
      </c>
      <c r="F3325" s="7" t="s">
        <v>210</v>
      </c>
    </row>
    <row r="3326" spans="1:10">
      <c r="A3326" t="s">
        <v>4</v>
      </c>
      <c r="B3326" s="4" t="s">
        <v>5</v>
      </c>
      <c r="C3326" s="4" t="s">
        <v>10</v>
      </c>
      <c r="D3326" s="4" t="s">
        <v>13</v>
      </c>
    </row>
    <row r="3327" spans="1:10">
      <c r="A3327" t="n">
        <v>27045</v>
      </c>
      <c r="B3327" s="68" t="n">
        <v>56</v>
      </c>
      <c r="C3327" s="7" t="n">
        <v>101</v>
      </c>
      <c r="D3327" s="7" t="n">
        <v>0</v>
      </c>
    </row>
    <row r="3328" spans="1:10">
      <c r="A3328" t="s">
        <v>4</v>
      </c>
      <c r="B3328" s="4" t="s">
        <v>5</v>
      </c>
      <c r="C3328" s="4" t="s">
        <v>10</v>
      </c>
      <c r="D3328" s="4" t="s">
        <v>13</v>
      </c>
      <c r="E3328" s="4" t="s">
        <v>13</v>
      </c>
      <c r="F3328" s="4" t="s">
        <v>6</v>
      </c>
    </row>
    <row r="3329" spans="1:10">
      <c r="A3329" t="n">
        <v>27049</v>
      </c>
      <c r="B3329" s="52" t="n">
        <v>47</v>
      </c>
      <c r="C3329" s="7" t="n">
        <v>101</v>
      </c>
      <c r="D3329" s="7" t="n">
        <v>0</v>
      </c>
      <c r="E3329" s="7" t="n">
        <v>0</v>
      </c>
      <c r="F3329" s="7" t="s">
        <v>210</v>
      </c>
    </row>
    <row r="3330" spans="1:10">
      <c r="A3330" t="s">
        <v>4</v>
      </c>
      <c r="B3330" s="4" t="s">
        <v>5</v>
      </c>
      <c r="C3330" s="4" t="s">
        <v>10</v>
      </c>
      <c r="D3330" s="4" t="s">
        <v>13</v>
      </c>
    </row>
    <row r="3331" spans="1:10">
      <c r="A3331" t="n">
        <v>27064</v>
      </c>
      <c r="B3331" s="68" t="n">
        <v>56</v>
      </c>
      <c r="C3331" s="7" t="n">
        <v>118</v>
      </c>
      <c r="D3331" s="7" t="n">
        <v>0</v>
      </c>
    </row>
    <row r="3332" spans="1:10">
      <c r="A3332" t="s">
        <v>4</v>
      </c>
      <c r="B3332" s="4" t="s">
        <v>5</v>
      </c>
      <c r="C3332" s="4" t="s">
        <v>10</v>
      </c>
      <c r="D3332" s="4" t="s">
        <v>13</v>
      </c>
      <c r="E3332" s="4" t="s">
        <v>13</v>
      </c>
      <c r="F3332" s="4" t="s">
        <v>6</v>
      </c>
    </row>
    <row r="3333" spans="1:10">
      <c r="A3333" t="n">
        <v>27068</v>
      </c>
      <c r="B3333" s="52" t="n">
        <v>47</v>
      </c>
      <c r="C3333" s="7" t="n">
        <v>118</v>
      </c>
      <c r="D3333" s="7" t="n">
        <v>0</v>
      </c>
      <c r="E3333" s="7" t="n">
        <v>0</v>
      </c>
      <c r="F3333" s="7" t="s">
        <v>210</v>
      </c>
    </row>
    <row r="3334" spans="1:10">
      <c r="A3334" t="s">
        <v>4</v>
      </c>
      <c r="B3334" s="4" t="s">
        <v>5</v>
      </c>
      <c r="C3334" s="4" t="s">
        <v>10</v>
      </c>
      <c r="D3334" s="4" t="s">
        <v>13</v>
      </c>
    </row>
    <row r="3335" spans="1:10">
      <c r="A3335" t="n">
        <v>27083</v>
      </c>
      <c r="B3335" s="68" t="n">
        <v>56</v>
      </c>
      <c r="C3335" s="7" t="n">
        <v>100</v>
      </c>
      <c r="D3335" s="7" t="n">
        <v>0</v>
      </c>
    </row>
    <row r="3336" spans="1:10">
      <c r="A3336" t="s">
        <v>4</v>
      </c>
      <c r="B3336" s="4" t="s">
        <v>5</v>
      </c>
      <c r="C3336" s="4" t="s">
        <v>10</v>
      </c>
      <c r="D3336" s="4" t="s">
        <v>13</v>
      </c>
      <c r="E3336" s="4" t="s">
        <v>13</v>
      </c>
      <c r="F3336" s="4" t="s">
        <v>6</v>
      </c>
    </row>
    <row r="3337" spans="1:10">
      <c r="A3337" t="n">
        <v>27087</v>
      </c>
      <c r="B3337" s="52" t="n">
        <v>47</v>
      </c>
      <c r="C3337" s="7" t="n">
        <v>100</v>
      </c>
      <c r="D3337" s="7" t="n">
        <v>0</v>
      </c>
      <c r="E3337" s="7" t="n">
        <v>0</v>
      </c>
      <c r="F3337" s="7" t="s">
        <v>210</v>
      </c>
    </row>
    <row r="3338" spans="1:10">
      <c r="A3338" t="s">
        <v>4</v>
      </c>
      <c r="B3338" s="4" t="s">
        <v>5</v>
      </c>
      <c r="C3338" s="4" t="s">
        <v>10</v>
      </c>
      <c r="D3338" s="4" t="s">
        <v>13</v>
      </c>
    </row>
    <row r="3339" spans="1:10">
      <c r="A3339" t="n">
        <v>27102</v>
      </c>
      <c r="B3339" s="68" t="n">
        <v>56</v>
      </c>
      <c r="C3339" s="7" t="n">
        <v>88</v>
      </c>
      <c r="D3339" s="7" t="n">
        <v>0</v>
      </c>
    </row>
    <row r="3340" spans="1:10">
      <c r="A3340" t="s">
        <v>4</v>
      </c>
      <c r="B3340" s="4" t="s">
        <v>5</v>
      </c>
      <c r="C3340" s="4" t="s">
        <v>10</v>
      </c>
      <c r="D3340" s="4" t="s">
        <v>13</v>
      </c>
      <c r="E3340" s="4" t="s">
        <v>13</v>
      </c>
      <c r="F3340" s="4" t="s">
        <v>6</v>
      </c>
    </row>
    <row r="3341" spans="1:10">
      <c r="A3341" t="n">
        <v>27106</v>
      </c>
      <c r="B3341" s="52" t="n">
        <v>47</v>
      </c>
      <c r="C3341" s="7" t="n">
        <v>88</v>
      </c>
      <c r="D3341" s="7" t="n">
        <v>0</v>
      </c>
      <c r="E3341" s="7" t="n">
        <v>0</v>
      </c>
      <c r="F3341" s="7" t="s">
        <v>210</v>
      </c>
    </row>
    <row r="3342" spans="1:10">
      <c r="A3342" t="s">
        <v>4</v>
      </c>
      <c r="B3342" s="4" t="s">
        <v>5</v>
      </c>
      <c r="C3342" s="4" t="s">
        <v>10</v>
      </c>
      <c r="D3342" s="4" t="s">
        <v>13</v>
      </c>
    </row>
    <row r="3343" spans="1:10">
      <c r="A3343" t="n">
        <v>27121</v>
      </c>
      <c r="B3343" s="68" t="n">
        <v>56</v>
      </c>
      <c r="C3343" s="7" t="n">
        <v>110</v>
      </c>
      <c r="D3343" s="7" t="n">
        <v>0</v>
      </c>
    </row>
    <row r="3344" spans="1:10">
      <c r="A3344" t="s">
        <v>4</v>
      </c>
      <c r="B3344" s="4" t="s">
        <v>5</v>
      </c>
      <c r="C3344" s="4" t="s">
        <v>10</v>
      </c>
      <c r="D3344" s="4" t="s">
        <v>13</v>
      </c>
    </row>
    <row r="3345" spans="1:6">
      <c r="A3345" t="n">
        <v>27125</v>
      </c>
      <c r="B3345" s="68" t="n">
        <v>56</v>
      </c>
      <c r="C3345" s="7" t="n">
        <v>119</v>
      </c>
      <c r="D3345" s="7" t="n">
        <v>0</v>
      </c>
    </row>
    <row r="3346" spans="1:6">
      <c r="A3346" t="s">
        <v>4</v>
      </c>
      <c r="B3346" s="4" t="s">
        <v>5</v>
      </c>
      <c r="C3346" s="4" t="s">
        <v>10</v>
      </c>
      <c r="D3346" s="4" t="s">
        <v>13</v>
      </c>
    </row>
    <row r="3347" spans="1:6">
      <c r="A3347" t="n">
        <v>27129</v>
      </c>
      <c r="B3347" s="68" t="n">
        <v>56</v>
      </c>
      <c r="C3347" s="7" t="n">
        <v>95</v>
      </c>
      <c r="D3347" s="7" t="n">
        <v>0</v>
      </c>
    </row>
    <row r="3348" spans="1:6">
      <c r="A3348" t="s">
        <v>4</v>
      </c>
      <c r="B3348" s="4" t="s">
        <v>5</v>
      </c>
      <c r="C3348" s="4" t="s">
        <v>10</v>
      </c>
      <c r="D3348" s="4" t="s">
        <v>13</v>
      </c>
      <c r="E3348" s="4" t="s">
        <v>13</v>
      </c>
      <c r="F3348" s="4" t="s">
        <v>6</v>
      </c>
    </row>
    <row r="3349" spans="1:6">
      <c r="A3349" t="n">
        <v>27133</v>
      </c>
      <c r="B3349" s="52" t="n">
        <v>47</v>
      </c>
      <c r="C3349" s="7" t="n">
        <v>95</v>
      </c>
      <c r="D3349" s="7" t="n">
        <v>0</v>
      </c>
      <c r="E3349" s="7" t="n">
        <v>0</v>
      </c>
      <c r="F3349" s="7" t="s">
        <v>210</v>
      </c>
    </row>
    <row r="3350" spans="1:6">
      <c r="A3350" t="s">
        <v>4</v>
      </c>
      <c r="B3350" s="4" t="s">
        <v>5</v>
      </c>
      <c r="C3350" s="4" t="s">
        <v>10</v>
      </c>
      <c r="D3350" s="4" t="s">
        <v>13</v>
      </c>
    </row>
    <row r="3351" spans="1:6">
      <c r="A3351" t="n">
        <v>27148</v>
      </c>
      <c r="B3351" s="68" t="n">
        <v>56</v>
      </c>
      <c r="C3351" s="7" t="n">
        <v>92</v>
      </c>
      <c r="D3351" s="7" t="n">
        <v>0</v>
      </c>
    </row>
    <row r="3352" spans="1:6">
      <c r="A3352" t="s">
        <v>4</v>
      </c>
      <c r="B3352" s="4" t="s">
        <v>5</v>
      </c>
    </row>
    <row r="3353" spans="1:6">
      <c r="A3353" t="n">
        <v>27152</v>
      </c>
      <c r="B3353" s="5" t="n">
        <v>1</v>
      </c>
    </row>
    <row r="3354" spans="1:6" s="3" customFormat="1" customHeight="0">
      <c r="A3354" s="3" t="s">
        <v>2</v>
      </c>
      <c r="B3354" s="3" t="s">
        <v>243</v>
      </c>
    </row>
    <row r="3355" spans="1:6">
      <c r="A3355" t="s">
        <v>4</v>
      </c>
      <c r="B3355" s="4" t="s">
        <v>5</v>
      </c>
      <c r="C3355" s="4" t="s">
        <v>13</v>
      </c>
      <c r="D3355" s="4" t="s">
        <v>13</v>
      </c>
      <c r="E3355" s="4" t="s">
        <v>13</v>
      </c>
      <c r="F3355" s="4" t="s">
        <v>13</v>
      </c>
    </row>
    <row r="3356" spans="1:6">
      <c r="A3356" t="n">
        <v>27156</v>
      </c>
      <c r="B3356" s="40" t="n">
        <v>14</v>
      </c>
      <c r="C3356" s="7" t="n">
        <v>2</v>
      </c>
      <c r="D3356" s="7" t="n">
        <v>0</v>
      </c>
      <c r="E3356" s="7" t="n">
        <v>0</v>
      </c>
      <c r="F3356" s="7" t="n">
        <v>0</v>
      </c>
    </row>
    <row r="3357" spans="1:6">
      <c r="A3357" t="s">
        <v>4</v>
      </c>
      <c r="B3357" s="4" t="s">
        <v>5</v>
      </c>
      <c r="C3357" s="4" t="s">
        <v>13</v>
      </c>
      <c r="D3357" s="55" t="s">
        <v>106</v>
      </c>
      <c r="E3357" s="4" t="s">
        <v>5</v>
      </c>
      <c r="F3357" s="4" t="s">
        <v>13</v>
      </c>
      <c r="G3357" s="4" t="s">
        <v>10</v>
      </c>
      <c r="H3357" s="55" t="s">
        <v>107</v>
      </c>
      <c r="I3357" s="4" t="s">
        <v>13</v>
      </c>
      <c r="J3357" s="4" t="s">
        <v>9</v>
      </c>
      <c r="K3357" s="4" t="s">
        <v>13</v>
      </c>
      <c r="L3357" s="4" t="s">
        <v>13</v>
      </c>
      <c r="M3357" s="55" t="s">
        <v>106</v>
      </c>
      <c r="N3357" s="4" t="s">
        <v>5</v>
      </c>
      <c r="O3357" s="4" t="s">
        <v>13</v>
      </c>
      <c r="P3357" s="4" t="s">
        <v>10</v>
      </c>
      <c r="Q3357" s="55" t="s">
        <v>107</v>
      </c>
      <c r="R3357" s="4" t="s">
        <v>13</v>
      </c>
      <c r="S3357" s="4" t="s">
        <v>9</v>
      </c>
      <c r="T3357" s="4" t="s">
        <v>13</v>
      </c>
      <c r="U3357" s="4" t="s">
        <v>13</v>
      </c>
      <c r="V3357" s="4" t="s">
        <v>13</v>
      </c>
      <c r="W3357" s="4" t="s">
        <v>20</v>
      </c>
    </row>
    <row r="3358" spans="1:6">
      <c r="A3358" t="n">
        <v>27161</v>
      </c>
      <c r="B3358" s="10" t="n">
        <v>5</v>
      </c>
      <c r="C3358" s="7" t="n">
        <v>28</v>
      </c>
      <c r="D3358" s="55" t="s">
        <v>3</v>
      </c>
      <c r="E3358" s="9" t="n">
        <v>162</v>
      </c>
      <c r="F3358" s="7" t="n">
        <v>3</v>
      </c>
      <c r="G3358" s="7" t="n">
        <v>16408</v>
      </c>
      <c r="H3358" s="55" t="s">
        <v>3</v>
      </c>
      <c r="I3358" s="7" t="n">
        <v>0</v>
      </c>
      <c r="J3358" s="7" t="n">
        <v>1</v>
      </c>
      <c r="K3358" s="7" t="n">
        <v>2</v>
      </c>
      <c r="L3358" s="7" t="n">
        <v>28</v>
      </c>
      <c r="M3358" s="55" t="s">
        <v>3</v>
      </c>
      <c r="N3358" s="9" t="n">
        <v>162</v>
      </c>
      <c r="O3358" s="7" t="n">
        <v>3</v>
      </c>
      <c r="P3358" s="7" t="n">
        <v>16408</v>
      </c>
      <c r="Q3358" s="55" t="s">
        <v>3</v>
      </c>
      <c r="R3358" s="7" t="n">
        <v>0</v>
      </c>
      <c r="S3358" s="7" t="n">
        <v>2</v>
      </c>
      <c r="T3358" s="7" t="n">
        <v>2</v>
      </c>
      <c r="U3358" s="7" t="n">
        <v>11</v>
      </c>
      <c r="V3358" s="7" t="n">
        <v>1</v>
      </c>
      <c r="W3358" s="11" t="n">
        <f t="normal" ca="1">A3362</f>
        <v>0</v>
      </c>
    </row>
    <row r="3359" spans="1:6">
      <c r="A3359" t="s">
        <v>4</v>
      </c>
      <c r="B3359" s="4" t="s">
        <v>5</v>
      </c>
      <c r="C3359" s="4" t="s">
        <v>13</v>
      </c>
      <c r="D3359" s="4" t="s">
        <v>10</v>
      </c>
      <c r="E3359" s="4" t="s">
        <v>21</v>
      </c>
    </row>
    <row r="3360" spans="1:6">
      <c r="A3360" t="n">
        <v>27190</v>
      </c>
      <c r="B3360" s="32" t="n">
        <v>58</v>
      </c>
      <c r="C3360" s="7" t="n">
        <v>0</v>
      </c>
      <c r="D3360" s="7" t="n">
        <v>0</v>
      </c>
      <c r="E3360" s="7" t="n">
        <v>1</v>
      </c>
    </row>
    <row r="3361" spans="1:23">
      <c r="A3361" t="s">
        <v>4</v>
      </c>
      <c r="B3361" s="4" t="s">
        <v>5</v>
      </c>
      <c r="C3361" s="4" t="s">
        <v>13</v>
      </c>
      <c r="D3361" s="55" t="s">
        <v>106</v>
      </c>
      <c r="E3361" s="4" t="s">
        <v>5</v>
      </c>
      <c r="F3361" s="4" t="s">
        <v>13</v>
      </c>
      <c r="G3361" s="4" t="s">
        <v>10</v>
      </c>
      <c r="H3361" s="55" t="s">
        <v>107</v>
      </c>
      <c r="I3361" s="4" t="s">
        <v>13</v>
      </c>
      <c r="J3361" s="4" t="s">
        <v>9</v>
      </c>
      <c r="K3361" s="4" t="s">
        <v>13</v>
      </c>
      <c r="L3361" s="4" t="s">
        <v>13</v>
      </c>
      <c r="M3361" s="55" t="s">
        <v>106</v>
      </c>
      <c r="N3361" s="4" t="s">
        <v>5</v>
      </c>
      <c r="O3361" s="4" t="s">
        <v>13</v>
      </c>
      <c r="P3361" s="4" t="s">
        <v>10</v>
      </c>
      <c r="Q3361" s="55" t="s">
        <v>107</v>
      </c>
      <c r="R3361" s="4" t="s">
        <v>13</v>
      </c>
      <c r="S3361" s="4" t="s">
        <v>9</v>
      </c>
      <c r="T3361" s="4" t="s">
        <v>13</v>
      </c>
      <c r="U3361" s="4" t="s">
        <v>13</v>
      </c>
      <c r="V3361" s="4" t="s">
        <v>13</v>
      </c>
      <c r="W3361" s="4" t="s">
        <v>20</v>
      </c>
    </row>
    <row r="3362" spans="1:23">
      <c r="A3362" t="n">
        <v>27198</v>
      </c>
      <c r="B3362" s="10" t="n">
        <v>5</v>
      </c>
      <c r="C3362" s="7" t="n">
        <v>28</v>
      </c>
      <c r="D3362" s="55" t="s">
        <v>3</v>
      </c>
      <c r="E3362" s="9" t="n">
        <v>162</v>
      </c>
      <c r="F3362" s="7" t="n">
        <v>3</v>
      </c>
      <c r="G3362" s="7" t="n">
        <v>16408</v>
      </c>
      <c r="H3362" s="55" t="s">
        <v>3</v>
      </c>
      <c r="I3362" s="7" t="n">
        <v>0</v>
      </c>
      <c r="J3362" s="7" t="n">
        <v>1</v>
      </c>
      <c r="K3362" s="7" t="n">
        <v>3</v>
      </c>
      <c r="L3362" s="7" t="n">
        <v>28</v>
      </c>
      <c r="M3362" s="55" t="s">
        <v>3</v>
      </c>
      <c r="N3362" s="9" t="n">
        <v>162</v>
      </c>
      <c r="O3362" s="7" t="n">
        <v>3</v>
      </c>
      <c r="P3362" s="7" t="n">
        <v>16408</v>
      </c>
      <c r="Q3362" s="55" t="s">
        <v>3</v>
      </c>
      <c r="R3362" s="7" t="n">
        <v>0</v>
      </c>
      <c r="S3362" s="7" t="n">
        <v>2</v>
      </c>
      <c r="T3362" s="7" t="n">
        <v>3</v>
      </c>
      <c r="U3362" s="7" t="n">
        <v>9</v>
      </c>
      <c r="V3362" s="7" t="n">
        <v>1</v>
      </c>
      <c r="W3362" s="11" t="n">
        <f t="normal" ca="1">A3372</f>
        <v>0</v>
      </c>
    </row>
    <row r="3363" spans="1:23">
      <c r="A3363" t="s">
        <v>4</v>
      </c>
      <c r="B3363" s="4" t="s">
        <v>5</v>
      </c>
      <c r="C3363" s="4" t="s">
        <v>13</v>
      </c>
      <c r="D3363" s="55" t="s">
        <v>106</v>
      </c>
      <c r="E3363" s="4" t="s">
        <v>5</v>
      </c>
      <c r="F3363" s="4" t="s">
        <v>10</v>
      </c>
      <c r="G3363" s="4" t="s">
        <v>13</v>
      </c>
      <c r="H3363" s="4" t="s">
        <v>13</v>
      </c>
      <c r="I3363" s="4" t="s">
        <v>6</v>
      </c>
      <c r="J3363" s="55" t="s">
        <v>107</v>
      </c>
      <c r="K3363" s="4" t="s">
        <v>13</v>
      </c>
      <c r="L3363" s="4" t="s">
        <v>13</v>
      </c>
      <c r="M3363" s="55" t="s">
        <v>106</v>
      </c>
      <c r="N3363" s="4" t="s">
        <v>5</v>
      </c>
      <c r="O3363" s="4" t="s">
        <v>13</v>
      </c>
      <c r="P3363" s="55" t="s">
        <v>107</v>
      </c>
      <c r="Q3363" s="4" t="s">
        <v>13</v>
      </c>
      <c r="R3363" s="4" t="s">
        <v>9</v>
      </c>
      <c r="S3363" s="4" t="s">
        <v>13</v>
      </c>
      <c r="T3363" s="4" t="s">
        <v>13</v>
      </c>
      <c r="U3363" s="4" t="s">
        <v>13</v>
      </c>
      <c r="V3363" s="55" t="s">
        <v>106</v>
      </c>
      <c r="W3363" s="4" t="s">
        <v>5</v>
      </c>
      <c r="X3363" s="4" t="s">
        <v>13</v>
      </c>
      <c r="Y3363" s="55" t="s">
        <v>107</v>
      </c>
      <c r="Z3363" s="4" t="s">
        <v>13</v>
      </c>
      <c r="AA3363" s="4" t="s">
        <v>9</v>
      </c>
      <c r="AB3363" s="4" t="s">
        <v>13</v>
      </c>
      <c r="AC3363" s="4" t="s">
        <v>13</v>
      </c>
      <c r="AD3363" s="4" t="s">
        <v>13</v>
      </c>
      <c r="AE3363" s="4" t="s">
        <v>20</v>
      </c>
    </row>
    <row r="3364" spans="1:23">
      <c r="A3364" t="n">
        <v>27227</v>
      </c>
      <c r="B3364" s="10" t="n">
        <v>5</v>
      </c>
      <c r="C3364" s="7" t="n">
        <v>28</v>
      </c>
      <c r="D3364" s="55" t="s">
        <v>3</v>
      </c>
      <c r="E3364" s="52" t="n">
        <v>47</v>
      </c>
      <c r="F3364" s="7" t="n">
        <v>61456</v>
      </c>
      <c r="G3364" s="7" t="n">
        <v>2</v>
      </c>
      <c r="H3364" s="7" t="n">
        <v>0</v>
      </c>
      <c r="I3364" s="7" t="s">
        <v>153</v>
      </c>
      <c r="J3364" s="55" t="s">
        <v>3</v>
      </c>
      <c r="K3364" s="7" t="n">
        <v>8</v>
      </c>
      <c r="L3364" s="7" t="n">
        <v>28</v>
      </c>
      <c r="M3364" s="55" t="s">
        <v>3</v>
      </c>
      <c r="N3364" s="16" t="n">
        <v>74</v>
      </c>
      <c r="O3364" s="7" t="n">
        <v>65</v>
      </c>
      <c r="P3364" s="55" t="s">
        <v>3</v>
      </c>
      <c r="Q3364" s="7" t="n">
        <v>0</v>
      </c>
      <c r="R3364" s="7" t="n">
        <v>1</v>
      </c>
      <c r="S3364" s="7" t="n">
        <v>3</v>
      </c>
      <c r="T3364" s="7" t="n">
        <v>9</v>
      </c>
      <c r="U3364" s="7" t="n">
        <v>28</v>
      </c>
      <c r="V3364" s="55" t="s">
        <v>3</v>
      </c>
      <c r="W3364" s="16" t="n">
        <v>74</v>
      </c>
      <c r="X3364" s="7" t="n">
        <v>65</v>
      </c>
      <c r="Y3364" s="55" t="s">
        <v>3</v>
      </c>
      <c r="Z3364" s="7" t="n">
        <v>0</v>
      </c>
      <c r="AA3364" s="7" t="n">
        <v>2</v>
      </c>
      <c r="AB3364" s="7" t="n">
        <v>3</v>
      </c>
      <c r="AC3364" s="7" t="n">
        <v>9</v>
      </c>
      <c r="AD3364" s="7" t="n">
        <v>1</v>
      </c>
      <c r="AE3364" s="11" t="n">
        <f t="normal" ca="1">A3368</f>
        <v>0</v>
      </c>
    </row>
    <row r="3365" spans="1:23">
      <c r="A3365" t="s">
        <v>4</v>
      </c>
      <c r="B3365" s="4" t="s">
        <v>5</v>
      </c>
      <c r="C3365" s="4" t="s">
        <v>10</v>
      </c>
      <c r="D3365" s="4" t="s">
        <v>13</v>
      </c>
      <c r="E3365" s="4" t="s">
        <v>13</v>
      </c>
      <c r="F3365" s="4" t="s">
        <v>6</v>
      </c>
    </row>
    <row r="3366" spans="1:23">
      <c r="A3366" t="n">
        <v>27275</v>
      </c>
      <c r="B3366" s="52" t="n">
        <v>47</v>
      </c>
      <c r="C3366" s="7" t="n">
        <v>61456</v>
      </c>
      <c r="D3366" s="7" t="n">
        <v>0</v>
      </c>
      <c r="E3366" s="7" t="n">
        <v>0</v>
      </c>
      <c r="F3366" s="7" t="s">
        <v>108</v>
      </c>
    </row>
    <row r="3367" spans="1:23">
      <c r="A3367" t="s">
        <v>4</v>
      </c>
      <c r="B3367" s="4" t="s">
        <v>5</v>
      </c>
      <c r="C3367" s="4" t="s">
        <v>13</v>
      </c>
      <c r="D3367" s="4" t="s">
        <v>10</v>
      </c>
      <c r="E3367" s="4" t="s">
        <v>21</v>
      </c>
    </row>
    <row r="3368" spans="1:23">
      <c r="A3368" t="n">
        <v>27288</v>
      </c>
      <c r="B3368" s="32" t="n">
        <v>58</v>
      </c>
      <c r="C3368" s="7" t="n">
        <v>0</v>
      </c>
      <c r="D3368" s="7" t="n">
        <v>300</v>
      </c>
      <c r="E3368" s="7" t="n">
        <v>1</v>
      </c>
    </row>
    <row r="3369" spans="1:23">
      <c r="A3369" t="s">
        <v>4</v>
      </c>
      <c r="B3369" s="4" t="s">
        <v>5</v>
      </c>
      <c r="C3369" s="4" t="s">
        <v>13</v>
      </c>
      <c r="D3369" s="4" t="s">
        <v>10</v>
      </c>
    </row>
    <row r="3370" spans="1:23">
      <c r="A3370" t="n">
        <v>27296</v>
      </c>
      <c r="B3370" s="32" t="n">
        <v>58</v>
      </c>
      <c r="C3370" s="7" t="n">
        <v>255</v>
      </c>
      <c r="D3370" s="7" t="n">
        <v>0</v>
      </c>
    </row>
    <row r="3371" spans="1:23">
      <c r="A3371" t="s">
        <v>4</v>
      </c>
      <c r="B3371" s="4" t="s">
        <v>5</v>
      </c>
      <c r="C3371" s="4" t="s">
        <v>13</v>
      </c>
      <c r="D3371" s="4" t="s">
        <v>13</v>
      </c>
      <c r="E3371" s="4" t="s">
        <v>13</v>
      </c>
      <c r="F3371" s="4" t="s">
        <v>13</v>
      </c>
    </row>
    <row r="3372" spans="1:23">
      <c r="A3372" t="n">
        <v>27300</v>
      </c>
      <c r="B3372" s="40" t="n">
        <v>14</v>
      </c>
      <c r="C3372" s="7" t="n">
        <v>0</v>
      </c>
      <c r="D3372" s="7" t="n">
        <v>0</v>
      </c>
      <c r="E3372" s="7" t="n">
        <v>0</v>
      </c>
      <c r="F3372" s="7" t="n">
        <v>64</v>
      </c>
    </row>
    <row r="3373" spans="1:23">
      <c r="A3373" t="s">
        <v>4</v>
      </c>
      <c r="B3373" s="4" t="s">
        <v>5</v>
      </c>
      <c r="C3373" s="4" t="s">
        <v>13</v>
      </c>
      <c r="D3373" s="4" t="s">
        <v>10</v>
      </c>
    </row>
    <row r="3374" spans="1:23">
      <c r="A3374" t="n">
        <v>27305</v>
      </c>
      <c r="B3374" s="29" t="n">
        <v>22</v>
      </c>
      <c r="C3374" s="7" t="n">
        <v>0</v>
      </c>
      <c r="D3374" s="7" t="n">
        <v>16408</v>
      </c>
    </row>
    <row r="3375" spans="1:23">
      <c r="A3375" t="s">
        <v>4</v>
      </c>
      <c r="B3375" s="4" t="s">
        <v>5</v>
      </c>
      <c r="C3375" s="4" t="s">
        <v>13</v>
      </c>
      <c r="D3375" s="4" t="s">
        <v>10</v>
      </c>
    </row>
    <row r="3376" spans="1:23">
      <c r="A3376" t="n">
        <v>27309</v>
      </c>
      <c r="B3376" s="32" t="n">
        <v>58</v>
      </c>
      <c r="C3376" s="7" t="n">
        <v>5</v>
      </c>
      <c r="D3376" s="7" t="n">
        <v>300</v>
      </c>
    </row>
    <row r="3377" spans="1:31">
      <c r="A3377" t="s">
        <v>4</v>
      </c>
      <c r="B3377" s="4" t="s">
        <v>5</v>
      </c>
      <c r="C3377" s="4" t="s">
        <v>21</v>
      </c>
      <c r="D3377" s="4" t="s">
        <v>10</v>
      </c>
    </row>
    <row r="3378" spans="1:31">
      <c r="A3378" t="n">
        <v>27313</v>
      </c>
      <c r="B3378" s="39" t="n">
        <v>103</v>
      </c>
      <c r="C3378" s="7" t="n">
        <v>0</v>
      </c>
      <c r="D3378" s="7" t="n">
        <v>300</v>
      </c>
    </row>
    <row r="3379" spans="1:31">
      <c r="A3379" t="s">
        <v>4</v>
      </c>
      <c r="B3379" s="4" t="s">
        <v>5</v>
      </c>
      <c r="C3379" s="4" t="s">
        <v>13</v>
      </c>
    </row>
    <row r="3380" spans="1:31">
      <c r="A3380" t="n">
        <v>27320</v>
      </c>
      <c r="B3380" s="33" t="n">
        <v>64</v>
      </c>
      <c r="C3380" s="7" t="n">
        <v>7</v>
      </c>
    </row>
    <row r="3381" spans="1:31">
      <c r="A3381" t="s">
        <v>4</v>
      </c>
      <c r="B3381" s="4" t="s">
        <v>5</v>
      </c>
      <c r="C3381" s="4" t="s">
        <v>13</v>
      </c>
      <c r="D3381" s="4" t="s">
        <v>10</v>
      </c>
    </row>
    <row r="3382" spans="1:31">
      <c r="A3382" t="n">
        <v>27322</v>
      </c>
      <c r="B3382" s="58" t="n">
        <v>72</v>
      </c>
      <c r="C3382" s="7" t="n">
        <v>5</v>
      </c>
      <c r="D3382" s="7" t="n">
        <v>0</v>
      </c>
    </row>
    <row r="3383" spans="1:31">
      <c r="A3383" t="s">
        <v>4</v>
      </c>
      <c r="B3383" s="4" t="s">
        <v>5</v>
      </c>
      <c r="C3383" s="4" t="s">
        <v>13</v>
      </c>
      <c r="D3383" s="55" t="s">
        <v>106</v>
      </c>
      <c r="E3383" s="4" t="s">
        <v>5</v>
      </c>
      <c r="F3383" s="4" t="s">
        <v>13</v>
      </c>
      <c r="G3383" s="4" t="s">
        <v>10</v>
      </c>
      <c r="H3383" s="55" t="s">
        <v>107</v>
      </c>
      <c r="I3383" s="4" t="s">
        <v>13</v>
      </c>
      <c r="J3383" s="4" t="s">
        <v>9</v>
      </c>
      <c r="K3383" s="4" t="s">
        <v>13</v>
      </c>
      <c r="L3383" s="4" t="s">
        <v>13</v>
      </c>
      <c r="M3383" s="4" t="s">
        <v>20</v>
      </c>
    </row>
    <row r="3384" spans="1:31">
      <c r="A3384" t="n">
        <v>27326</v>
      </c>
      <c r="B3384" s="10" t="n">
        <v>5</v>
      </c>
      <c r="C3384" s="7" t="n">
        <v>28</v>
      </c>
      <c r="D3384" s="55" t="s">
        <v>3</v>
      </c>
      <c r="E3384" s="9" t="n">
        <v>162</v>
      </c>
      <c r="F3384" s="7" t="n">
        <v>4</v>
      </c>
      <c r="G3384" s="7" t="n">
        <v>16408</v>
      </c>
      <c r="H3384" s="55" t="s">
        <v>3</v>
      </c>
      <c r="I3384" s="7" t="n">
        <v>0</v>
      </c>
      <c r="J3384" s="7" t="n">
        <v>1</v>
      </c>
      <c r="K3384" s="7" t="n">
        <v>2</v>
      </c>
      <c r="L3384" s="7" t="n">
        <v>1</v>
      </c>
      <c r="M3384" s="11" t="n">
        <f t="normal" ca="1">A3390</f>
        <v>0</v>
      </c>
    </row>
    <row r="3385" spans="1:31">
      <c r="A3385" t="s">
        <v>4</v>
      </c>
      <c r="B3385" s="4" t="s">
        <v>5</v>
      </c>
      <c r="C3385" s="4" t="s">
        <v>13</v>
      </c>
      <c r="D3385" s="4" t="s">
        <v>6</v>
      </c>
    </row>
    <row r="3386" spans="1:31">
      <c r="A3386" t="n">
        <v>27343</v>
      </c>
      <c r="B3386" s="8" t="n">
        <v>2</v>
      </c>
      <c r="C3386" s="7" t="n">
        <v>10</v>
      </c>
      <c r="D3386" s="7" t="s">
        <v>154</v>
      </c>
    </row>
    <row r="3387" spans="1:31">
      <c r="A3387" t="s">
        <v>4</v>
      </c>
      <c r="B3387" s="4" t="s">
        <v>5</v>
      </c>
      <c r="C3387" s="4" t="s">
        <v>10</v>
      </c>
    </row>
    <row r="3388" spans="1:31">
      <c r="A3388" t="n">
        <v>27360</v>
      </c>
      <c r="B3388" s="30" t="n">
        <v>16</v>
      </c>
      <c r="C3388" s="7" t="n">
        <v>0</v>
      </c>
    </row>
    <row r="3389" spans="1:31">
      <c r="A3389" t="s">
        <v>4</v>
      </c>
      <c r="B3389" s="4" t="s">
        <v>5</v>
      </c>
      <c r="C3389" s="4" t="s">
        <v>10</v>
      </c>
      <c r="D3389" s="4" t="s">
        <v>6</v>
      </c>
      <c r="E3389" s="4" t="s">
        <v>6</v>
      </c>
      <c r="F3389" s="4" t="s">
        <v>6</v>
      </c>
      <c r="G3389" s="4" t="s">
        <v>13</v>
      </c>
      <c r="H3389" s="4" t="s">
        <v>9</v>
      </c>
      <c r="I3389" s="4" t="s">
        <v>21</v>
      </c>
      <c r="J3389" s="4" t="s">
        <v>21</v>
      </c>
      <c r="K3389" s="4" t="s">
        <v>21</v>
      </c>
      <c r="L3389" s="4" t="s">
        <v>21</v>
      </c>
      <c r="M3389" s="4" t="s">
        <v>21</v>
      </c>
      <c r="N3389" s="4" t="s">
        <v>21</v>
      </c>
      <c r="O3389" s="4" t="s">
        <v>21</v>
      </c>
      <c r="P3389" s="4" t="s">
        <v>6</v>
      </c>
      <c r="Q3389" s="4" t="s">
        <v>6</v>
      </c>
      <c r="R3389" s="4" t="s">
        <v>9</v>
      </c>
      <c r="S3389" s="4" t="s">
        <v>13</v>
      </c>
      <c r="T3389" s="4" t="s">
        <v>9</v>
      </c>
      <c r="U3389" s="4" t="s">
        <v>9</v>
      </c>
      <c r="V3389" s="4" t="s">
        <v>10</v>
      </c>
    </row>
    <row r="3390" spans="1:31">
      <c r="A3390" t="n">
        <v>27363</v>
      </c>
      <c r="B3390" s="60" t="n">
        <v>19</v>
      </c>
      <c r="C3390" s="7" t="n">
        <v>7504</v>
      </c>
      <c r="D3390" s="7" t="s">
        <v>181</v>
      </c>
      <c r="E3390" s="7" t="s">
        <v>133</v>
      </c>
      <c r="F3390" s="7" t="s">
        <v>12</v>
      </c>
      <c r="G3390" s="7" t="n">
        <v>0</v>
      </c>
      <c r="H3390" s="7" t="n">
        <v>1</v>
      </c>
      <c r="I3390" s="7" t="n">
        <v>93.5</v>
      </c>
      <c r="J3390" s="7" t="n">
        <v>16</v>
      </c>
      <c r="K3390" s="7" t="n">
        <v>27.6000003814697</v>
      </c>
      <c r="L3390" s="7" t="n">
        <v>78</v>
      </c>
      <c r="M3390" s="7" t="n">
        <v>1</v>
      </c>
      <c r="N3390" s="7" t="n">
        <v>1.60000002384186</v>
      </c>
      <c r="O3390" s="7" t="n">
        <v>0.0900000035762787</v>
      </c>
      <c r="P3390" s="7" t="s">
        <v>12</v>
      </c>
      <c r="Q3390" s="7" t="s">
        <v>12</v>
      </c>
      <c r="R3390" s="7" t="n">
        <v>-1</v>
      </c>
      <c r="S3390" s="7" t="n">
        <v>0</v>
      </c>
      <c r="T3390" s="7" t="n">
        <v>0</v>
      </c>
      <c r="U3390" s="7" t="n">
        <v>0</v>
      </c>
      <c r="V3390" s="7" t="n">
        <v>0</v>
      </c>
    </row>
    <row r="3391" spans="1:31">
      <c r="A3391" t="s">
        <v>4</v>
      </c>
      <c r="B3391" s="4" t="s">
        <v>5</v>
      </c>
      <c r="C3391" s="4" t="s">
        <v>10</v>
      </c>
      <c r="D3391" s="4" t="s">
        <v>6</v>
      </c>
      <c r="E3391" s="4" t="s">
        <v>6</v>
      </c>
      <c r="F3391" s="4" t="s">
        <v>6</v>
      </c>
      <c r="G3391" s="4" t="s">
        <v>13</v>
      </c>
      <c r="H3391" s="4" t="s">
        <v>9</v>
      </c>
      <c r="I3391" s="4" t="s">
        <v>21</v>
      </c>
      <c r="J3391" s="4" t="s">
        <v>21</v>
      </c>
      <c r="K3391" s="4" t="s">
        <v>21</v>
      </c>
      <c r="L3391" s="4" t="s">
        <v>21</v>
      </c>
      <c r="M3391" s="4" t="s">
        <v>21</v>
      </c>
      <c r="N3391" s="4" t="s">
        <v>21</v>
      </c>
      <c r="O3391" s="4" t="s">
        <v>21</v>
      </c>
      <c r="P3391" s="4" t="s">
        <v>6</v>
      </c>
      <c r="Q3391" s="4" t="s">
        <v>6</v>
      </c>
      <c r="R3391" s="4" t="s">
        <v>9</v>
      </c>
      <c r="S3391" s="4" t="s">
        <v>13</v>
      </c>
      <c r="T3391" s="4" t="s">
        <v>9</v>
      </c>
      <c r="U3391" s="4" t="s">
        <v>9</v>
      </c>
      <c r="V3391" s="4" t="s">
        <v>10</v>
      </c>
    </row>
    <row r="3392" spans="1:31">
      <c r="A3392" t="n">
        <v>27449</v>
      </c>
      <c r="B3392" s="60" t="n">
        <v>19</v>
      </c>
      <c r="C3392" s="7" t="n">
        <v>7505</v>
      </c>
      <c r="D3392" s="7" t="s">
        <v>183</v>
      </c>
      <c r="E3392" s="7" t="s">
        <v>133</v>
      </c>
      <c r="F3392" s="7" t="s">
        <v>12</v>
      </c>
      <c r="G3392" s="7" t="n">
        <v>0</v>
      </c>
      <c r="H3392" s="7" t="n">
        <v>1</v>
      </c>
      <c r="I3392" s="7" t="n">
        <v>93.5</v>
      </c>
      <c r="J3392" s="7" t="n">
        <v>16</v>
      </c>
      <c r="K3392" s="7" t="n">
        <v>27.6000003814697</v>
      </c>
      <c r="L3392" s="7" t="n">
        <v>78</v>
      </c>
      <c r="M3392" s="7" t="n">
        <v>1</v>
      </c>
      <c r="N3392" s="7" t="n">
        <v>1.60000002384186</v>
      </c>
      <c r="O3392" s="7" t="n">
        <v>0.0900000035762787</v>
      </c>
      <c r="P3392" s="7" t="s">
        <v>12</v>
      </c>
      <c r="Q3392" s="7" t="s">
        <v>12</v>
      </c>
      <c r="R3392" s="7" t="n">
        <v>-1</v>
      </c>
      <c r="S3392" s="7" t="n">
        <v>0</v>
      </c>
      <c r="T3392" s="7" t="n">
        <v>0</v>
      </c>
      <c r="U3392" s="7" t="n">
        <v>0</v>
      </c>
      <c r="V3392" s="7" t="n">
        <v>0</v>
      </c>
    </row>
    <row r="3393" spans="1:22">
      <c r="A3393" t="s">
        <v>4</v>
      </c>
      <c r="B3393" s="4" t="s">
        <v>5</v>
      </c>
      <c r="C3393" s="4" t="s">
        <v>13</v>
      </c>
      <c r="D3393" s="4" t="s">
        <v>10</v>
      </c>
      <c r="E3393" s="4" t="s">
        <v>13</v>
      </c>
      <c r="F3393" s="4" t="s">
        <v>6</v>
      </c>
      <c r="G3393" s="4" t="s">
        <v>6</v>
      </c>
      <c r="H3393" s="4" t="s">
        <v>6</v>
      </c>
      <c r="I3393" s="4" t="s">
        <v>6</v>
      </c>
      <c r="J3393" s="4" t="s">
        <v>6</v>
      </c>
      <c r="K3393" s="4" t="s">
        <v>6</v>
      </c>
      <c r="L3393" s="4" t="s">
        <v>6</v>
      </c>
      <c r="M3393" s="4" t="s">
        <v>6</v>
      </c>
      <c r="N3393" s="4" t="s">
        <v>6</v>
      </c>
      <c r="O3393" s="4" t="s">
        <v>6</v>
      </c>
      <c r="P3393" s="4" t="s">
        <v>6</v>
      </c>
      <c r="Q3393" s="4" t="s">
        <v>6</v>
      </c>
      <c r="R3393" s="4" t="s">
        <v>6</v>
      </c>
      <c r="S3393" s="4" t="s">
        <v>6</v>
      </c>
      <c r="T3393" s="4" t="s">
        <v>6</v>
      </c>
      <c r="U3393" s="4" t="s">
        <v>6</v>
      </c>
    </row>
    <row r="3394" spans="1:22">
      <c r="A3394" t="n">
        <v>27535</v>
      </c>
      <c r="B3394" s="51" t="n">
        <v>36</v>
      </c>
      <c r="C3394" s="7" t="n">
        <v>8</v>
      </c>
      <c r="D3394" s="7" t="n">
        <v>0</v>
      </c>
      <c r="E3394" s="7" t="n">
        <v>0</v>
      </c>
      <c r="F3394" s="7" t="s">
        <v>210</v>
      </c>
      <c r="G3394" s="7" t="s">
        <v>12</v>
      </c>
      <c r="H3394" s="7" t="s">
        <v>12</v>
      </c>
      <c r="I3394" s="7" t="s">
        <v>12</v>
      </c>
      <c r="J3394" s="7" t="s">
        <v>12</v>
      </c>
      <c r="K3394" s="7" t="s">
        <v>12</v>
      </c>
      <c r="L3394" s="7" t="s">
        <v>12</v>
      </c>
      <c r="M3394" s="7" t="s">
        <v>12</v>
      </c>
      <c r="N3394" s="7" t="s">
        <v>12</v>
      </c>
      <c r="O3394" s="7" t="s">
        <v>12</v>
      </c>
      <c r="P3394" s="7" t="s">
        <v>12</v>
      </c>
      <c r="Q3394" s="7" t="s">
        <v>12</v>
      </c>
      <c r="R3394" s="7" t="s">
        <v>12</v>
      </c>
      <c r="S3394" s="7" t="s">
        <v>12</v>
      </c>
      <c r="T3394" s="7" t="s">
        <v>12</v>
      </c>
      <c r="U3394" s="7" t="s">
        <v>12</v>
      </c>
    </row>
    <row r="3395" spans="1:22">
      <c r="A3395" t="s">
        <v>4</v>
      </c>
      <c r="B3395" s="4" t="s">
        <v>5</v>
      </c>
      <c r="C3395" s="4" t="s">
        <v>13</v>
      </c>
      <c r="D3395" s="4" t="s">
        <v>10</v>
      </c>
      <c r="E3395" s="4" t="s">
        <v>13</v>
      </c>
      <c r="F3395" s="4" t="s">
        <v>6</v>
      </c>
      <c r="G3395" s="4" t="s">
        <v>6</v>
      </c>
      <c r="H3395" s="4" t="s">
        <v>6</v>
      </c>
      <c r="I3395" s="4" t="s">
        <v>6</v>
      </c>
      <c r="J3395" s="4" t="s">
        <v>6</v>
      </c>
      <c r="K3395" s="4" t="s">
        <v>6</v>
      </c>
      <c r="L3395" s="4" t="s">
        <v>6</v>
      </c>
      <c r="M3395" s="4" t="s">
        <v>6</v>
      </c>
      <c r="N3395" s="4" t="s">
        <v>6</v>
      </c>
      <c r="O3395" s="4" t="s">
        <v>6</v>
      </c>
      <c r="P3395" s="4" t="s">
        <v>6</v>
      </c>
      <c r="Q3395" s="4" t="s">
        <v>6</v>
      </c>
      <c r="R3395" s="4" t="s">
        <v>6</v>
      </c>
      <c r="S3395" s="4" t="s">
        <v>6</v>
      </c>
      <c r="T3395" s="4" t="s">
        <v>6</v>
      </c>
      <c r="U3395" s="4" t="s">
        <v>6</v>
      </c>
    </row>
    <row r="3396" spans="1:22">
      <c r="A3396" t="n">
        <v>27565</v>
      </c>
      <c r="B3396" s="51" t="n">
        <v>36</v>
      </c>
      <c r="C3396" s="7" t="n">
        <v>8</v>
      </c>
      <c r="D3396" s="7" t="n">
        <v>4</v>
      </c>
      <c r="E3396" s="7" t="n">
        <v>0</v>
      </c>
      <c r="F3396" s="7" t="s">
        <v>210</v>
      </c>
      <c r="G3396" s="7" t="s">
        <v>12</v>
      </c>
      <c r="H3396" s="7" t="s">
        <v>12</v>
      </c>
      <c r="I3396" s="7" t="s">
        <v>12</v>
      </c>
      <c r="J3396" s="7" t="s">
        <v>12</v>
      </c>
      <c r="K3396" s="7" t="s">
        <v>12</v>
      </c>
      <c r="L3396" s="7" t="s">
        <v>12</v>
      </c>
      <c r="M3396" s="7" t="s">
        <v>12</v>
      </c>
      <c r="N3396" s="7" t="s">
        <v>12</v>
      </c>
      <c r="O3396" s="7" t="s">
        <v>12</v>
      </c>
      <c r="P3396" s="7" t="s">
        <v>12</v>
      </c>
      <c r="Q3396" s="7" t="s">
        <v>12</v>
      </c>
      <c r="R3396" s="7" t="s">
        <v>12</v>
      </c>
      <c r="S3396" s="7" t="s">
        <v>12</v>
      </c>
      <c r="T3396" s="7" t="s">
        <v>12</v>
      </c>
      <c r="U3396" s="7" t="s">
        <v>12</v>
      </c>
    </row>
    <row r="3397" spans="1:22">
      <c r="A3397" t="s">
        <v>4</v>
      </c>
      <c r="B3397" s="4" t="s">
        <v>5</v>
      </c>
      <c r="C3397" s="4" t="s">
        <v>13</v>
      </c>
      <c r="D3397" s="4" t="s">
        <v>10</v>
      </c>
      <c r="E3397" s="4" t="s">
        <v>13</v>
      </c>
      <c r="F3397" s="4" t="s">
        <v>6</v>
      </c>
      <c r="G3397" s="4" t="s">
        <v>6</v>
      </c>
      <c r="H3397" s="4" t="s">
        <v>6</v>
      </c>
      <c r="I3397" s="4" t="s">
        <v>6</v>
      </c>
      <c r="J3397" s="4" t="s">
        <v>6</v>
      </c>
      <c r="K3397" s="4" t="s">
        <v>6</v>
      </c>
      <c r="L3397" s="4" t="s">
        <v>6</v>
      </c>
      <c r="M3397" s="4" t="s">
        <v>6</v>
      </c>
      <c r="N3397" s="4" t="s">
        <v>6</v>
      </c>
      <c r="O3397" s="4" t="s">
        <v>6</v>
      </c>
      <c r="P3397" s="4" t="s">
        <v>6</v>
      </c>
      <c r="Q3397" s="4" t="s">
        <v>6</v>
      </c>
      <c r="R3397" s="4" t="s">
        <v>6</v>
      </c>
      <c r="S3397" s="4" t="s">
        <v>6</v>
      </c>
      <c r="T3397" s="4" t="s">
        <v>6</v>
      </c>
      <c r="U3397" s="4" t="s">
        <v>6</v>
      </c>
    </row>
    <row r="3398" spans="1:22">
      <c r="A3398" t="n">
        <v>27595</v>
      </c>
      <c r="B3398" s="51" t="n">
        <v>36</v>
      </c>
      <c r="C3398" s="7" t="n">
        <v>8</v>
      </c>
      <c r="D3398" s="7" t="n">
        <v>61491</v>
      </c>
      <c r="E3398" s="7" t="n">
        <v>0</v>
      </c>
      <c r="F3398" s="7" t="s">
        <v>210</v>
      </c>
      <c r="G3398" s="7" t="s">
        <v>12</v>
      </c>
      <c r="H3398" s="7" t="s">
        <v>12</v>
      </c>
      <c r="I3398" s="7" t="s">
        <v>12</v>
      </c>
      <c r="J3398" s="7" t="s">
        <v>12</v>
      </c>
      <c r="K3398" s="7" t="s">
        <v>12</v>
      </c>
      <c r="L3398" s="7" t="s">
        <v>12</v>
      </c>
      <c r="M3398" s="7" t="s">
        <v>12</v>
      </c>
      <c r="N3398" s="7" t="s">
        <v>12</v>
      </c>
      <c r="O3398" s="7" t="s">
        <v>12</v>
      </c>
      <c r="P3398" s="7" t="s">
        <v>12</v>
      </c>
      <c r="Q3398" s="7" t="s">
        <v>12</v>
      </c>
      <c r="R3398" s="7" t="s">
        <v>12</v>
      </c>
      <c r="S3398" s="7" t="s">
        <v>12</v>
      </c>
      <c r="T3398" s="7" t="s">
        <v>12</v>
      </c>
      <c r="U3398" s="7" t="s">
        <v>12</v>
      </c>
    </row>
    <row r="3399" spans="1:22">
      <c r="A3399" t="s">
        <v>4</v>
      </c>
      <c r="B3399" s="4" t="s">
        <v>5</v>
      </c>
      <c r="C3399" s="4" t="s">
        <v>13</v>
      </c>
      <c r="D3399" s="4" t="s">
        <v>10</v>
      </c>
      <c r="E3399" s="4" t="s">
        <v>13</v>
      </c>
      <c r="F3399" s="4" t="s">
        <v>6</v>
      </c>
      <c r="G3399" s="4" t="s">
        <v>6</v>
      </c>
      <c r="H3399" s="4" t="s">
        <v>6</v>
      </c>
      <c r="I3399" s="4" t="s">
        <v>6</v>
      </c>
      <c r="J3399" s="4" t="s">
        <v>6</v>
      </c>
      <c r="K3399" s="4" t="s">
        <v>6</v>
      </c>
      <c r="L3399" s="4" t="s">
        <v>6</v>
      </c>
      <c r="M3399" s="4" t="s">
        <v>6</v>
      </c>
      <c r="N3399" s="4" t="s">
        <v>6</v>
      </c>
      <c r="O3399" s="4" t="s">
        <v>6</v>
      </c>
      <c r="P3399" s="4" t="s">
        <v>6</v>
      </c>
      <c r="Q3399" s="4" t="s">
        <v>6</v>
      </c>
      <c r="R3399" s="4" t="s">
        <v>6</v>
      </c>
      <c r="S3399" s="4" t="s">
        <v>6</v>
      </c>
      <c r="T3399" s="4" t="s">
        <v>6</v>
      </c>
      <c r="U3399" s="4" t="s">
        <v>6</v>
      </c>
    </row>
    <row r="3400" spans="1:22">
      <c r="A3400" t="n">
        <v>27625</v>
      </c>
      <c r="B3400" s="51" t="n">
        <v>36</v>
      </c>
      <c r="C3400" s="7" t="n">
        <v>8</v>
      </c>
      <c r="D3400" s="7" t="n">
        <v>61492</v>
      </c>
      <c r="E3400" s="7" t="n">
        <v>0</v>
      </c>
      <c r="F3400" s="7" t="s">
        <v>210</v>
      </c>
      <c r="G3400" s="7" t="s">
        <v>12</v>
      </c>
      <c r="H3400" s="7" t="s">
        <v>12</v>
      </c>
      <c r="I3400" s="7" t="s">
        <v>12</v>
      </c>
      <c r="J3400" s="7" t="s">
        <v>12</v>
      </c>
      <c r="K3400" s="7" t="s">
        <v>12</v>
      </c>
      <c r="L3400" s="7" t="s">
        <v>12</v>
      </c>
      <c r="M3400" s="7" t="s">
        <v>12</v>
      </c>
      <c r="N3400" s="7" t="s">
        <v>12</v>
      </c>
      <c r="O3400" s="7" t="s">
        <v>12</v>
      </c>
      <c r="P3400" s="7" t="s">
        <v>12</v>
      </c>
      <c r="Q3400" s="7" t="s">
        <v>12</v>
      </c>
      <c r="R3400" s="7" t="s">
        <v>12</v>
      </c>
      <c r="S3400" s="7" t="s">
        <v>12</v>
      </c>
      <c r="T3400" s="7" t="s">
        <v>12</v>
      </c>
      <c r="U3400" s="7" t="s">
        <v>12</v>
      </c>
    </row>
    <row r="3401" spans="1:22">
      <c r="A3401" t="s">
        <v>4</v>
      </c>
      <c r="B3401" s="4" t="s">
        <v>5</v>
      </c>
      <c r="C3401" s="4" t="s">
        <v>13</v>
      </c>
      <c r="D3401" s="4" t="s">
        <v>10</v>
      </c>
      <c r="E3401" s="4" t="s">
        <v>13</v>
      </c>
      <c r="F3401" s="4" t="s">
        <v>6</v>
      </c>
      <c r="G3401" s="4" t="s">
        <v>6</v>
      </c>
      <c r="H3401" s="4" t="s">
        <v>6</v>
      </c>
      <c r="I3401" s="4" t="s">
        <v>6</v>
      </c>
      <c r="J3401" s="4" t="s">
        <v>6</v>
      </c>
      <c r="K3401" s="4" t="s">
        <v>6</v>
      </c>
      <c r="L3401" s="4" t="s">
        <v>6</v>
      </c>
      <c r="M3401" s="4" t="s">
        <v>6</v>
      </c>
      <c r="N3401" s="4" t="s">
        <v>6</v>
      </c>
      <c r="O3401" s="4" t="s">
        <v>6</v>
      </c>
      <c r="P3401" s="4" t="s">
        <v>6</v>
      </c>
      <c r="Q3401" s="4" t="s">
        <v>6</v>
      </c>
      <c r="R3401" s="4" t="s">
        <v>6</v>
      </c>
      <c r="S3401" s="4" t="s">
        <v>6</v>
      </c>
      <c r="T3401" s="4" t="s">
        <v>6</v>
      </c>
      <c r="U3401" s="4" t="s">
        <v>6</v>
      </c>
    </row>
    <row r="3402" spans="1:22">
      <c r="A3402" t="n">
        <v>27655</v>
      </c>
      <c r="B3402" s="51" t="n">
        <v>36</v>
      </c>
      <c r="C3402" s="7" t="n">
        <v>8</v>
      </c>
      <c r="D3402" s="7" t="n">
        <v>61493</v>
      </c>
      <c r="E3402" s="7" t="n">
        <v>0</v>
      </c>
      <c r="F3402" s="7" t="s">
        <v>210</v>
      </c>
      <c r="G3402" s="7" t="s">
        <v>12</v>
      </c>
      <c r="H3402" s="7" t="s">
        <v>12</v>
      </c>
      <c r="I3402" s="7" t="s">
        <v>12</v>
      </c>
      <c r="J3402" s="7" t="s">
        <v>12</v>
      </c>
      <c r="K3402" s="7" t="s">
        <v>12</v>
      </c>
      <c r="L3402" s="7" t="s">
        <v>12</v>
      </c>
      <c r="M3402" s="7" t="s">
        <v>12</v>
      </c>
      <c r="N3402" s="7" t="s">
        <v>12</v>
      </c>
      <c r="O3402" s="7" t="s">
        <v>12</v>
      </c>
      <c r="P3402" s="7" t="s">
        <v>12</v>
      </c>
      <c r="Q3402" s="7" t="s">
        <v>12</v>
      </c>
      <c r="R3402" s="7" t="s">
        <v>12</v>
      </c>
      <c r="S3402" s="7" t="s">
        <v>12</v>
      </c>
      <c r="T3402" s="7" t="s">
        <v>12</v>
      </c>
      <c r="U3402" s="7" t="s">
        <v>12</v>
      </c>
    </row>
    <row r="3403" spans="1:22">
      <c r="A3403" t="s">
        <v>4</v>
      </c>
      <c r="B3403" s="4" t="s">
        <v>5</v>
      </c>
      <c r="C3403" s="4" t="s">
        <v>13</v>
      </c>
      <c r="D3403" s="4" t="s">
        <v>10</v>
      </c>
      <c r="E3403" s="4" t="s">
        <v>13</v>
      </c>
      <c r="F3403" s="4" t="s">
        <v>6</v>
      </c>
      <c r="G3403" s="4" t="s">
        <v>6</v>
      </c>
      <c r="H3403" s="4" t="s">
        <v>6</v>
      </c>
      <c r="I3403" s="4" t="s">
        <v>6</v>
      </c>
      <c r="J3403" s="4" t="s">
        <v>6</v>
      </c>
      <c r="K3403" s="4" t="s">
        <v>6</v>
      </c>
      <c r="L3403" s="4" t="s">
        <v>6</v>
      </c>
      <c r="M3403" s="4" t="s">
        <v>6</v>
      </c>
      <c r="N3403" s="4" t="s">
        <v>6</v>
      </c>
      <c r="O3403" s="4" t="s">
        <v>6</v>
      </c>
      <c r="P3403" s="4" t="s">
        <v>6</v>
      </c>
      <c r="Q3403" s="4" t="s">
        <v>6</v>
      </c>
      <c r="R3403" s="4" t="s">
        <v>6</v>
      </c>
      <c r="S3403" s="4" t="s">
        <v>6</v>
      </c>
      <c r="T3403" s="4" t="s">
        <v>6</v>
      </c>
      <c r="U3403" s="4" t="s">
        <v>6</v>
      </c>
    </row>
    <row r="3404" spans="1:22">
      <c r="A3404" t="n">
        <v>27685</v>
      </c>
      <c r="B3404" s="51" t="n">
        <v>36</v>
      </c>
      <c r="C3404" s="7" t="n">
        <v>8</v>
      </c>
      <c r="D3404" s="7" t="n">
        <v>61494</v>
      </c>
      <c r="E3404" s="7" t="n">
        <v>0</v>
      </c>
      <c r="F3404" s="7" t="s">
        <v>210</v>
      </c>
      <c r="G3404" s="7" t="s">
        <v>12</v>
      </c>
      <c r="H3404" s="7" t="s">
        <v>12</v>
      </c>
      <c r="I3404" s="7" t="s">
        <v>12</v>
      </c>
      <c r="J3404" s="7" t="s">
        <v>12</v>
      </c>
      <c r="K3404" s="7" t="s">
        <v>12</v>
      </c>
      <c r="L3404" s="7" t="s">
        <v>12</v>
      </c>
      <c r="M3404" s="7" t="s">
        <v>12</v>
      </c>
      <c r="N3404" s="7" t="s">
        <v>12</v>
      </c>
      <c r="O3404" s="7" t="s">
        <v>12</v>
      </c>
      <c r="P3404" s="7" t="s">
        <v>12</v>
      </c>
      <c r="Q3404" s="7" t="s">
        <v>12</v>
      </c>
      <c r="R3404" s="7" t="s">
        <v>12</v>
      </c>
      <c r="S3404" s="7" t="s">
        <v>12</v>
      </c>
      <c r="T3404" s="7" t="s">
        <v>12</v>
      </c>
      <c r="U3404" s="7" t="s">
        <v>12</v>
      </c>
    </row>
    <row r="3405" spans="1:22">
      <c r="A3405" t="s">
        <v>4</v>
      </c>
      <c r="B3405" s="4" t="s">
        <v>5</v>
      </c>
      <c r="C3405" s="4" t="s">
        <v>13</v>
      </c>
      <c r="D3405" s="4" t="s">
        <v>10</v>
      </c>
      <c r="E3405" s="4" t="s">
        <v>13</v>
      </c>
      <c r="F3405" s="4" t="s">
        <v>6</v>
      </c>
      <c r="G3405" s="4" t="s">
        <v>6</v>
      </c>
      <c r="H3405" s="4" t="s">
        <v>6</v>
      </c>
      <c r="I3405" s="4" t="s">
        <v>6</v>
      </c>
      <c r="J3405" s="4" t="s">
        <v>6</v>
      </c>
      <c r="K3405" s="4" t="s">
        <v>6</v>
      </c>
      <c r="L3405" s="4" t="s">
        <v>6</v>
      </c>
      <c r="M3405" s="4" t="s">
        <v>6</v>
      </c>
      <c r="N3405" s="4" t="s">
        <v>6</v>
      </c>
      <c r="O3405" s="4" t="s">
        <v>6</v>
      </c>
      <c r="P3405" s="4" t="s">
        <v>6</v>
      </c>
      <c r="Q3405" s="4" t="s">
        <v>6</v>
      </c>
      <c r="R3405" s="4" t="s">
        <v>6</v>
      </c>
      <c r="S3405" s="4" t="s">
        <v>6</v>
      </c>
      <c r="T3405" s="4" t="s">
        <v>6</v>
      </c>
      <c r="U3405" s="4" t="s">
        <v>6</v>
      </c>
    </row>
    <row r="3406" spans="1:22">
      <c r="A3406" t="n">
        <v>27715</v>
      </c>
      <c r="B3406" s="51" t="n">
        <v>36</v>
      </c>
      <c r="C3406" s="7" t="n">
        <v>8</v>
      </c>
      <c r="D3406" s="7" t="n">
        <v>7504</v>
      </c>
      <c r="E3406" s="7" t="n">
        <v>0</v>
      </c>
      <c r="F3406" s="7" t="s">
        <v>213</v>
      </c>
      <c r="G3406" s="7" t="s">
        <v>212</v>
      </c>
      <c r="H3406" s="7" t="s">
        <v>12</v>
      </c>
      <c r="I3406" s="7" t="s">
        <v>12</v>
      </c>
      <c r="J3406" s="7" t="s">
        <v>12</v>
      </c>
      <c r="K3406" s="7" t="s">
        <v>12</v>
      </c>
      <c r="L3406" s="7" t="s">
        <v>12</v>
      </c>
      <c r="M3406" s="7" t="s">
        <v>12</v>
      </c>
      <c r="N3406" s="7" t="s">
        <v>12</v>
      </c>
      <c r="O3406" s="7" t="s">
        <v>12</v>
      </c>
      <c r="P3406" s="7" t="s">
        <v>12</v>
      </c>
      <c r="Q3406" s="7" t="s">
        <v>12</v>
      </c>
      <c r="R3406" s="7" t="s">
        <v>12</v>
      </c>
      <c r="S3406" s="7" t="s">
        <v>12</v>
      </c>
      <c r="T3406" s="7" t="s">
        <v>12</v>
      </c>
      <c r="U3406" s="7" t="s">
        <v>12</v>
      </c>
    </row>
    <row r="3407" spans="1:22">
      <c r="A3407" t="s">
        <v>4</v>
      </c>
      <c r="B3407" s="4" t="s">
        <v>5</v>
      </c>
      <c r="C3407" s="4" t="s">
        <v>13</v>
      </c>
      <c r="D3407" s="4" t="s">
        <v>10</v>
      </c>
      <c r="E3407" s="4" t="s">
        <v>13</v>
      </c>
      <c r="F3407" s="4" t="s">
        <v>6</v>
      </c>
      <c r="G3407" s="4" t="s">
        <v>6</v>
      </c>
      <c r="H3407" s="4" t="s">
        <v>6</v>
      </c>
      <c r="I3407" s="4" t="s">
        <v>6</v>
      </c>
      <c r="J3407" s="4" t="s">
        <v>6</v>
      </c>
      <c r="K3407" s="4" t="s">
        <v>6</v>
      </c>
      <c r="L3407" s="4" t="s">
        <v>6</v>
      </c>
      <c r="M3407" s="4" t="s">
        <v>6</v>
      </c>
      <c r="N3407" s="4" t="s">
        <v>6</v>
      </c>
      <c r="O3407" s="4" t="s">
        <v>6</v>
      </c>
      <c r="P3407" s="4" t="s">
        <v>6</v>
      </c>
      <c r="Q3407" s="4" t="s">
        <v>6</v>
      </c>
      <c r="R3407" s="4" t="s">
        <v>6</v>
      </c>
      <c r="S3407" s="4" t="s">
        <v>6</v>
      </c>
      <c r="T3407" s="4" t="s">
        <v>6</v>
      </c>
      <c r="U3407" s="4" t="s">
        <v>6</v>
      </c>
    </row>
    <row r="3408" spans="1:22">
      <c r="A3408" t="n">
        <v>27763</v>
      </c>
      <c r="B3408" s="51" t="n">
        <v>36</v>
      </c>
      <c r="C3408" s="7" t="n">
        <v>8</v>
      </c>
      <c r="D3408" s="7" t="n">
        <v>7505</v>
      </c>
      <c r="E3408" s="7" t="n">
        <v>0</v>
      </c>
      <c r="F3408" s="7" t="s">
        <v>213</v>
      </c>
      <c r="G3408" s="7" t="s">
        <v>212</v>
      </c>
      <c r="H3408" s="7" t="s">
        <v>12</v>
      </c>
      <c r="I3408" s="7" t="s">
        <v>12</v>
      </c>
      <c r="J3408" s="7" t="s">
        <v>12</v>
      </c>
      <c r="K3408" s="7" t="s">
        <v>12</v>
      </c>
      <c r="L3408" s="7" t="s">
        <v>12</v>
      </c>
      <c r="M3408" s="7" t="s">
        <v>12</v>
      </c>
      <c r="N3408" s="7" t="s">
        <v>12</v>
      </c>
      <c r="O3408" s="7" t="s">
        <v>12</v>
      </c>
      <c r="P3408" s="7" t="s">
        <v>12</v>
      </c>
      <c r="Q3408" s="7" t="s">
        <v>12</v>
      </c>
      <c r="R3408" s="7" t="s">
        <v>12</v>
      </c>
      <c r="S3408" s="7" t="s">
        <v>12</v>
      </c>
      <c r="T3408" s="7" t="s">
        <v>12</v>
      </c>
      <c r="U3408" s="7" t="s">
        <v>12</v>
      </c>
    </row>
    <row r="3409" spans="1:21">
      <c r="A3409" t="s">
        <v>4</v>
      </c>
      <c r="B3409" s="4" t="s">
        <v>5</v>
      </c>
      <c r="C3409" s="4" t="s">
        <v>10</v>
      </c>
      <c r="D3409" s="4" t="s">
        <v>21</v>
      </c>
      <c r="E3409" s="4" t="s">
        <v>21</v>
      </c>
      <c r="F3409" s="4" t="s">
        <v>21</v>
      </c>
      <c r="G3409" s="4" t="s">
        <v>21</v>
      </c>
    </row>
    <row r="3410" spans="1:21">
      <c r="A3410" t="n">
        <v>27811</v>
      </c>
      <c r="B3410" s="49" t="n">
        <v>46</v>
      </c>
      <c r="C3410" s="7" t="n">
        <v>0</v>
      </c>
      <c r="D3410" s="7" t="n">
        <v>85.7799987792969</v>
      </c>
      <c r="E3410" s="7" t="n">
        <v>15.6000003814697</v>
      </c>
      <c r="F3410" s="7" t="n">
        <v>27.3199996948242</v>
      </c>
      <c r="G3410" s="7" t="n">
        <v>89.5</v>
      </c>
    </row>
    <row r="3411" spans="1:21">
      <c r="A3411" t="s">
        <v>4</v>
      </c>
      <c r="B3411" s="4" t="s">
        <v>5</v>
      </c>
      <c r="C3411" s="4" t="s">
        <v>10</v>
      </c>
      <c r="D3411" s="4" t="s">
        <v>21</v>
      </c>
      <c r="E3411" s="4" t="s">
        <v>21</v>
      </c>
      <c r="F3411" s="4" t="s">
        <v>21</v>
      </c>
      <c r="G3411" s="4" t="s">
        <v>21</v>
      </c>
    </row>
    <row r="3412" spans="1:21">
      <c r="A3412" t="n">
        <v>27830</v>
      </c>
      <c r="B3412" s="49" t="n">
        <v>46</v>
      </c>
      <c r="C3412" s="7" t="n">
        <v>4</v>
      </c>
      <c r="D3412" s="7" t="n">
        <v>84.9100036621094</v>
      </c>
      <c r="E3412" s="7" t="n">
        <v>15.4300003051758</v>
      </c>
      <c r="F3412" s="7" t="n">
        <v>26.1000003814697</v>
      </c>
      <c r="G3412" s="7" t="n">
        <v>89.5</v>
      </c>
    </row>
    <row r="3413" spans="1:21">
      <c r="A3413" t="s">
        <v>4</v>
      </c>
      <c r="B3413" s="4" t="s">
        <v>5</v>
      </c>
      <c r="C3413" s="4" t="s">
        <v>10</v>
      </c>
      <c r="D3413" s="4" t="s">
        <v>21</v>
      </c>
      <c r="E3413" s="4" t="s">
        <v>21</v>
      </c>
      <c r="F3413" s="4" t="s">
        <v>21</v>
      </c>
      <c r="G3413" s="4" t="s">
        <v>21</v>
      </c>
    </row>
    <row r="3414" spans="1:21">
      <c r="A3414" t="n">
        <v>27849</v>
      </c>
      <c r="B3414" s="49" t="n">
        <v>46</v>
      </c>
      <c r="C3414" s="7" t="n">
        <v>61491</v>
      </c>
      <c r="D3414" s="7" t="n">
        <v>82.0100021362305</v>
      </c>
      <c r="E3414" s="7" t="n">
        <v>14.8100004196167</v>
      </c>
      <c r="F3414" s="7" t="n">
        <v>26.8799991607666</v>
      </c>
      <c r="G3414" s="7" t="n">
        <v>92.3000030517578</v>
      </c>
    </row>
    <row r="3415" spans="1:21">
      <c r="A3415" t="s">
        <v>4</v>
      </c>
      <c r="B3415" s="4" t="s">
        <v>5</v>
      </c>
      <c r="C3415" s="4" t="s">
        <v>10</v>
      </c>
      <c r="D3415" s="4" t="s">
        <v>21</v>
      </c>
      <c r="E3415" s="4" t="s">
        <v>21</v>
      </c>
      <c r="F3415" s="4" t="s">
        <v>21</v>
      </c>
      <c r="G3415" s="4" t="s">
        <v>21</v>
      </c>
    </row>
    <row r="3416" spans="1:21">
      <c r="A3416" t="n">
        <v>27868</v>
      </c>
      <c r="B3416" s="49" t="n">
        <v>46</v>
      </c>
      <c r="C3416" s="7" t="n">
        <v>61492</v>
      </c>
      <c r="D3416" s="7" t="n">
        <v>83.7600021362305</v>
      </c>
      <c r="E3416" s="7" t="n">
        <v>15.2600002288818</v>
      </c>
      <c r="F3416" s="7" t="n">
        <v>27.5900001525879</v>
      </c>
      <c r="G3416" s="7" t="n">
        <v>92.3000030517578</v>
      </c>
    </row>
    <row r="3417" spans="1:21">
      <c r="A3417" t="s">
        <v>4</v>
      </c>
      <c r="B3417" s="4" t="s">
        <v>5</v>
      </c>
      <c r="C3417" s="4" t="s">
        <v>10</v>
      </c>
      <c r="D3417" s="4" t="s">
        <v>21</v>
      </c>
      <c r="E3417" s="4" t="s">
        <v>21</v>
      </c>
      <c r="F3417" s="4" t="s">
        <v>21</v>
      </c>
      <c r="G3417" s="4" t="s">
        <v>21</v>
      </c>
    </row>
    <row r="3418" spans="1:21">
      <c r="A3418" t="n">
        <v>27887</v>
      </c>
      <c r="B3418" s="49" t="n">
        <v>46</v>
      </c>
      <c r="C3418" s="7" t="n">
        <v>61493</v>
      </c>
      <c r="D3418" s="7" t="n">
        <v>84.379997253418</v>
      </c>
      <c r="E3418" s="7" t="n">
        <v>15.3699998855591</v>
      </c>
      <c r="F3418" s="7" t="n">
        <v>28.4500007629395</v>
      </c>
      <c r="G3418" s="7" t="n">
        <v>86.5999984741211</v>
      </c>
    </row>
    <row r="3419" spans="1:21">
      <c r="A3419" t="s">
        <v>4</v>
      </c>
      <c r="B3419" s="4" t="s">
        <v>5</v>
      </c>
      <c r="C3419" s="4" t="s">
        <v>10</v>
      </c>
      <c r="D3419" s="4" t="s">
        <v>21</v>
      </c>
      <c r="E3419" s="4" t="s">
        <v>21</v>
      </c>
      <c r="F3419" s="4" t="s">
        <v>21</v>
      </c>
      <c r="G3419" s="4" t="s">
        <v>21</v>
      </c>
    </row>
    <row r="3420" spans="1:21">
      <c r="A3420" t="n">
        <v>27906</v>
      </c>
      <c r="B3420" s="49" t="n">
        <v>46</v>
      </c>
      <c r="C3420" s="7" t="n">
        <v>61494</v>
      </c>
      <c r="D3420" s="7" t="n">
        <v>82.8899993896484</v>
      </c>
      <c r="E3420" s="7" t="n">
        <v>15.0900001525879</v>
      </c>
      <c r="F3420" s="7" t="n">
        <v>28.5200004577637</v>
      </c>
      <c r="G3420" s="7" t="n">
        <v>89.5</v>
      </c>
    </row>
    <row r="3421" spans="1:21">
      <c r="A3421" t="s">
        <v>4</v>
      </c>
      <c r="B3421" s="4" t="s">
        <v>5</v>
      </c>
      <c r="C3421" s="4" t="s">
        <v>10</v>
      </c>
      <c r="D3421" s="4" t="s">
        <v>13</v>
      </c>
      <c r="E3421" s="4" t="s">
        <v>13</v>
      </c>
      <c r="F3421" s="4" t="s">
        <v>6</v>
      </c>
    </row>
    <row r="3422" spans="1:21">
      <c r="A3422" t="n">
        <v>27925</v>
      </c>
      <c r="B3422" s="27" t="n">
        <v>20</v>
      </c>
      <c r="C3422" s="7" t="n">
        <v>0</v>
      </c>
      <c r="D3422" s="7" t="n">
        <v>3</v>
      </c>
      <c r="E3422" s="7" t="n">
        <v>10</v>
      </c>
      <c r="F3422" s="7" t="s">
        <v>209</v>
      </c>
    </row>
    <row r="3423" spans="1:21">
      <c r="A3423" t="s">
        <v>4</v>
      </c>
      <c r="B3423" s="4" t="s">
        <v>5</v>
      </c>
      <c r="C3423" s="4" t="s">
        <v>10</v>
      </c>
    </row>
    <row r="3424" spans="1:21">
      <c r="A3424" t="n">
        <v>27943</v>
      </c>
      <c r="B3424" s="30" t="n">
        <v>16</v>
      </c>
      <c r="C3424" s="7" t="n">
        <v>0</v>
      </c>
    </row>
    <row r="3425" spans="1:7">
      <c r="A3425" t="s">
        <v>4</v>
      </c>
      <c r="B3425" s="4" t="s">
        <v>5</v>
      </c>
      <c r="C3425" s="4" t="s">
        <v>10</v>
      </c>
      <c r="D3425" s="4" t="s">
        <v>13</v>
      </c>
      <c r="E3425" s="4" t="s">
        <v>13</v>
      </c>
      <c r="F3425" s="4" t="s">
        <v>6</v>
      </c>
    </row>
    <row r="3426" spans="1:7">
      <c r="A3426" t="n">
        <v>27946</v>
      </c>
      <c r="B3426" s="27" t="n">
        <v>20</v>
      </c>
      <c r="C3426" s="7" t="n">
        <v>4</v>
      </c>
      <c r="D3426" s="7" t="n">
        <v>3</v>
      </c>
      <c r="E3426" s="7" t="n">
        <v>10</v>
      </c>
      <c r="F3426" s="7" t="s">
        <v>209</v>
      </c>
    </row>
    <row r="3427" spans="1:7">
      <c r="A3427" t="s">
        <v>4</v>
      </c>
      <c r="B3427" s="4" t="s">
        <v>5</v>
      </c>
      <c r="C3427" s="4" t="s">
        <v>10</v>
      </c>
    </row>
    <row r="3428" spans="1:7">
      <c r="A3428" t="n">
        <v>27964</v>
      </c>
      <c r="B3428" s="30" t="n">
        <v>16</v>
      </c>
      <c r="C3428" s="7" t="n">
        <v>0</v>
      </c>
    </row>
    <row r="3429" spans="1:7">
      <c r="A3429" t="s">
        <v>4</v>
      </c>
      <c r="B3429" s="4" t="s">
        <v>5</v>
      </c>
      <c r="C3429" s="4" t="s">
        <v>10</v>
      </c>
      <c r="D3429" s="4" t="s">
        <v>13</v>
      </c>
      <c r="E3429" s="4" t="s">
        <v>13</v>
      </c>
      <c r="F3429" s="4" t="s">
        <v>6</v>
      </c>
    </row>
    <row r="3430" spans="1:7">
      <c r="A3430" t="n">
        <v>27967</v>
      </c>
      <c r="B3430" s="27" t="n">
        <v>20</v>
      </c>
      <c r="C3430" s="7" t="n">
        <v>61491</v>
      </c>
      <c r="D3430" s="7" t="n">
        <v>3</v>
      </c>
      <c r="E3430" s="7" t="n">
        <v>10</v>
      </c>
      <c r="F3430" s="7" t="s">
        <v>209</v>
      </c>
    </row>
    <row r="3431" spans="1:7">
      <c r="A3431" t="s">
        <v>4</v>
      </c>
      <c r="B3431" s="4" t="s">
        <v>5</v>
      </c>
      <c r="C3431" s="4" t="s">
        <v>10</v>
      </c>
    </row>
    <row r="3432" spans="1:7">
      <c r="A3432" t="n">
        <v>27985</v>
      </c>
      <c r="B3432" s="30" t="n">
        <v>16</v>
      </c>
      <c r="C3432" s="7" t="n">
        <v>0</v>
      </c>
    </row>
    <row r="3433" spans="1:7">
      <c r="A3433" t="s">
        <v>4</v>
      </c>
      <c r="B3433" s="4" t="s">
        <v>5</v>
      </c>
      <c r="C3433" s="4" t="s">
        <v>10</v>
      </c>
      <c r="D3433" s="4" t="s">
        <v>13</v>
      </c>
      <c r="E3433" s="4" t="s">
        <v>13</v>
      </c>
      <c r="F3433" s="4" t="s">
        <v>6</v>
      </c>
    </row>
    <row r="3434" spans="1:7">
      <c r="A3434" t="n">
        <v>27988</v>
      </c>
      <c r="B3434" s="27" t="n">
        <v>20</v>
      </c>
      <c r="C3434" s="7" t="n">
        <v>61492</v>
      </c>
      <c r="D3434" s="7" t="n">
        <v>3</v>
      </c>
      <c r="E3434" s="7" t="n">
        <v>10</v>
      </c>
      <c r="F3434" s="7" t="s">
        <v>209</v>
      </c>
    </row>
    <row r="3435" spans="1:7">
      <c r="A3435" t="s">
        <v>4</v>
      </c>
      <c r="B3435" s="4" t="s">
        <v>5</v>
      </c>
      <c r="C3435" s="4" t="s">
        <v>10</v>
      </c>
    </row>
    <row r="3436" spans="1:7">
      <c r="A3436" t="n">
        <v>28006</v>
      </c>
      <c r="B3436" s="30" t="n">
        <v>16</v>
      </c>
      <c r="C3436" s="7" t="n">
        <v>0</v>
      </c>
    </row>
    <row r="3437" spans="1:7">
      <c r="A3437" t="s">
        <v>4</v>
      </c>
      <c r="B3437" s="4" t="s">
        <v>5</v>
      </c>
      <c r="C3437" s="4" t="s">
        <v>10</v>
      </c>
      <c r="D3437" s="4" t="s">
        <v>13</v>
      </c>
      <c r="E3437" s="4" t="s">
        <v>13</v>
      </c>
      <c r="F3437" s="4" t="s">
        <v>6</v>
      </c>
    </row>
    <row r="3438" spans="1:7">
      <c r="A3438" t="n">
        <v>28009</v>
      </c>
      <c r="B3438" s="27" t="n">
        <v>20</v>
      </c>
      <c r="C3438" s="7" t="n">
        <v>61493</v>
      </c>
      <c r="D3438" s="7" t="n">
        <v>3</v>
      </c>
      <c r="E3438" s="7" t="n">
        <v>10</v>
      </c>
      <c r="F3438" s="7" t="s">
        <v>209</v>
      </c>
    </row>
    <row r="3439" spans="1:7">
      <c r="A3439" t="s">
        <v>4</v>
      </c>
      <c r="B3439" s="4" t="s">
        <v>5</v>
      </c>
      <c r="C3439" s="4" t="s">
        <v>10</v>
      </c>
    </row>
    <row r="3440" spans="1:7">
      <c r="A3440" t="n">
        <v>28027</v>
      </c>
      <c r="B3440" s="30" t="n">
        <v>16</v>
      </c>
      <c r="C3440" s="7" t="n">
        <v>0</v>
      </c>
    </row>
    <row r="3441" spans="1:6">
      <c r="A3441" t="s">
        <v>4</v>
      </c>
      <c r="B3441" s="4" t="s">
        <v>5</v>
      </c>
      <c r="C3441" s="4" t="s">
        <v>10</v>
      </c>
      <c r="D3441" s="4" t="s">
        <v>13</v>
      </c>
      <c r="E3441" s="4" t="s">
        <v>13</v>
      </c>
      <c r="F3441" s="4" t="s">
        <v>6</v>
      </c>
    </row>
    <row r="3442" spans="1:6">
      <c r="A3442" t="n">
        <v>28030</v>
      </c>
      <c r="B3442" s="27" t="n">
        <v>20</v>
      </c>
      <c r="C3442" s="7" t="n">
        <v>61494</v>
      </c>
      <c r="D3442" s="7" t="n">
        <v>3</v>
      </c>
      <c r="E3442" s="7" t="n">
        <v>10</v>
      </c>
      <c r="F3442" s="7" t="s">
        <v>209</v>
      </c>
    </row>
    <row r="3443" spans="1:6">
      <c r="A3443" t="s">
        <v>4</v>
      </c>
      <c r="B3443" s="4" t="s">
        <v>5</v>
      </c>
      <c r="C3443" s="4" t="s">
        <v>10</v>
      </c>
    </row>
    <row r="3444" spans="1:6">
      <c r="A3444" t="n">
        <v>28048</v>
      </c>
      <c r="B3444" s="30" t="n">
        <v>16</v>
      </c>
      <c r="C3444" s="7" t="n">
        <v>0</v>
      </c>
    </row>
    <row r="3445" spans="1:6">
      <c r="A3445" t="s">
        <v>4</v>
      </c>
      <c r="B3445" s="4" t="s">
        <v>5</v>
      </c>
      <c r="C3445" s="4" t="s">
        <v>10</v>
      </c>
      <c r="D3445" s="4" t="s">
        <v>13</v>
      </c>
      <c r="E3445" s="4" t="s">
        <v>13</v>
      </c>
      <c r="F3445" s="4" t="s">
        <v>6</v>
      </c>
    </row>
    <row r="3446" spans="1:6">
      <c r="A3446" t="n">
        <v>28051</v>
      </c>
      <c r="B3446" s="27" t="n">
        <v>20</v>
      </c>
      <c r="C3446" s="7" t="n">
        <v>7504</v>
      </c>
      <c r="D3446" s="7" t="n">
        <v>3</v>
      </c>
      <c r="E3446" s="7" t="n">
        <v>10</v>
      </c>
      <c r="F3446" s="7" t="s">
        <v>209</v>
      </c>
    </row>
    <row r="3447" spans="1:6">
      <c r="A3447" t="s">
        <v>4</v>
      </c>
      <c r="B3447" s="4" t="s">
        <v>5</v>
      </c>
      <c r="C3447" s="4" t="s">
        <v>10</v>
      </c>
    </row>
    <row r="3448" spans="1:6">
      <c r="A3448" t="n">
        <v>28069</v>
      </c>
      <c r="B3448" s="30" t="n">
        <v>16</v>
      </c>
      <c r="C3448" s="7" t="n">
        <v>0</v>
      </c>
    </row>
    <row r="3449" spans="1:6">
      <c r="A3449" t="s">
        <v>4</v>
      </c>
      <c r="B3449" s="4" t="s">
        <v>5</v>
      </c>
      <c r="C3449" s="4" t="s">
        <v>10</v>
      </c>
      <c r="D3449" s="4" t="s">
        <v>13</v>
      </c>
      <c r="E3449" s="4" t="s">
        <v>13</v>
      </c>
      <c r="F3449" s="4" t="s">
        <v>6</v>
      </c>
    </row>
    <row r="3450" spans="1:6">
      <c r="A3450" t="n">
        <v>28072</v>
      </c>
      <c r="B3450" s="27" t="n">
        <v>20</v>
      </c>
      <c r="C3450" s="7" t="n">
        <v>7505</v>
      </c>
      <c r="D3450" s="7" t="n">
        <v>3</v>
      </c>
      <c r="E3450" s="7" t="n">
        <v>10</v>
      </c>
      <c r="F3450" s="7" t="s">
        <v>209</v>
      </c>
    </row>
    <row r="3451" spans="1:6">
      <c r="A3451" t="s">
        <v>4</v>
      </c>
      <c r="B3451" s="4" t="s">
        <v>5</v>
      </c>
      <c r="C3451" s="4" t="s">
        <v>10</v>
      </c>
    </row>
    <row r="3452" spans="1:6">
      <c r="A3452" t="n">
        <v>28090</v>
      </c>
      <c r="B3452" s="30" t="n">
        <v>16</v>
      </c>
      <c r="C3452" s="7" t="n">
        <v>0</v>
      </c>
    </row>
    <row r="3453" spans="1:6">
      <c r="A3453" t="s">
        <v>4</v>
      </c>
      <c r="B3453" s="4" t="s">
        <v>5</v>
      </c>
      <c r="C3453" s="4" t="s">
        <v>10</v>
      </c>
      <c r="D3453" s="4" t="s">
        <v>21</v>
      </c>
      <c r="E3453" s="4" t="s">
        <v>21</v>
      </c>
      <c r="F3453" s="4" t="s">
        <v>21</v>
      </c>
      <c r="G3453" s="4" t="s">
        <v>21</v>
      </c>
    </row>
    <row r="3454" spans="1:6">
      <c r="A3454" t="n">
        <v>28093</v>
      </c>
      <c r="B3454" s="49" t="n">
        <v>46</v>
      </c>
      <c r="C3454" s="7" t="n">
        <v>7504</v>
      </c>
      <c r="D3454" s="7" t="n">
        <v>106.73999786377</v>
      </c>
      <c r="E3454" s="7" t="n">
        <v>18.1800003051758</v>
      </c>
      <c r="F3454" s="7" t="n">
        <v>1.58000004291534</v>
      </c>
      <c r="G3454" s="7" t="n">
        <v>346.299987792969</v>
      </c>
    </row>
    <row r="3455" spans="1:6">
      <c r="A3455" t="s">
        <v>4</v>
      </c>
      <c r="B3455" s="4" t="s">
        <v>5</v>
      </c>
      <c r="C3455" s="4" t="s">
        <v>10</v>
      </c>
      <c r="D3455" s="4" t="s">
        <v>21</v>
      </c>
      <c r="E3455" s="4" t="s">
        <v>21</v>
      </c>
      <c r="F3455" s="4" t="s">
        <v>21</v>
      </c>
      <c r="G3455" s="4" t="s">
        <v>21</v>
      </c>
    </row>
    <row r="3456" spans="1:6">
      <c r="A3456" t="n">
        <v>28112</v>
      </c>
      <c r="B3456" s="49" t="n">
        <v>46</v>
      </c>
      <c r="C3456" s="7" t="n">
        <v>7505</v>
      </c>
      <c r="D3456" s="7" t="n">
        <v>105.150001525879</v>
      </c>
      <c r="E3456" s="7" t="n">
        <v>18.2399997711182</v>
      </c>
      <c r="F3456" s="7" t="n">
        <v>0.980000019073486</v>
      </c>
      <c r="G3456" s="7" t="n">
        <v>349.200012207031</v>
      </c>
    </row>
    <row r="3457" spans="1:7">
      <c r="A3457" t="s">
        <v>4</v>
      </c>
      <c r="B3457" s="4" t="s">
        <v>5</v>
      </c>
      <c r="C3457" s="4" t="s">
        <v>10</v>
      </c>
      <c r="D3457" s="4" t="s">
        <v>13</v>
      </c>
      <c r="E3457" s="4" t="s">
        <v>13</v>
      </c>
      <c r="F3457" s="4" t="s">
        <v>6</v>
      </c>
    </row>
    <row r="3458" spans="1:7">
      <c r="A3458" t="n">
        <v>28131</v>
      </c>
      <c r="B3458" s="52" t="n">
        <v>47</v>
      </c>
      <c r="C3458" s="7" t="n">
        <v>7504</v>
      </c>
      <c r="D3458" s="7" t="n">
        <v>0</v>
      </c>
      <c r="E3458" s="7" t="n">
        <v>0</v>
      </c>
      <c r="F3458" s="7" t="s">
        <v>213</v>
      </c>
    </row>
    <row r="3459" spans="1:7">
      <c r="A3459" t="s">
        <v>4</v>
      </c>
      <c r="B3459" s="4" t="s">
        <v>5</v>
      </c>
      <c r="C3459" s="4" t="s">
        <v>10</v>
      </c>
      <c r="D3459" s="4" t="s">
        <v>13</v>
      </c>
      <c r="E3459" s="4" t="s">
        <v>13</v>
      </c>
      <c r="F3459" s="4" t="s">
        <v>6</v>
      </c>
    </row>
    <row r="3460" spans="1:7">
      <c r="A3460" t="n">
        <v>28152</v>
      </c>
      <c r="B3460" s="52" t="n">
        <v>47</v>
      </c>
      <c r="C3460" s="7" t="n">
        <v>7505</v>
      </c>
      <c r="D3460" s="7" t="n">
        <v>0</v>
      </c>
      <c r="E3460" s="7" t="n">
        <v>0</v>
      </c>
      <c r="F3460" s="7" t="s">
        <v>213</v>
      </c>
    </row>
    <row r="3461" spans="1:7">
      <c r="A3461" t="s">
        <v>4</v>
      </c>
      <c r="B3461" s="4" t="s">
        <v>5</v>
      </c>
      <c r="C3461" s="4" t="s">
        <v>13</v>
      </c>
      <c r="D3461" s="4" t="s">
        <v>13</v>
      </c>
      <c r="E3461" s="4" t="s">
        <v>21</v>
      </c>
      <c r="F3461" s="4" t="s">
        <v>21</v>
      </c>
      <c r="G3461" s="4" t="s">
        <v>21</v>
      </c>
      <c r="H3461" s="4" t="s">
        <v>10</v>
      </c>
    </row>
    <row r="3462" spans="1:7">
      <c r="A3462" t="n">
        <v>28173</v>
      </c>
      <c r="B3462" s="18" t="n">
        <v>45</v>
      </c>
      <c r="C3462" s="7" t="n">
        <v>2</v>
      </c>
      <c r="D3462" s="7" t="n">
        <v>3</v>
      </c>
      <c r="E3462" s="7" t="n">
        <v>92.8600006103516</v>
      </c>
      <c r="F3462" s="7" t="n">
        <v>16.2199993133545</v>
      </c>
      <c r="G3462" s="7" t="n">
        <v>25.2099990844727</v>
      </c>
      <c r="H3462" s="7" t="n">
        <v>0</v>
      </c>
    </row>
    <row r="3463" spans="1:7">
      <c r="A3463" t="s">
        <v>4</v>
      </c>
      <c r="B3463" s="4" t="s">
        <v>5</v>
      </c>
      <c r="C3463" s="4" t="s">
        <v>13</v>
      </c>
      <c r="D3463" s="4" t="s">
        <v>13</v>
      </c>
      <c r="E3463" s="4" t="s">
        <v>21</v>
      </c>
      <c r="F3463" s="4" t="s">
        <v>21</v>
      </c>
      <c r="G3463" s="4" t="s">
        <v>21</v>
      </c>
      <c r="H3463" s="4" t="s">
        <v>10</v>
      </c>
      <c r="I3463" s="4" t="s">
        <v>13</v>
      </c>
    </row>
    <row r="3464" spans="1:7">
      <c r="A3464" t="n">
        <v>28190</v>
      </c>
      <c r="B3464" s="18" t="n">
        <v>45</v>
      </c>
      <c r="C3464" s="7" t="n">
        <v>4</v>
      </c>
      <c r="D3464" s="7" t="n">
        <v>3</v>
      </c>
      <c r="E3464" s="7" t="n">
        <v>15.7200002670288</v>
      </c>
      <c r="F3464" s="7" t="n">
        <v>67.1500015258789</v>
      </c>
      <c r="G3464" s="7" t="n">
        <v>0</v>
      </c>
      <c r="H3464" s="7" t="n">
        <v>0</v>
      </c>
      <c r="I3464" s="7" t="n">
        <v>1</v>
      </c>
    </row>
    <row r="3465" spans="1:7">
      <c r="A3465" t="s">
        <v>4</v>
      </c>
      <c r="B3465" s="4" t="s">
        <v>5</v>
      </c>
      <c r="C3465" s="4" t="s">
        <v>13</v>
      </c>
      <c r="D3465" s="4" t="s">
        <v>13</v>
      </c>
      <c r="E3465" s="4" t="s">
        <v>21</v>
      </c>
      <c r="F3465" s="4" t="s">
        <v>10</v>
      </c>
    </row>
    <row r="3466" spans="1:7">
      <c r="A3466" t="n">
        <v>28208</v>
      </c>
      <c r="B3466" s="18" t="n">
        <v>45</v>
      </c>
      <c r="C3466" s="7" t="n">
        <v>5</v>
      </c>
      <c r="D3466" s="7" t="n">
        <v>3</v>
      </c>
      <c r="E3466" s="7" t="n">
        <v>7.5</v>
      </c>
      <c r="F3466" s="7" t="n">
        <v>0</v>
      </c>
    </row>
    <row r="3467" spans="1:7">
      <c r="A3467" t="s">
        <v>4</v>
      </c>
      <c r="B3467" s="4" t="s">
        <v>5</v>
      </c>
      <c r="C3467" s="4" t="s">
        <v>13</v>
      </c>
      <c r="D3467" s="4" t="s">
        <v>13</v>
      </c>
      <c r="E3467" s="4" t="s">
        <v>21</v>
      </c>
      <c r="F3467" s="4" t="s">
        <v>10</v>
      </c>
    </row>
    <row r="3468" spans="1:7">
      <c r="A3468" t="n">
        <v>28217</v>
      </c>
      <c r="B3468" s="18" t="n">
        <v>45</v>
      </c>
      <c r="C3468" s="7" t="n">
        <v>11</v>
      </c>
      <c r="D3468" s="7" t="n">
        <v>3</v>
      </c>
      <c r="E3468" s="7" t="n">
        <v>40</v>
      </c>
      <c r="F3468" s="7" t="n">
        <v>0</v>
      </c>
    </row>
    <row r="3469" spans="1:7">
      <c r="A3469" t="s">
        <v>4</v>
      </c>
      <c r="B3469" s="4" t="s">
        <v>5</v>
      </c>
      <c r="C3469" s="4" t="s">
        <v>13</v>
      </c>
      <c r="D3469" s="4" t="s">
        <v>13</v>
      </c>
      <c r="E3469" s="4" t="s">
        <v>21</v>
      </c>
      <c r="F3469" s="4" t="s">
        <v>10</v>
      </c>
    </row>
    <row r="3470" spans="1:7">
      <c r="A3470" t="n">
        <v>28226</v>
      </c>
      <c r="B3470" s="18" t="n">
        <v>45</v>
      </c>
      <c r="C3470" s="7" t="n">
        <v>5</v>
      </c>
      <c r="D3470" s="7" t="n">
        <v>3</v>
      </c>
      <c r="E3470" s="7" t="n">
        <v>8.60000038146973</v>
      </c>
      <c r="F3470" s="7" t="n">
        <v>10000</v>
      </c>
    </row>
    <row r="3471" spans="1:7">
      <c r="A3471" t="s">
        <v>4</v>
      </c>
      <c r="B3471" s="4" t="s">
        <v>5</v>
      </c>
      <c r="C3471" s="4" t="s">
        <v>13</v>
      </c>
    </row>
    <row r="3472" spans="1:7">
      <c r="A3472" t="n">
        <v>28235</v>
      </c>
      <c r="B3472" s="64" t="n">
        <v>116</v>
      </c>
      <c r="C3472" s="7" t="n">
        <v>0</v>
      </c>
    </row>
    <row r="3473" spans="1:9">
      <c r="A3473" t="s">
        <v>4</v>
      </c>
      <c r="B3473" s="4" t="s">
        <v>5</v>
      </c>
      <c r="C3473" s="4" t="s">
        <v>13</v>
      </c>
      <c r="D3473" s="4" t="s">
        <v>10</v>
      </c>
    </row>
    <row r="3474" spans="1:9">
      <c r="A3474" t="n">
        <v>28237</v>
      </c>
      <c r="B3474" s="64" t="n">
        <v>116</v>
      </c>
      <c r="C3474" s="7" t="n">
        <v>2</v>
      </c>
      <c r="D3474" s="7" t="n">
        <v>1</v>
      </c>
    </row>
    <row r="3475" spans="1:9">
      <c r="A3475" t="s">
        <v>4</v>
      </c>
      <c r="B3475" s="4" t="s">
        <v>5</v>
      </c>
      <c r="C3475" s="4" t="s">
        <v>13</v>
      </c>
      <c r="D3475" s="4" t="s">
        <v>9</v>
      </c>
    </row>
    <row r="3476" spans="1:9">
      <c r="A3476" t="n">
        <v>28241</v>
      </c>
      <c r="B3476" s="64" t="n">
        <v>116</v>
      </c>
      <c r="C3476" s="7" t="n">
        <v>5</v>
      </c>
      <c r="D3476" s="7" t="n">
        <v>1120403456</v>
      </c>
    </row>
    <row r="3477" spans="1:9">
      <c r="A3477" t="s">
        <v>4</v>
      </c>
      <c r="B3477" s="4" t="s">
        <v>5</v>
      </c>
      <c r="C3477" s="4" t="s">
        <v>13</v>
      </c>
      <c r="D3477" s="4" t="s">
        <v>10</v>
      </c>
    </row>
    <row r="3478" spans="1:9">
      <c r="A3478" t="n">
        <v>28247</v>
      </c>
      <c r="B3478" s="64" t="n">
        <v>116</v>
      </c>
      <c r="C3478" s="7" t="n">
        <v>6</v>
      </c>
      <c r="D3478" s="7" t="n">
        <v>1</v>
      </c>
    </row>
    <row r="3479" spans="1:9">
      <c r="A3479" t="s">
        <v>4</v>
      </c>
      <c r="B3479" s="4" t="s">
        <v>5</v>
      </c>
      <c r="C3479" s="4" t="s">
        <v>10</v>
      </c>
      <c r="D3479" s="4" t="s">
        <v>10</v>
      </c>
      <c r="E3479" s="4" t="s">
        <v>21</v>
      </c>
      <c r="F3479" s="4" t="s">
        <v>21</v>
      </c>
      <c r="G3479" s="4" t="s">
        <v>21</v>
      </c>
      <c r="H3479" s="4" t="s">
        <v>21</v>
      </c>
      <c r="I3479" s="4" t="s">
        <v>13</v>
      </c>
      <c r="J3479" s="4" t="s">
        <v>10</v>
      </c>
    </row>
    <row r="3480" spans="1:9">
      <c r="A3480" t="n">
        <v>28251</v>
      </c>
      <c r="B3480" s="67" t="n">
        <v>55</v>
      </c>
      <c r="C3480" s="7" t="n">
        <v>0</v>
      </c>
      <c r="D3480" s="7" t="n">
        <v>65024</v>
      </c>
      <c r="E3480" s="7" t="n">
        <v>0</v>
      </c>
      <c r="F3480" s="7" t="n">
        <v>0</v>
      </c>
      <c r="G3480" s="7" t="n">
        <v>10</v>
      </c>
      <c r="H3480" s="7" t="n">
        <v>3.29999995231628</v>
      </c>
      <c r="I3480" s="7" t="n">
        <v>2</v>
      </c>
      <c r="J3480" s="7" t="n">
        <v>0</v>
      </c>
    </row>
    <row r="3481" spans="1:9">
      <c r="A3481" t="s">
        <v>4</v>
      </c>
      <c r="B3481" s="4" t="s">
        <v>5</v>
      </c>
      <c r="C3481" s="4" t="s">
        <v>10</v>
      </c>
      <c r="D3481" s="4" t="s">
        <v>10</v>
      </c>
      <c r="E3481" s="4" t="s">
        <v>21</v>
      </c>
      <c r="F3481" s="4" t="s">
        <v>21</v>
      </c>
      <c r="G3481" s="4" t="s">
        <v>21</v>
      </c>
      <c r="H3481" s="4" t="s">
        <v>21</v>
      </c>
      <c r="I3481" s="4" t="s">
        <v>13</v>
      </c>
      <c r="J3481" s="4" t="s">
        <v>10</v>
      </c>
    </row>
    <row r="3482" spans="1:9">
      <c r="A3482" t="n">
        <v>28275</v>
      </c>
      <c r="B3482" s="67" t="n">
        <v>55</v>
      </c>
      <c r="C3482" s="7" t="n">
        <v>4</v>
      </c>
      <c r="D3482" s="7" t="n">
        <v>65024</v>
      </c>
      <c r="E3482" s="7" t="n">
        <v>0</v>
      </c>
      <c r="F3482" s="7" t="n">
        <v>0</v>
      </c>
      <c r="G3482" s="7" t="n">
        <v>10</v>
      </c>
      <c r="H3482" s="7" t="n">
        <v>3.29999995231628</v>
      </c>
      <c r="I3482" s="7" t="n">
        <v>2</v>
      </c>
      <c r="J3482" s="7" t="n">
        <v>0</v>
      </c>
    </row>
    <row r="3483" spans="1:9">
      <c r="A3483" t="s">
        <v>4</v>
      </c>
      <c r="B3483" s="4" t="s">
        <v>5</v>
      </c>
      <c r="C3483" s="4" t="s">
        <v>10</v>
      </c>
      <c r="D3483" s="4" t="s">
        <v>10</v>
      </c>
      <c r="E3483" s="4" t="s">
        <v>21</v>
      </c>
      <c r="F3483" s="4" t="s">
        <v>21</v>
      </c>
      <c r="G3483" s="4" t="s">
        <v>21</v>
      </c>
      <c r="H3483" s="4" t="s">
        <v>21</v>
      </c>
      <c r="I3483" s="4" t="s">
        <v>13</v>
      </c>
      <c r="J3483" s="4" t="s">
        <v>10</v>
      </c>
    </row>
    <row r="3484" spans="1:9">
      <c r="A3484" t="n">
        <v>28299</v>
      </c>
      <c r="B3484" s="67" t="n">
        <v>55</v>
      </c>
      <c r="C3484" s="7" t="n">
        <v>61491</v>
      </c>
      <c r="D3484" s="7" t="n">
        <v>65024</v>
      </c>
      <c r="E3484" s="7" t="n">
        <v>0</v>
      </c>
      <c r="F3484" s="7" t="n">
        <v>0</v>
      </c>
      <c r="G3484" s="7" t="n">
        <v>10</v>
      </c>
      <c r="H3484" s="7" t="n">
        <v>3.29999995231628</v>
      </c>
      <c r="I3484" s="7" t="n">
        <v>2</v>
      </c>
      <c r="J3484" s="7" t="n">
        <v>0</v>
      </c>
    </row>
    <row r="3485" spans="1:9">
      <c r="A3485" t="s">
        <v>4</v>
      </c>
      <c r="B3485" s="4" t="s">
        <v>5</v>
      </c>
      <c r="C3485" s="4" t="s">
        <v>10</v>
      </c>
      <c r="D3485" s="4" t="s">
        <v>10</v>
      </c>
      <c r="E3485" s="4" t="s">
        <v>21</v>
      </c>
      <c r="F3485" s="4" t="s">
        <v>21</v>
      </c>
      <c r="G3485" s="4" t="s">
        <v>21</v>
      </c>
      <c r="H3485" s="4" t="s">
        <v>21</v>
      </c>
      <c r="I3485" s="4" t="s">
        <v>13</v>
      </c>
      <c r="J3485" s="4" t="s">
        <v>10</v>
      </c>
    </row>
    <row r="3486" spans="1:9">
      <c r="A3486" t="n">
        <v>28323</v>
      </c>
      <c r="B3486" s="67" t="n">
        <v>55</v>
      </c>
      <c r="C3486" s="7" t="n">
        <v>61492</v>
      </c>
      <c r="D3486" s="7" t="n">
        <v>65024</v>
      </c>
      <c r="E3486" s="7" t="n">
        <v>0</v>
      </c>
      <c r="F3486" s="7" t="n">
        <v>0</v>
      </c>
      <c r="G3486" s="7" t="n">
        <v>10</v>
      </c>
      <c r="H3486" s="7" t="n">
        <v>3.29999995231628</v>
      </c>
      <c r="I3486" s="7" t="n">
        <v>2</v>
      </c>
      <c r="J3486" s="7" t="n">
        <v>0</v>
      </c>
    </row>
    <row r="3487" spans="1:9">
      <c r="A3487" t="s">
        <v>4</v>
      </c>
      <c r="B3487" s="4" t="s">
        <v>5</v>
      </c>
      <c r="C3487" s="4" t="s">
        <v>10</v>
      </c>
      <c r="D3487" s="4" t="s">
        <v>10</v>
      </c>
      <c r="E3487" s="4" t="s">
        <v>21</v>
      </c>
      <c r="F3487" s="4" t="s">
        <v>21</v>
      </c>
      <c r="G3487" s="4" t="s">
        <v>21</v>
      </c>
      <c r="H3487" s="4" t="s">
        <v>21</v>
      </c>
      <c r="I3487" s="4" t="s">
        <v>13</v>
      </c>
      <c r="J3487" s="4" t="s">
        <v>10</v>
      </c>
    </row>
    <row r="3488" spans="1:9">
      <c r="A3488" t="n">
        <v>28347</v>
      </c>
      <c r="B3488" s="67" t="n">
        <v>55</v>
      </c>
      <c r="C3488" s="7" t="n">
        <v>61493</v>
      </c>
      <c r="D3488" s="7" t="n">
        <v>65024</v>
      </c>
      <c r="E3488" s="7" t="n">
        <v>0</v>
      </c>
      <c r="F3488" s="7" t="n">
        <v>0</v>
      </c>
      <c r="G3488" s="7" t="n">
        <v>10</v>
      </c>
      <c r="H3488" s="7" t="n">
        <v>3.29999995231628</v>
      </c>
      <c r="I3488" s="7" t="n">
        <v>2</v>
      </c>
      <c r="J3488" s="7" t="n">
        <v>0</v>
      </c>
    </row>
    <row r="3489" spans="1:10">
      <c r="A3489" t="s">
        <v>4</v>
      </c>
      <c r="B3489" s="4" t="s">
        <v>5</v>
      </c>
      <c r="C3489" s="4" t="s">
        <v>10</v>
      </c>
      <c r="D3489" s="4" t="s">
        <v>10</v>
      </c>
      <c r="E3489" s="4" t="s">
        <v>21</v>
      </c>
      <c r="F3489" s="4" t="s">
        <v>21</v>
      </c>
      <c r="G3489" s="4" t="s">
        <v>21</v>
      </c>
      <c r="H3489" s="4" t="s">
        <v>21</v>
      </c>
      <c r="I3489" s="4" t="s">
        <v>13</v>
      </c>
      <c r="J3489" s="4" t="s">
        <v>10</v>
      </c>
    </row>
    <row r="3490" spans="1:10">
      <c r="A3490" t="n">
        <v>28371</v>
      </c>
      <c r="B3490" s="67" t="n">
        <v>55</v>
      </c>
      <c r="C3490" s="7" t="n">
        <v>61494</v>
      </c>
      <c r="D3490" s="7" t="n">
        <v>65024</v>
      </c>
      <c r="E3490" s="7" t="n">
        <v>0</v>
      </c>
      <c r="F3490" s="7" t="n">
        <v>0</v>
      </c>
      <c r="G3490" s="7" t="n">
        <v>10</v>
      </c>
      <c r="H3490" s="7" t="n">
        <v>3.29999995231628</v>
      </c>
      <c r="I3490" s="7" t="n">
        <v>2</v>
      </c>
      <c r="J3490" s="7" t="n">
        <v>0</v>
      </c>
    </row>
    <row r="3491" spans="1:10">
      <c r="A3491" t="s">
        <v>4</v>
      </c>
      <c r="B3491" s="4" t="s">
        <v>5</v>
      </c>
      <c r="C3491" s="4" t="s">
        <v>10</v>
      </c>
      <c r="D3491" s="4" t="s">
        <v>10</v>
      </c>
      <c r="E3491" s="4" t="s">
        <v>21</v>
      </c>
      <c r="F3491" s="4" t="s">
        <v>21</v>
      </c>
      <c r="G3491" s="4" t="s">
        <v>21</v>
      </c>
      <c r="H3491" s="4" t="s">
        <v>21</v>
      </c>
      <c r="I3491" s="4" t="s">
        <v>13</v>
      </c>
      <c r="J3491" s="4" t="s">
        <v>10</v>
      </c>
    </row>
    <row r="3492" spans="1:10">
      <c r="A3492" t="n">
        <v>28395</v>
      </c>
      <c r="B3492" s="67" t="n">
        <v>55</v>
      </c>
      <c r="C3492" s="7" t="n">
        <v>0</v>
      </c>
      <c r="D3492" s="7" t="n">
        <v>65533</v>
      </c>
      <c r="E3492" s="7" t="n">
        <v>95.7799987792969</v>
      </c>
      <c r="F3492" s="7" t="n">
        <v>16</v>
      </c>
      <c r="G3492" s="7" t="n">
        <v>27.4099998474121</v>
      </c>
      <c r="H3492" s="7" t="n">
        <v>3.29999995231628</v>
      </c>
      <c r="I3492" s="7" t="n">
        <v>2</v>
      </c>
      <c r="J3492" s="7" t="n">
        <v>0</v>
      </c>
    </row>
    <row r="3493" spans="1:10">
      <c r="A3493" t="s">
        <v>4</v>
      </c>
      <c r="B3493" s="4" t="s">
        <v>5</v>
      </c>
      <c r="C3493" s="4" t="s">
        <v>10</v>
      </c>
      <c r="D3493" s="4" t="s">
        <v>10</v>
      </c>
      <c r="E3493" s="4" t="s">
        <v>21</v>
      </c>
      <c r="F3493" s="4" t="s">
        <v>21</v>
      </c>
      <c r="G3493" s="4" t="s">
        <v>21</v>
      </c>
      <c r="H3493" s="4" t="s">
        <v>21</v>
      </c>
      <c r="I3493" s="4" t="s">
        <v>13</v>
      </c>
      <c r="J3493" s="4" t="s">
        <v>10</v>
      </c>
    </row>
    <row r="3494" spans="1:10">
      <c r="A3494" t="n">
        <v>28419</v>
      </c>
      <c r="B3494" s="67" t="n">
        <v>55</v>
      </c>
      <c r="C3494" s="7" t="n">
        <v>4</v>
      </c>
      <c r="D3494" s="7" t="n">
        <v>65533</v>
      </c>
      <c r="E3494" s="7" t="n">
        <v>94.9100036621094</v>
      </c>
      <c r="F3494" s="7" t="n">
        <v>16</v>
      </c>
      <c r="G3494" s="7" t="n">
        <v>26.1900005340576</v>
      </c>
      <c r="H3494" s="7" t="n">
        <v>3.29999995231628</v>
      </c>
      <c r="I3494" s="7" t="n">
        <v>2</v>
      </c>
      <c r="J3494" s="7" t="n">
        <v>0</v>
      </c>
    </row>
    <row r="3495" spans="1:10">
      <c r="A3495" t="s">
        <v>4</v>
      </c>
      <c r="B3495" s="4" t="s">
        <v>5</v>
      </c>
      <c r="C3495" s="4" t="s">
        <v>10</v>
      </c>
      <c r="D3495" s="4" t="s">
        <v>10</v>
      </c>
      <c r="E3495" s="4" t="s">
        <v>21</v>
      </c>
      <c r="F3495" s="4" t="s">
        <v>21</v>
      </c>
      <c r="G3495" s="4" t="s">
        <v>21</v>
      </c>
      <c r="H3495" s="4" t="s">
        <v>21</v>
      </c>
      <c r="I3495" s="4" t="s">
        <v>13</v>
      </c>
      <c r="J3495" s="4" t="s">
        <v>10</v>
      </c>
    </row>
    <row r="3496" spans="1:10">
      <c r="A3496" t="n">
        <v>28443</v>
      </c>
      <c r="B3496" s="67" t="n">
        <v>55</v>
      </c>
      <c r="C3496" s="7" t="n">
        <v>61491</v>
      </c>
      <c r="D3496" s="7" t="n">
        <v>65533</v>
      </c>
      <c r="E3496" s="7" t="n">
        <v>92</v>
      </c>
      <c r="F3496" s="7" t="n">
        <v>15.9899997711182</v>
      </c>
      <c r="G3496" s="7" t="n">
        <v>26.4799995422363</v>
      </c>
      <c r="H3496" s="7" t="n">
        <v>3.29999995231628</v>
      </c>
      <c r="I3496" s="7" t="n">
        <v>2</v>
      </c>
      <c r="J3496" s="7" t="n">
        <v>0</v>
      </c>
    </row>
    <row r="3497" spans="1:10">
      <c r="A3497" t="s">
        <v>4</v>
      </c>
      <c r="B3497" s="4" t="s">
        <v>5</v>
      </c>
      <c r="C3497" s="4" t="s">
        <v>10</v>
      </c>
      <c r="D3497" s="4" t="s">
        <v>10</v>
      </c>
      <c r="E3497" s="4" t="s">
        <v>21</v>
      </c>
      <c r="F3497" s="4" t="s">
        <v>21</v>
      </c>
      <c r="G3497" s="4" t="s">
        <v>21</v>
      </c>
      <c r="H3497" s="4" t="s">
        <v>21</v>
      </c>
      <c r="I3497" s="4" t="s">
        <v>13</v>
      </c>
      <c r="J3497" s="4" t="s">
        <v>10</v>
      </c>
    </row>
    <row r="3498" spans="1:10">
      <c r="A3498" t="n">
        <v>28467</v>
      </c>
      <c r="B3498" s="67" t="n">
        <v>55</v>
      </c>
      <c r="C3498" s="7" t="n">
        <v>61492</v>
      </c>
      <c r="D3498" s="7" t="n">
        <v>65533</v>
      </c>
      <c r="E3498" s="7" t="n">
        <v>93.75</v>
      </c>
      <c r="F3498" s="7" t="n">
        <v>16</v>
      </c>
      <c r="G3498" s="7" t="n">
        <v>27.1900005340576</v>
      </c>
      <c r="H3498" s="7" t="n">
        <v>3.29999995231628</v>
      </c>
      <c r="I3498" s="7" t="n">
        <v>2</v>
      </c>
      <c r="J3498" s="7" t="n">
        <v>0</v>
      </c>
    </row>
    <row r="3499" spans="1:10">
      <c r="A3499" t="s">
        <v>4</v>
      </c>
      <c r="B3499" s="4" t="s">
        <v>5</v>
      </c>
      <c r="C3499" s="4" t="s">
        <v>10</v>
      </c>
      <c r="D3499" s="4" t="s">
        <v>10</v>
      </c>
      <c r="E3499" s="4" t="s">
        <v>21</v>
      </c>
      <c r="F3499" s="4" t="s">
        <v>21</v>
      </c>
      <c r="G3499" s="4" t="s">
        <v>21</v>
      </c>
      <c r="H3499" s="4" t="s">
        <v>21</v>
      </c>
      <c r="I3499" s="4" t="s">
        <v>13</v>
      </c>
      <c r="J3499" s="4" t="s">
        <v>10</v>
      </c>
    </row>
    <row r="3500" spans="1:10">
      <c r="A3500" t="n">
        <v>28491</v>
      </c>
      <c r="B3500" s="67" t="n">
        <v>55</v>
      </c>
      <c r="C3500" s="7" t="n">
        <v>61493</v>
      </c>
      <c r="D3500" s="7" t="n">
        <v>65533</v>
      </c>
      <c r="E3500" s="7" t="n">
        <v>94.3600006103516</v>
      </c>
      <c r="F3500" s="7" t="n">
        <v>16</v>
      </c>
      <c r="G3500" s="7" t="n">
        <v>28.0400009155273</v>
      </c>
      <c r="H3500" s="7" t="n">
        <v>3.29999995231628</v>
      </c>
      <c r="I3500" s="7" t="n">
        <v>2</v>
      </c>
      <c r="J3500" s="7" t="n">
        <v>0</v>
      </c>
    </row>
    <row r="3501" spans="1:10">
      <c r="A3501" t="s">
        <v>4</v>
      </c>
      <c r="B3501" s="4" t="s">
        <v>5</v>
      </c>
      <c r="C3501" s="4" t="s">
        <v>10</v>
      </c>
      <c r="D3501" s="4" t="s">
        <v>10</v>
      </c>
      <c r="E3501" s="4" t="s">
        <v>21</v>
      </c>
      <c r="F3501" s="4" t="s">
        <v>21</v>
      </c>
      <c r="G3501" s="4" t="s">
        <v>21</v>
      </c>
      <c r="H3501" s="4" t="s">
        <v>21</v>
      </c>
      <c r="I3501" s="4" t="s">
        <v>13</v>
      </c>
      <c r="J3501" s="4" t="s">
        <v>10</v>
      </c>
    </row>
    <row r="3502" spans="1:10">
      <c r="A3502" t="n">
        <v>28515</v>
      </c>
      <c r="B3502" s="67" t="n">
        <v>55</v>
      </c>
      <c r="C3502" s="7" t="n">
        <v>61494</v>
      </c>
      <c r="D3502" s="7" t="n">
        <v>65533</v>
      </c>
      <c r="E3502" s="7" t="n">
        <v>92.8899993896484</v>
      </c>
      <c r="F3502" s="7" t="n">
        <v>16</v>
      </c>
      <c r="G3502" s="7" t="n">
        <v>28.6100006103516</v>
      </c>
      <c r="H3502" s="7" t="n">
        <v>3.29999995231628</v>
      </c>
      <c r="I3502" s="7" t="n">
        <v>2</v>
      </c>
      <c r="J3502" s="7" t="n">
        <v>0</v>
      </c>
    </row>
    <row r="3503" spans="1:10">
      <c r="A3503" t="s">
        <v>4</v>
      </c>
      <c r="B3503" s="4" t="s">
        <v>5</v>
      </c>
      <c r="C3503" s="4" t="s">
        <v>13</v>
      </c>
      <c r="D3503" s="4" t="s">
        <v>10</v>
      </c>
      <c r="E3503" s="4" t="s">
        <v>21</v>
      </c>
    </row>
    <row r="3504" spans="1:10">
      <c r="A3504" t="n">
        <v>28539</v>
      </c>
      <c r="B3504" s="32" t="n">
        <v>58</v>
      </c>
      <c r="C3504" s="7" t="n">
        <v>100</v>
      </c>
      <c r="D3504" s="7" t="n">
        <v>1000</v>
      </c>
      <c r="E3504" s="7" t="n">
        <v>1</v>
      </c>
    </row>
    <row r="3505" spans="1:10">
      <c r="A3505" t="s">
        <v>4</v>
      </c>
      <c r="B3505" s="4" t="s">
        <v>5</v>
      </c>
      <c r="C3505" s="4" t="s">
        <v>13</v>
      </c>
      <c r="D3505" s="4" t="s">
        <v>10</v>
      </c>
    </row>
    <row r="3506" spans="1:10">
      <c r="A3506" t="n">
        <v>28547</v>
      </c>
      <c r="B3506" s="32" t="n">
        <v>58</v>
      </c>
      <c r="C3506" s="7" t="n">
        <v>255</v>
      </c>
      <c r="D3506" s="7" t="n">
        <v>0</v>
      </c>
    </row>
    <row r="3507" spans="1:10">
      <c r="A3507" t="s">
        <v>4</v>
      </c>
      <c r="B3507" s="4" t="s">
        <v>5</v>
      </c>
      <c r="C3507" s="4" t="s">
        <v>10</v>
      </c>
    </row>
    <row r="3508" spans="1:10">
      <c r="A3508" t="n">
        <v>28551</v>
      </c>
      <c r="B3508" s="30" t="n">
        <v>16</v>
      </c>
      <c r="C3508" s="7" t="n">
        <v>1500</v>
      </c>
    </row>
    <row r="3509" spans="1:10">
      <c r="A3509" t="s">
        <v>4</v>
      </c>
      <c r="B3509" s="4" t="s">
        <v>5</v>
      </c>
      <c r="C3509" s="4" t="s">
        <v>13</v>
      </c>
      <c r="D3509" s="4" t="s">
        <v>10</v>
      </c>
      <c r="E3509" s="4" t="s">
        <v>10</v>
      </c>
      <c r="F3509" s="4" t="s">
        <v>13</v>
      </c>
    </row>
    <row r="3510" spans="1:10">
      <c r="A3510" t="n">
        <v>28554</v>
      </c>
      <c r="B3510" s="35" t="n">
        <v>25</v>
      </c>
      <c r="C3510" s="7" t="n">
        <v>1</v>
      </c>
      <c r="D3510" s="7" t="n">
        <v>160</v>
      </c>
      <c r="E3510" s="7" t="n">
        <v>350</v>
      </c>
      <c r="F3510" s="7" t="n">
        <v>2</v>
      </c>
    </row>
    <row r="3511" spans="1:10">
      <c r="A3511" t="s">
        <v>4</v>
      </c>
      <c r="B3511" s="4" t="s">
        <v>5</v>
      </c>
      <c r="C3511" s="4" t="s">
        <v>13</v>
      </c>
      <c r="D3511" s="4" t="s">
        <v>10</v>
      </c>
      <c r="E3511" s="4" t="s">
        <v>6</v>
      </c>
    </row>
    <row r="3512" spans="1:10">
      <c r="A3512" t="n">
        <v>28561</v>
      </c>
      <c r="B3512" s="41" t="n">
        <v>51</v>
      </c>
      <c r="C3512" s="7" t="n">
        <v>4</v>
      </c>
      <c r="D3512" s="7" t="n">
        <v>7504</v>
      </c>
      <c r="E3512" s="7" t="s">
        <v>244</v>
      </c>
    </row>
    <row r="3513" spans="1:10">
      <c r="A3513" t="s">
        <v>4</v>
      </c>
      <c r="B3513" s="4" t="s">
        <v>5</v>
      </c>
      <c r="C3513" s="4" t="s">
        <v>10</v>
      </c>
    </row>
    <row r="3514" spans="1:10">
      <c r="A3514" t="n">
        <v>28574</v>
      </c>
      <c r="B3514" s="30" t="n">
        <v>16</v>
      </c>
      <c r="C3514" s="7" t="n">
        <v>0</v>
      </c>
    </row>
    <row r="3515" spans="1:10">
      <c r="A3515" t="s">
        <v>4</v>
      </c>
      <c r="B3515" s="4" t="s">
        <v>5</v>
      </c>
      <c r="C3515" s="4" t="s">
        <v>10</v>
      </c>
      <c r="D3515" s="4" t="s">
        <v>64</v>
      </c>
      <c r="E3515" s="4" t="s">
        <v>13</v>
      </c>
      <c r="F3515" s="4" t="s">
        <v>13</v>
      </c>
      <c r="G3515" s="4" t="s">
        <v>13</v>
      </c>
    </row>
    <row r="3516" spans="1:10">
      <c r="A3516" t="n">
        <v>28577</v>
      </c>
      <c r="B3516" s="42" t="n">
        <v>26</v>
      </c>
      <c r="C3516" s="7" t="n">
        <v>7504</v>
      </c>
      <c r="D3516" s="7" t="s">
        <v>245</v>
      </c>
      <c r="E3516" s="7" t="n">
        <v>8</v>
      </c>
      <c r="F3516" s="7" t="n">
        <v>2</v>
      </c>
      <c r="G3516" s="7" t="n">
        <v>0</v>
      </c>
    </row>
    <row r="3517" spans="1:10">
      <c r="A3517" t="s">
        <v>4</v>
      </c>
      <c r="B3517" s="4" t="s">
        <v>5</v>
      </c>
      <c r="C3517" s="4" t="s">
        <v>10</v>
      </c>
    </row>
    <row r="3518" spans="1:10">
      <c r="A3518" t="n">
        <v>28601</v>
      </c>
      <c r="B3518" s="30" t="n">
        <v>16</v>
      </c>
      <c r="C3518" s="7" t="n">
        <v>500</v>
      </c>
    </row>
    <row r="3519" spans="1:10">
      <c r="A3519" t="s">
        <v>4</v>
      </c>
      <c r="B3519" s="4" t="s">
        <v>5</v>
      </c>
      <c r="C3519" s="4" t="s">
        <v>10</v>
      </c>
      <c r="D3519" s="4" t="s">
        <v>13</v>
      </c>
      <c r="E3519" s="4" t="s">
        <v>21</v>
      </c>
      <c r="F3519" s="4" t="s">
        <v>10</v>
      </c>
    </row>
    <row r="3520" spans="1:10">
      <c r="A3520" t="n">
        <v>28604</v>
      </c>
      <c r="B3520" s="70" t="n">
        <v>59</v>
      </c>
      <c r="C3520" s="7" t="n">
        <v>0</v>
      </c>
      <c r="D3520" s="7" t="n">
        <v>1</v>
      </c>
      <c r="E3520" s="7" t="n">
        <v>0.150000005960464</v>
      </c>
      <c r="F3520" s="7" t="n">
        <v>0</v>
      </c>
    </row>
    <row r="3521" spans="1:7">
      <c r="A3521" t="s">
        <v>4</v>
      </c>
      <c r="B3521" s="4" t="s">
        <v>5</v>
      </c>
      <c r="C3521" s="4" t="s">
        <v>10</v>
      </c>
    </row>
    <row r="3522" spans="1:7">
      <c r="A3522" t="n">
        <v>28614</v>
      </c>
      <c r="B3522" s="30" t="n">
        <v>16</v>
      </c>
      <c r="C3522" s="7" t="n">
        <v>50</v>
      </c>
    </row>
    <row r="3523" spans="1:7">
      <c r="A3523" t="s">
        <v>4</v>
      </c>
      <c r="B3523" s="4" t="s">
        <v>5</v>
      </c>
      <c r="C3523" s="4" t="s">
        <v>10</v>
      </c>
      <c r="D3523" s="4" t="s">
        <v>13</v>
      </c>
      <c r="E3523" s="4" t="s">
        <v>21</v>
      </c>
      <c r="F3523" s="4" t="s">
        <v>10</v>
      </c>
    </row>
    <row r="3524" spans="1:7">
      <c r="A3524" t="n">
        <v>28617</v>
      </c>
      <c r="B3524" s="70" t="n">
        <v>59</v>
      </c>
      <c r="C3524" s="7" t="n">
        <v>4</v>
      </c>
      <c r="D3524" s="7" t="n">
        <v>1</v>
      </c>
      <c r="E3524" s="7" t="n">
        <v>0.150000005960464</v>
      </c>
      <c r="F3524" s="7" t="n">
        <v>0</v>
      </c>
    </row>
    <row r="3525" spans="1:7">
      <c r="A3525" t="s">
        <v>4</v>
      </c>
      <c r="B3525" s="4" t="s">
        <v>5</v>
      </c>
      <c r="C3525" s="4" t="s">
        <v>10</v>
      </c>
      <c r="D3525" s="4" t="s">
        <v>13</v>
      </c>
      <c r="E3525" s="4" t="s">
        <v>21</v>
      </c>
      <c r="F3525" s="4" t="s">
        <v>10</v>
      </c>
    </row>
    <row r="3526" spans="1:7">
      <c r="A3526" t="n">
        <v>28627</v>
      </c>
      <c r="B3526" s="70" t="n">
        <v>59</v>
      </c>
      <c r="C3526" s="7" t="n">
        <v>61491</v>
      </c>
      <c r="D3526" s="7" t="n">
        <v>1</v>
      </c>
      <c r="E3526" s="7" t="n">
        <v>0.150000005960464</v>
      </c>
      <c r="F3526" s="7" t="n">
        <v>0</v>
      </c>
    </row>
    <row r="3527" spans="1:7">
      <c r="A3527" t="s">
        <v>4</v>
      </c>
      <c r="B3527" s="4" t="s">
        <v>5</v>
      </c>
      <c r="C3527" s="4" t="s">
        <v>10</v>
      </c>
    </row>
    <row r="3528" spans="1:7">
      <c r="A3528" t="n">
        <v>28637</v>
      </c>
      <c r="B3528" s="30" t="n">
        <v>16</v>
      </c>
      <c r="C3528" s="7" t="n">
        <v>50</v>
      </c>
    </row>
    <row r="3529" spans="1:7">
      <c r="A3529" t="s">
        <v>4</v>
      </c>
      <c r="B3529" s="4" t="s">
        <v>5</v>
      </c>
      <c r="C3529" s="4" t="s">
        <v>10</v>
      </c>
      <c r="D3529" s="4" t="s">
        <v>13</v>
      </c>
      <c r="E3529" s="4" t="s">
        <v>21</v>
      </c>
      <c r="F3529" s="4" t="s">
        <v>10</v>
      </c>
    </row>
    <row r="3530" spans="1:7">
      <c r="A3530" t="n">
        <v>28640</v>
      </c>
      <c r="B3530" s="70" t="n">
        <v>59</v>
      </c>
      <c r="C3530" s="7" t="n">
        <v>61492</v>
      </c>
      <c r="D3530" s="7" t="n">
        <v>1</v>
      </c>
      <c r="E3530" s="7" t="n">
        <v>0.150000005960464</v>
      </c>
      <c r="F3530" s="7" t="n">
        <v>0</v>
      </c>
    </row>
    <row r="3531" spans="1:7">
      <c r="A3531" t="s">
        <v>4</v>
      </c>
      <c r="B3531" s="4" t="s">
        <v>5</v>
      </c>
      <c r="C3531" s="4" t="s">
        <v>10</v>
      </c>
    </row>
    <row r="3532" spans="1:7">
      <c r="A3532" t="n">
        <v>28650</v>
      </c>
      <c r="B3532" s="30" t="n">
        <v>16</v>
      </c>
      <c r="C3532" s="7" t="n">
        <v>50</v>
      </c>
    </row>
    <row r="3533" spans="1:7">
      <c r="A3533" t="s">
        <v>4</v>
      </c>
      <c r="B3533" s="4" t="s">
        <v>5</v>
      </c>
      <c r="C3533" s="4" t="s">
        <v>10</v>
      </c>
      <c r="D3533" s="4" t="s">
        <v>13</v>
      </c>
      <c r="E3533" s="4" t="s">
        <v>21</v>
      </c>
      <c r="F3533" s="4" t="s">
        <v>10</v>
      </c>
    </row>
    <row r="3534" spans="1:7">
      <c r="A3534" t="n">
        <v>28653</v>
      </c>
      <c r="B3534" s="70" t="n">
        <v>59</v>
      </c>
      <c r="C3534" s="7" t="n">
        <v>61493</v>
      </c>
      <c r="D3534" s="7" t="n">
        <v>1</v>
      </c>
      <c r="E3534" s="7" t="n">
        <v>0.150000005960464</v>
      </c>
      <c r="F3534" s="7" t="n">
        <v>0</v>
      </c>
    </row>
    <row r="3535" spans="1:7">
      <c r="A3535" t="s">
        <v>4</v>
      </c>
      <c r="B3535" s="4" t="s">
        <v>5</v>
      </c>
      <c r="C3535" s="4" t="s">
        <v>10</v>
      </c>
      <c r="D3535" s="4" t="s">
        <v>13</v>
      </c>
      <c r="E3535" s="4" t="s">
        <v>21</v>
      </c>
      <c r="F3535" s="4" t="s">
        <v>10</v>
      </c>
    </row>
    <row r="3536" spans="1:7">
      <c r="A3536" t="n">
        <v>28663</v>
      </c>
      <c r="B3536" s="70" t="n">
        <v>59</v>
      </c>
      <c r="C3536" s="7" t="n">
        <v>61494</v>
      </c>
      <c r="D3536" s="7" t="n">
        <v>1</v>
      </c>
      <c r="E3536" s="7" t="n">
        <v>0.150000005960464</v>
      </c>
      <c r="F3536" s="7" t="n">
        <v>0</v>
      </c>
    </row>
    <row r="3537" spans="1:6">
      <c r="A3537" t="s">
        <v>4</v>
      </c>
      <c r="B3537" s="4" t="s">
        <v>5</v>
      </c>
      <c r="C3537" s="4" t="s">
        <v>10</v>
      </c>
      <c r="D3537" s="4" t="s">
        <v>10</v>
      </c>
      <c r="E3537" s="4" t="s">
        <v>10</v>
      </c>
    </row>
    <row r="3538" spans="1:6">
      <c r="A3538" t="n">
        <v>28673</v>
      </c>
      <c r="B3538" s="71" t="n">
        <v>61</v>
      </c>
      <c r="C3538" s="7" t="n">
        <v>0</v>
      </c>
      <c r="D3538" s="7" t="n">
        <v>7504</v>
      </c>
      <c r="E3538" s="7" t="n">
        <v>1000</v>
      </c>
    </row>
    <row r="3539" spans="1:6">
      <c r="A3539" t="s">
        <v>4</v>
      </c>
      <c r="B3539" s="4" t="s">
        <v>5</v>
      </c>
      <c r="C3539" s="4" t="s">
        <v>10</v>
      </c>
      <c r="D3539" s="4" t="s">
        <v>10</v>
      </c>
      <c r="E3539" s="4" t="s">
        <v>10</v>
      </c>
    </row>
    <row r="3540" spans="1:6">
      <c r="A3540" t="n">
        <v>28680</v>
      </c>
      <c r="B3540" s="71" t="n">
        <v>61</v>
      </c>
      <c r="C3540" s="7" t="n">
        <v>4</v>
      </c>
      <c r="D3540" s="7" t="n">
        <v>7504</v>
      </c>
      <c r="E3540" s="7" t="n">
        <v>1000</v>
      </c>
    </row>
    <row r="3541" spans="1:6">
      <c r="A3541" t="s">
        <v>4</v>
      </c>
      <c r="B3541" s="4" t="s">
        <v>5</v>
      </c>
      <c r="C3541" s="4" t="s">
        <v>10</v>
      </c>
      <c r="D3541" s="4" t="s">
        <v>10</v>
      </c>
      <c r="E3541" s="4" t="s">
        <v>10</v>
      </c>
    </row>
    <row r="3542" spans="1:6">
      <c r="A3542" t="n">
        <v>28687</v>
      </c>
      <c r="B3542" s="71" t="n">
        <v>61</v>
      </c>
      <c r="C3542" s="7" t="n">
        <v>61491</v>
      </c>
      <c r="D3542" s="7" t="n">
        <v>7504</v>
      </c>
      <c r="E3542" s="7" t="n">
        <v>1000</v>
      </c>
    </row>
    <row r="3543" spans="1:6">
      <c r="A3543" t="s">
        <v>4</v>
      </c>
      <c r="B3543" s="4" t="s">
        <v>5</v>
      </c>
      <c r="C3543" s="4" t="s">
        <v>10</v>
      </c>
      <c r="D3543" s="4" t="s">
        <v>10</v>
      </c>
      <c r="E3543" s="4" t="s">
        <v>10</v>
      </c>
    </row>
    <row r="3544" spans="1:6">
      <c r="A3544" t="n">
        <v>28694</v>
      </c>
      <c r="B3544" s="71" t="n">
        <v>61</v>
      </c>
      <c r="C3544" s="7" t="n">
        <v>61492</v>
      </c>
      <c r="D3544" s="7" t="n">
        <v>7504</v>
      </c>
      <c r="E3544" s="7" t="n">
        <v>1000</v>
      </c>
    </row>
    <row r="3545" spans="1:6">
      <c r="A3545" t="s">
        <v>4</v>
      </c>
      <c r="B3545" s="4" t="s">
        <v>5</v>
      </c>
      <c r="C3545" s="4" t="s">
        <v>10</v>
      </c>
      <c r="D3545" s="4" t="s">
        <v>10</v>
      </c>
      <c r="E3545" s="4" t="s">
        <v>10</v>
      </c>
    </row>
    <row r="3546" spans="1:6">
      <c r="A3546" t="n">
        <v>28701</v>
      </c>
      <c r="B3546" s="71" t="n">
        <v>61</v>
      </c>
      <c r="C3546" s="7" t="n">
        <v>61493</v>
      </c>
      <c r="D3546" s="7" t="n">
        <v>7504</v>
      </c>
      <c r="E3546" s="7" t="n">
        <v>1000</v>
      </c>
    </row>
    <row r="3547" spans="1:6">
      <c r="A3547" t="s">
        <v>4</v>
      </c>
      <c r="B3547" s="4" t="s">
        <v>5</v>
      </c>
      <c r="C3547" s="4" t="s">
        <v>10</v>
      </c>
      <c r="D3547" s="4" t="s">
        <v>10</v>
      </c>
      <c r="E3547" s="4" t="s">
        <v>10</v>
      </c>
    </row>
    <row r="3548" spans="1:6">
      <c r="A3548" t="n">
        <v>28708</v>
      </c>
      <c r="B3548" s="71" t="n">
        <v>61</v>
      </c>
      <c r="C3548" s="7" t="n">
        <v>61494</v>
      </c>
      <c r="D3548" s="7" t="n">
        <v>7504</v>
      </c>
      <c r="E3548" s="7" t="n">
        <v>1000</v>
      </c>
    </row>
    <row r="3549" spans="1:6">
      <c r="A3549" t="s">
        <v>4</v>
      </c>
      <c r="B3549" s="4" t="s">
        <v>5</v>
      </c>
      <c r="C3549" s="4" t="s">
        <v>13</v>
      </c>
      <c r="D3549" s="4" t="s">
        <v>10</v>
      </c>
      <c r="E3549" s="4" t="s">
        <v>10</v>
      </c>
      <c r="F3549" s="4" t="s">
        <v>13</v>
      </c>
    </row>
    <row r="3550" spans="1:6">
      <c r="A3550" t="n">
        <v>28715</v>
      </c>
      <c r="B3550" s="35" t="n">
        <v>25</v>
      </c>
      <c r="C3550" s="7" t="n">
        <v>1</v>
      </c>
      <c r="D3550" s="7" t="n">
        <v>60</v>
      </c>
      <c r="E3550" s="7" t="n">
        <v>500</v>
      </c>
      <c r="F3550" s="7" t="n">
        <v>2</v>
      </c>
    </row>
    <row r="3551" spans="1:6">
      <c r="A3551" t="s">
        <v>4</v>
      </c>
      <c r="B3551" s="4" t="s">
        <v>5</v>
      </c>
      <c r="C3551" s="4" t="s">
        <v>13</v>
      </c>
      <c r="D3551" s="4" t="s">
        <v>10</v>
      </c>
      <c r="E3551" s="4" t="s">
        <v>6</v>
      </c>
    </row>
    <row r="3552" spans="1:6">
      <c r="A3552" t="n">
        <v>28722</v>
      </c>
      <c r="B3552" s="41" t="n">
        <v>51</v>
      </c>
      <c r="C3552" s="7" t="n">
        <v>4</v>
      </c>
      <c r="D3552" s="7" t="n">
        <v>7505</v>
      </c>
      <c r="E3552" s="7" t="s">
        <v>244</v>
      </c>
    </row>
    <row r="3553" spans="1:6">
      <c r="A3553" t="s">
        <v>4</v>
      </c>
      <c r="B3553" s="4" t="s">
        <v>5</v>
      </c>
      <c r="C3553" s="4" t="s">
        <v>10</v>
      </c>
    </row>
    <row r="3554" spans="1:6">
      <c r="A3554" t="n">
        <v>28735</v>
      </c>
      <c r="B3554" s="30" t="n">
        <v>16</v>
      </c>
      <c r="C3554" s="7" t="n">
        <v>0</v>
      </c>
    </row>
    <row r="3555" spans="1:6">
      <c r="A3555" t="s">
        <v>4</v>
      </c>
      <c r="B3555" s="4" t="s">
        <v>5</v>
      </c>
      <c r="C3555" s="4" t="s">
        <v>10</v>
      </c>
      <c r="D3555" s="4" t="s">
        <v>64</v>
      </c>
      <c r="E3555" s="4" t="s">
        <v>13</v>
      </c>
      <c r="F3555" s="4" t="s">
        <v>13</v>
      </c>
    </row>
    <row r="3556" spans="1:6">
      <c r="A3556" t="n">
        <v>28738</v>
      </c>
      <c r="B3556" s="42" t="n">
        <v>26</v>
      </c>
      <c r="C3556" s="7" t="n">
        <v>7505</v>
      </c>
      <c r="D3556" s="7" t="s">
        <v>246</v>
      </c>
      <c r="E3556" s="7" t="n">
        <v>2</v>
      </c>
      <c r="F3556" s="7" t="n">
        <v>0</v>
      </c>
    </row>
    <row r="3557" spans="1:6">
      <c r="A3557" t="s">
        <v>4</v>
      </c>
      <c r="B3557" s="4" t="s">
        <v>5</v>
      </c>
    </row>
    <row r="3558" spans="1:6">
      <c r="A3558" t="n">
        <v>28769</v>
      </c>
      <c r="B3558" s="37" t="n">
        <v>28</v>
      </c>
    </row>
    <row r="3559" spans="1:6">
      <c r="A3559" t="s">
        <v>4</v>
      </c>
      <c r="B3559" s="4" t="s">
        <v>5</v>
      </c>
      <c r="C3559" s="4" t="s">
        <v>13</v>
      </c>
      <c r="D3559" s="4" t="s">
        <v>10</v>
      </c>
      <c r="E3559" s="4" t="s">
        <v>10</v>
      </c>
      <c r="F3559" s="4" t="s">
        <v>13</v>
      </c>
    </row>
    <row r="3560" spans="1:6">
      <c r="A3560" t="n">
        <v>28770</v>
      </c>
      <c r="B3560" s="35" t="n">
        <v>25</v>
      </c>
      <c r="C3560" s="7" t="n">
        <v>1</v>
      </c>
      <c r="D3560" s="7" t="n">
        <v>65535</v>
      </c>
      <c r="E3560" s="7" t="n">
        <v>65535</v>
      </c>
      <c r="F3560" s="7" t="n">
        <v>0</v>
      </c>
    </row>
    <row r="3561" spans="1:6">
      <c r="A3561" t="s">
        <v>4</v>
      </c>
      <c r="B3561" s="4" t="s">
        <v>5</v>
      </c>
      <c r="C3561" s="4" t="s">
        <v>13</v>
      </c>
      <c r="D3561" s="4" t="s">
        <v>10</v>
      </c>
      <c r="E3561" s="4" t="s">
        <v>21</v>
      </c>
    </row>
    <row r="3562" spans="1:6">
      <c r="A3562" t="n">
        <v>28777</v>
      </c>
      <c r="B3562" s="32" t="n">
        <v>58</v>
      </c>
      <c r="C3562" s="7" t="n">
        <v>101</v>
      </c>
      <c r="D3562" s="7" t="n">
        <v>500</v>
      </c>
      <c r="E3562" s="7" t="n">
        <v>1</v>
      </c>
    </row>
    <row r="3563" spans="1:6">
      <c r="A3563" t="s">
        <v>4</v>
      </c>
      <c r="B3563" s="4" t="s">
        <v>5</v>
      </c>
      <c r="C3563" s="4" t="s">
        <v>13</v>
      </c>
      <c r="D3563" s="4" t="s">
        <v>10</v>
      </c>
    </row>
    <row r="3564" spans="1:6">
      <c r="A3564" t="n">
        <v>28785</v>
      </c>
      <c r="B3564" s="32" t="n">
        <v>58</v>
      </c>
      <c r="C3564" s="7" t="n">
        <v>254</v>
      </c>
      <c r="D3564" s="7" t="n">
        <v>0</v>
      </c>
    </row>
    <row r="3565" spans="1:6">
      <c r="A3565" t="s">
        <v>4</v>
      </c>
      <c r="B3565" s="4" t="s">
        <v>5</v>
      </c>
      <c r="C3565" s="4" t="s">
        <v>13</v>
      </c>
      <c r="D3565" s="4" t="s">
        <v>13</v>
      </c>
      <c r="E3565" s="4" t="s">
        <v>21</v>
      </c>
      <c r="F3565" s="4" t="s">
        <v>21</v>
      </c>
      <c r="G3565" s="4" t="s">
        <v>21</v>
      </c>
      <c r="H3565" s="4" t="s">
        <v>10</v>
      </c>
    </row>
    <row r="3566" spans="1:6">
      <c r="A3566" t="n">
        <v>28789</v>
      </c>
      <c r="B3566" s="18" t="n">
        <v>45</v>
      </c>
      <c r="C3566" s="7" t="n">
        <v>2</v>
      </c>
      <c r="D3566" s="7" t="n">
        <v>3</v>
      </c>
      <c r="E3566" s="7" t="n">
        <v>100.349998474121</v>
      </c>
      <c r="F3566" s="7" t="n">
        <v>17.4200000762939</v>
      </c>
      <c r="G3566" s="7" t="n">
        <v>19.5799999237061</v>
      </c>
      <c r="H3566" s="7" t="n">
        <v>0</v>
      </c>
    </row>
    <row r="3567" spans="1:6">
      <c r="A3567" t="s">
        <v>4</v>
      </c>
      <c r="B3567" s="4" t="s">
        <v>5</v>
      </c>
      <c r="C3567" s="4" t="s">
        <v>13</v>
      </c>
      <c r="D3567" s="4" t="s">
        <v>13</v>
      </c>
      <c r="E3567" s="4" t="s">
        <v>21</v>
      </c>
      <c r="F3567" s="4" t="s">
        <v>21</v>
      </c>
      <c r="G3567" s="4" t="s">
        <v>21</v>
      </c>
      <c r="H3567" s="4" t="s">
        <v>10</v>
      </c>
      <c r="I3567" s="4" t="s">
        <v>13</v>
      </c>
    </row>
    <row r="3568" spans="1:6">
      <c r="A3568" t="n">
        <v>28806</v>
      </c>
      <c r="B3568" s="18" t="n">
        <v>45</v>
      </c>
      <c r="C3568" s="7" t="n">
        <v>4</v>
      </c>
      <c r="D3568" s="7" t="n">
        <v>3</v>
      </c>
      <c r="E3568" s="7" t="n">
        <v>2.85999989509583</v>
      </c>
      <c r="F3568" s="7" t="n">
        <v>328.510009765625</v>
      </c>
      <c r="G3568" s="7" t="n">
        <v>0</v>
      </c>
      <c r="H3568" s="7" t="n">
        <v>0</v>
      </c>
      <c r="I3568" s="7" t="n">
        <v>1</v>
      </c>
    </row>
    <row r="3569" spans="1:9">
      <c r="A3569" t="s">
        <v>4</v>
      </c>
      <c r="B3569" s="4" t="s">
        <v>5</v>
      </c>
      <c r="C3569" s="4" t="s">
        <v>13</v>
      </c>
      <c r="D3569" s="4" t="s">
        <v>13</v>
      </c>
      <c r="E3569" s="4" t="s">
        <v>21</v>
      </c>
      <c r="F3569" s="4" t="s">
        <v>10</v>
      </c>
    </row>
    <row r="3570" spans="1:9">
      <c r="A3570" t="n">
        <v>28824</v>
      </c>
      <c r="B3570" s="18" t="n">
        <v>45</v>
      </c>
      <c r="C3570" s="7" t="n">
        <v>5</v>
      </c>
      <c r="D3570" s="7" t="n">
        <v>3</v>
      </c>
      <c r="E3570" s="7" t="n">
        <v>12.8999996185303</v>
      </c>
      <c r="F3570" s="7" t="n">
        <v>0</v>
      </c>
    </row>
    <row r="3571" spans="1:9">
      <c r="A3571" t="s">
        <v>4</v>
      </c>
      <c r="B3571" s="4" t="s">
        <v>5</v>
      </c>
      <c r="C3571" s="4" t="s">
        <v>13</v>
      </c>
      <c r="D3571" s="4" t="s">
        <v>13</v>
      </c>
      <c r="E3571" s="4" t="s">
        <v>21</v>
      </c>
      <c r="F3571" s="4" t="s">
        <v>10</v>
      </c>
    </row>
    <row r="3572" spans="1:9">
      <c r="A3572" t="n">
        <v>28833</v>
      </c>
      <c r="B3572" s="18" t="n">
        <v>45</v>
      </c>
      <c r="C3572" s="7" t="n">
        <v>11</v>
      </c>
      <c r="D3572" s="7" t="n">
        <v>3</v>
      </c>
      <c r="E3572" s="7" t="n">
        <v>40</v>
      </c>
      <c r="F3572" s="7" t="n">
        <v>0</v>
      </c>
    </row>
    <row r="3573" spans="1:9">
      <c r="A3573" t="s">
        <v>4</v>
      </c>
      <c r="B3573" s="4" t="s">
        <v>5</v>
      </c>
      <c r="C3573" s="4" t="s">
        <v>13</v>
      </c>
      <c r="D3573" s="4" t="s">
        <v>13</v>
      </c>
      <c r="E3573" s="4" t="s">
        <v>21</v>
      </c>
      <c r="F3573" s="4" t="s">
        <v>21</v>
      </c>
      <c r="G3573" s="4" t="s">
        <v>21</v>
      </c>
      <c r="H3573" s="4" t="s">
        <v>10</v>
      </c>
    </row>
    <row r="3574" spans="1:9">
      <c r="A3574" t="n">
        <v>28842</v>
      </c>
      <c r="B3574" s="18" t="n">
        <v>45</v>
      </c>
      <c r="C3574" s="7" t="n">
        <v>2</v>
      </c>
      <c r="D3574" s="7" t="n">
        <v>3</v>
      </c>
      <c r="E3574" s="7" t="n">
        <v>104.650001525879</v>
      </c>
      <c r="F3574" s="7" t="n">
        <v>17.4200000762939</v>
      </c>
      <c r="G3574" s="7" t="n">
        <v>16.7600002288818</v>
      </c>
      <c r="H3574" s="7" t="n">
        <v>3500</v>
      </c>
    </row>
    <row r="3575" spans="1:9">
      <c r="A3575" t="s">
        <v>4</v>
      </c>
      <c r="B3575" s="4" t="s">
        <v>5</v>
      </c>
      <c r="C3575" s="4" t="s">
        <v>13</v>
      </c>
      <c r="D3575" s="4" t="s">
        <v>13</v>
      </c>
      <c r="E3575" s="4" t="s">
        <v>21</v>
      </c>
      <c r="F3575" s="4" t="s">
        <v>21</v>
      </c>
      <c r="G3575" s="4" t="s">
        <v>21</v>
      </c>
      <c r="H3575" s="4" t="s">
        <v>10</v>
      </c>
      <c r="I3575" s="4" t="s">
        <v>13</v>
      </c>
    </row>
    <row r="3576" spans="1:9">
      <c r="A3576" t="n">
        <v>28859</v>
      </c>
      <c r="B3576" s="18" t="n">
        <v>45</v>
      </c>
      <c r="C3576" s="7" t="n">
        <v>4</v>
      </c>
      <c r="D3576" s="7" t="n">
        <v>3</v>
      </c>
      <c r="E3576" s="7" t="n">
        <v>2.85999989509583</v>
      </c>
      <c r="F3576" s="7" t="n">
        <v>379.029998779297</v>
      </c>
      <c r="G3576" s="7" t="n">
        <v>0</v>
      </c>
      <c r="H3576" s="7" t="n">
        <v>3500</v>
      </c>
      <c r="I3576" s="7" t="n">
        <v>0</v>
      </c>
    </row>
    <row r="3577" spans="1:9">
      <c r="A3577" t="s">
        <v>4</v>
      </c>
      <c r="B3577" s="4" t="s">
        <v>5</v>
      </c>
      <c r="C3577" s="4" t="s">
        <v>13</v>
      </c>
      <c r="D3577" s="4" t="s">
        <v>13</v>
      </c>
      <c r="E3577" s="4" t="s">
        <v>21</v>
      </c>
      <c r="F3577" s="4" t="s">
        <v>10</v>
      </c>
    </row>
    <row r="3578" spans="1:9">
      <c r="A3578" t="n">
        <v>28877</v>
      </c>
      <c r="B3578" s="18" t="n">
        <v>45</v>
      </c>
      <c r="C3578" s="7" t="n">
        <v>5</v>
      </c>
      <c r="D3578" s="7" t="n">
        <v>3</v>
      </c>
      <c r="E3578" s="7" t="n">
        <v>1.29999995231628</v>
      </c>
      <c r="F3578" s="7" t="n">
        <v>3500</v>
      </c>
    </row>
    <row r="3579" spans="1:9">
      <c r="A3579" t="s">
        <v>4</v>
      </c>
      <c r="B3579" s="4" t="s">
        <v>5</v>
      </c>
      <c r="C3579" s="4" t="s">
        <v>10</v>
      </c>
      <c r="D3579" s="4" t="s">
        <v>21</v>
      </c>
      <c r="E3579" s="4" t="s">
        <v>21</v>
      </c>
      <c r="F3579" s="4" t="s">
        <v>21</v>
      </c>
      <c r="G3579" s="4" t="s">
        <v>21</v>
      </c>
    </row>
    <row r="3580" spans="1:9">
      <c r="A3580" t="n">
        <v>28886</v>
      </c>
      <c r="B3580" s="49" t="n">
        <v>46</v>
      </c>
      <c r="C3580" s="7" t="n">
        <v>0</v>
      </c>
      <c r="D3580" s="7" t="n">
        <v>96.4199981689453</v>
      </c>
      <c r="E3580" s="7" t="n">
        <v>16</v>
      </c>
      <c r="F3580" s="7" t="n">
        <v>26.7199993133545</v>
      </c>
      <c r="G3580" s="7" t="n">
        <v>118.099998474121</v>
      </c>
    </row>
    <row r="3581" spans="1:9">
      <c r="A3581" t="s">
        <v>4</v>
      </c>
      <c r="B3581" s="4" t="s">
        <v>5</v>
      </c>
      <c r="C3581" s="4" t="s">
        <v>10</v>
      </c>
      <c r="D3581" s="4" t="s">
        <v>21</v>
      </c>
      <c r="E3581" s="4" t="s">
        <v>21</v>
      </c>
      <c r="F3581" s="4" t="s">
        <v>21</v>
      </c>
      <c r="G3581" s="4" t="s">
        <v>21</v>
      </c>
    </row>
    <row r="3582" spans="1:9">
      <c r="A3582" t="n">
        <v>28905</v>
      </c>
      <c r="B3582" s="49" t="n">
        <v>46</v>
      </c>
      <c r="C3582" s="7" t="n">
        <v>4</v>
      </c>
      <c r="D3582" s="7" t="n">
        <v>94.8600006103516</v>
      </c>
      <c r="E3582" s="7" t="n">
        <v>16</v>
      </c>
      <c r="F3582" s="7" t="n">
        <v>25.8400001525879</v>
      </c>
      <c r="G3582" s="7" t="n">
        <v>126.699996948242</v>
      </c>
    </row>
    <row r="3583" spans="1:9">
      <c r="A3583" t="s">
        <v>4</v>
      </c>
      <c r="B3583" s="4" t="s">
        <v>5</v>
      </c>
      <c r="C3583" s="4" t="s">
        <v>10</v>
      </c>
      <c r="D3583" s="4" t="s">
        <v>21</v>
      </c>
      <c r="E3583" s="4" t="s">
        <v>21</v>
      </c>
      <c r="F3583" s="4" t="s">
        <v>21</v>
      </c>
      <c r="G3583" s="4" t="s">
        <v>21</v>
      </c>
    </row>
    <row r="3584" spans="1:9">
      <c r="A3584" t="n">
        <v>28924</v>
      </c>
      <c r="B3584" s="49" t="n">
        <v>46</v>
      </c>
      <c r="C3584" s="7" t="n">
        <v>61491</v>
      </c>
      <c r="D3584" s="7" t="n">
        <v>92</v>
      </c>
      <c r="E3584" s="7" t="n">
        <v>15.9899997711182</v>
      </c>
      <c r="F3584" s="7" t="n">
        <v>26.4799995422363</v>
      </c>
      <c r="G3584" s="7" t="n">
        <v>132.399993896484</v>
      </c>
    </row>
    <row r="3585" spans="1:9">
      <c r="A3585" t="s">
        <v>4</v>
      </c>
      <c r="B3585" s="4" t="s">
        <v>5</v>
      </c>
      <c r="C3585" s="4" t="s">
        <v>10</v>
      </c>
      <c r="D3585" s="4" t="s">
        <v>21</v>
      </c>
      <c r="E3585" s="4" t="s">
        <v>21</v>
      </c>
      <c r="F3585" s="4" t="s">
        <v>21</v>
      </c>
      <c r="G3585" s="4" t="s">
        <v>21</v>
      </c>
    </row>
    <row r="3586" spans="1:9">
      <c r="A3586" t="n">
        <v>28943</v>
      </c>
      <c r="B3586" s="49" t="n">
        <v>46</v>
      </c>
      <c r="C3586" s="7" t="n">
        <v>61492</v>
      </c>
      <c r="D3586" s="7" t="n">
        <v>93.75</v>
      </c>
      <c r="E3586" s="7" t="n">
        <v>16</v>
      </c>
      <c r="F3586" s="7" t="n">
        <v>27.1900005340576</v>
      </c>
      <c r="G3586" s="7" t="n">
        <v>132.399993896484</v>
      </c>
    </row>
    <row r="3587" spans="1:9">
      <c r="A3587" t="s">
        <v>4</v>
      </c>
      <c r="B3587" s="4" t="s">
        <v>5</v>
      </c>
      <c r="C3587" s="4" t="s">
        <v>10</v>
      </c>
      <c r="D3587" s="4" t="s">
        <v>21</v>
      </c>
      <c r="E3587" s="4" t="s">
        <v>21</v>
      </c>
      <c r="F3587" s="4" t="s">
        <v>21</v>
      </c>
      <c r="G3587" s="4" t="s">
        <v>21</v>
      </c>
    </row>
    <row r="3588" spans="1:9">
      <c r="A3588" t="n">
        <v>28962</v>
      </c>
      <c r="B3588" s="49" t="n">
        <v>46</v>
      </c>
      <c r="C3588" s="7" t="n">
        <v>61493</v>
      </c>
      <c r="D3588" s="7" t="n">
        <v>95.2900009155273</v>
      </c>
      <c r="E3588" s="7" t="n">
        <v>16</v>
      </c>
      <c r="F3588" s="7" t="n">
        <v>28.4699993133545</v>
      </c>
      <c r="G3588" s="7" t="n">
        <v>106.699996948242</v>
      </c>
    </row>
    <row r="3589" spans="1:9">
      <c r="A3589" t="s">
        <v>4</v>
      </c>
      <c r="B3589" s="4" t="s">
        <v>5</v>
      </c>
      <c r="C3589" s="4" t="s">
        <v>10</v>
      </c>
      <c r="D3589" s="4" t="s">
        <v>21</v>
      </c>
      <c r="E3589" s="4" t="s">
        <v>21</v>
      </c>
      <c r="F3589" s="4" t="s">
        <v>21</v>
      </c>
      <c r="G3589" s="4" t="s">
        <v>21</v>
      </c>
    </row>
    <row r="3590" spans="1:9">
      <c r="A3590" t="n">
        <v>28981</v>
      </c>
      <c r="B3590" s="49" t="n">
        <v>46</v>
      </c>
      <c r="C3590" s="7" t="n">
        <v>61494</v>
      </c>
      <c r="D3590" s="7" t="n">
        <v>93.0699996948242</v>
      </c>
      <c r="E3590" s="7" t="n">
        <v>16</v>
      </c>
      <c r="F3590" s="7" t="n">
        <v>29.0499992370605</v>
      </c>
      <c r="G3590" s="7" t="n">
        <v>112.400001525879</v>
      </c>
    </row>
    <row r="3591" spans="1:9">
      <c r="A3591" t="s">
        <v>4</v>
      </c>
      <c r="B3591" s="4" t="s">
        <v>5</v>
      </c>
      <c r="C3591" s="4" t="s">
        <v>10</v>
      </c>
      <c r="D3591" s="4" t="s">
        <v>10</v>
      </c>
      <c r="E3591" s="4" t="s">
        <v>10</v>
      </c>
    </row>
    <row r="3592" spans="1:9">
      <c r="A3592" t="n">
        <v>29000</v>
      </c>
      <c r="B3592" s="71" t="n">
        <v>61</v>
      </c>
      <c r="C3592" s="7" t="n">
        <v>7504</v>
      </c>
      <c r="D3592" s="7" t="n">
        <v>0</v>
      </c>
      <c r="E3592" s="7" t="n">
        <v>0</v>
      </c>
    </row>
    <row r="3593" spans="1:9">
      <c r="A3593" t="s">
        <v>4</v>
      </c>
      <c r="B3593" s="4" t="s">
        <v>5</v>
      </c>
      <c r="C3593" s="4" t="s">
        <v>10</v>
      </c>
      <c r="D3593" s="4" t="s">
        <v>10</v>
      </c>
      <c r="E3593" s="4" t="s">
        <v>10</v>
      </c>
    </row>
    <row r="3594" spans="1:9">
      <c r="A3594" t="n">
        <v>29007</v>
      </c>
      <c r="B3594" s="71" t="n">
        <v>61</v>
      </c>
      <c r="C3594" s="7" t="n">
        <v>7505</v>
      </c>
      <c r="D3594" s="7" t="n">
        <v>0</v>
      </c>
      <c r="E3594" s="7" t="n">
        <v>0</v>
      </c>
    </row>
    <row r="3595" spans="1:9">
      <c r="A3595" t="s">
        <v>4</v>
      </c>
      <c r="B3595" s="4" t="s">
        <v>5</v>
      </c>
      <c r="C3595" s="4" t="s">
        <v>10</v>
      </c>
      <c r="D3595" s="4" t="s">
        <v>13</v>
      </c>
      <c r="E3595" s="4" t="s">
        <v>13</v>
      </c>
      <c r="F3595" s="4" t="s">
        <v>6</v>
      </c>
    </row>
    <row r="3596" spans="1:9">
      <c r="A3596" t="n">
        <v>29014</v>
      </c>
      <c r="B3596" s="52" t="n">
        <v>47</v>
      </c>
      <c r="C3596" s="7" t="n">
        <v>7504</v>
      </c>
      <c r="D3596" s="7" t="n">
        <v>0</v>
      </c>
      <c r="E3596" s="7" t="n">
        <v>0</v>
      </c>
      <c r="F3596" s="7" t="s">
        <v>212</v>
      </c>
    </row>
    <row r="3597" spans="1:9">
      <c r="A3597" t="s">
        <v>4</v>
      </c>
      <c r="B3597" s="4" t="s">
        <v>5</v>
      </c>
      <c r="C3597" s="4" t="s">
        <v>10</v>
      </c>
      <c r="D3597" s="4" t="s">
        <v>10</v>
      </c>
      <c r="E3597" s="4" t="s">
        <v>21</v>
      </c>
      <c r="F3597" s="4" t="s">
        <v>21</v>
      </c>
      <c r="G3597" s="4" t="s">
        <v>21</v>
      </c>
      <c r="H3597" s="4" t="s">
        <v>21</v>
      </c>
      <c r="I3597" s="4" t="s">
        <v>13</v>
      </c>
      <c r="J3597" s="4" t="s">
        <v>10</v>
      </c>
    </row>
    <row r="3598" spans="1:9">
      <c r="A3598" t="n">
        <v>29032</v>
      </c>
      <c r="B3598" s="67" t="n">
        <v>55</v>
      </c>
      <c r="C3598" s="7" t="n">
        <v>7504</v>
      </c>
      <c r="D3598" s="7" t="n">
        <v>65533</v>
      </c>
      <c r="E3598" s="7" t="n">
        <v>103.51000213623</v>
      </c>
      <c r="F3598" s="7" t="n">
        <v>16.0300006866455</v>
      </c>
      <c r="G3598" s="7" t="n">
        <v>19.75</v>
      </c>
      <c r="H3598" s="7" t="n">
        <v>3.29999995231628</v>
      </c>
      <c r="I3598" s="7" t="n">
        <v>0</v>
      </c>
      <c r="J3598" s="7" t="n">
        <v>0</v>
      </c>
    </row>
    <row r="3599" spans="1:9">
      <c r="A3599" t="s">
        <v>4</v>
      </c>
      <c r="B3599" s="4" t="s">
        <v>5</v>
      </c>
      <c r="C3599" s="4" t="s">
        <v>10</v>
      </c>
    </row>
    <row r="3600" spans="1:9">
      <c r="A3600" t="n">
        <v>29056</v>
      </c>
      <c r="B3600" s="30" t="n">
        <v>16</v>
      </c>
      <c r="C3600" s="7" t="n">
        <v>100</v>
      </c>
    </row>
    <row r="3601" spans="1:10">
      <c r="A3601" t="s">
        <v>4</v>
      </c>
      <c r="B3601" s="4" t="s">
        <v>5</v>
      </c>
      <c r="C3601" s="4" t="s">
        <v>10</v>
      </c>
      <c r="D3601" s="4" t="s">
        <v>13</v>
      </c>
      <c r="E3601" s="4" t="s">
        <v>13</v>
      </c>
      <c r="F3601" s="4" t="s">
        <v>6</v>
      </c>
    </row>
    <row r="3602" spans="1:10">
      <c r="A3602" t="n">
        <v>29059</v>
      </c>
      <c r="B3602" s="52" t="n">
        <v>47</v>
      </c>
      <c r="C3602" s="7" t="n">
        <v>7505</v>
      </c>
      <c r="D3602" s="7" t="n">
        <v>0</v>
      </c>
      <c r="E3602" s="7" t="n">
        <v>0</v>
      </c>
      <c r="F3602" s="7" t="s">
        <v>212</v>
      </c>
    </row>
    <row r="3603" spans="1:10">
      <c r="A3603" t="s">
        <v>4</v>
      </c>
      <c r="B3603" s="4" t="s">
        <v>5</v>
      </c>
      <c r="C3603" s="4" t="s">
        <v>10</v>
      </c>
      <c r="D3603" s="4" t="s">
        <v>10</v>
      </c>
      <c r="E3603" s="4" t="s">
        <v>21</v>
      </c>
      <c r="F3603" s="4" t="s">
        <v>21</v>
      </c>
      <c r="G3603" s="4" t="s">
        <v>21</v>
      </c>
      <c r="H3603" s="4" t="s">
        <v>21</v>
      </c>
      <c r="I3603" s="4" t="s">
        <v>13</v>
      </c>
      <c r="J3603" s="4" t="s">
        <v>10</v>
      </c>
    </row>
    <row r="3604" spans="1:10">
      <c r="A3604" t="n">
        <v>29077</v>
      </c>
      <c r="B3604" s="67" t="n">
        <v>55</v>
      </c>
      <c r="C3604" s="7" t="n">
        <v>7505</v>
      </c>
      <c r="D3604" s="7" t="n">
        <v>65533</v>
      </c>
      <c r="E3604" s="7" t="n">
        <v>101.930000305176</v>
      </c>
      <c r="F3604" s="7" t="n">
        <v>16.0400009155273</v>
      </c>
      <c r="G3604" s="7" t="n">
        <v>19.8700008392334</v>
      </c>
      <c r="H3604" s="7" t="n">
        <v>3.29999995231628</v>
      </c>
      <c r="I3604" s="7" t="n">
        <v>0</v>
      </c>
      <c r="J3604" s="7" t="n">
        <v>0</v>
      </c>
    </row>
    <row r="3605" spans="1:10">
      <c r="A3605" t="s">
        <v>4</v>
      </c>
      <c r="B3605" s="4" t="s">
        <v>5</v>
      </c>
      <c r="C3605" s="4" t="s">
        <v>13</v>
      </c>
      <c r="D3605" s="4" t="s">
        <v>10</v>
      </c>
    </row>
    <row r="3606" spans="1:10">
      <c r="A3606" t="n">
        <v>29101</v>
      </c>
      <c r="B3606" s="32" t="n">
        <v>58</v>
      </c>
      <c r="C3606" s="7" t="n">
        <v>255</v>
      </c>
      <c r="D3606" s="7" t="n">
        <v>0</v>
      </c>
    </row>
    <row r="3607" spans="1:10">
      <c r="A3607" t="s">
        <v>4</v>
      </c>
      <c r="B3607" s="4" t="s">
        <v>5</v>
      </c>
      <c r="C3607" s="4" t="s">
        <v>10</v>
      </c>
    </row>
    <row r="3608" spans="1:10">
      <c r="A3608" t="n">
        <v>29105</v>
      </c>
      <c r="B3608" s="30" t="n">
        <v>16</v>
      </c>
      <c r="C3608" s="7" t="n">
        <v>4500</v>
      </c>
    </row>
    <row r="3609" spans="1:10">
      <c r="A3609" t="s">
        <v>4</v>
      </c>
      <c r="B3609" s="4" t="s">
        <v>5</v>
      </c>
      <c r="C3609" s="4" t="s">
        <v>13</v>
      </c>
      <c r="D3609" s="4" t="s">
        <v>10</v>
      </c>
      <c r="E3609" s="4" t="s">
        <v>21</v>
      </c>
    </row>
    <row r="3610" spans="1:10">
      <c r="A3610" t="n">
        <v>29108</v>
      </c>
      <c r="B3610" s="32" t="n">
        <v>58</v>
      </c>
      <c r="C3610" s="7" t="n">
        <v>101</v>
      </c>
      <c r="D3610" s="7" t="n">
        <v>500</v>
      </c>
      <c r="E3610" s="7" t="n">
        <v>1</v>
      </c>
    </row>
    <row r="3611" spans="1:10">
      <c r="A3611" t="s">
        <v>4</v>
      </c>
      <c r="B3611" s="4" t="s">
        <v>5</v>
      </c>
      <c r="C3611" s="4" t="s">
        <v>13</v>
      </c>
      <c r="D3611" s="4" t="s">
        <v>10</v>
      </c>
    </row>
    <row r="3612" spans="1:10">
      <c r="A3612" t="n">
        <v>29116</v>
      </c>
      <c r="B3612" s="32" t="n">
        <v>58</v>
      </c>
      <c r="C3612" s="7" t="n">
        <v>254</v>
      </c>
      <c r="D3612" s="7" t="n">
        <v>0</v>
      </c>
    </row>
    <row r="3613" spans="1:10">
      <c r="A3613" t="s">
        <v>4</v>
      </c>
      <c r="B3613" s="4" t="s">
        <v>5</v>
      </c>
      <c r="C3613" s="4" t="s">
        <v>10</v>
      </c>
      <c r="D3613" s="4" t="s">
        <v>13</v>
      </c>
    </row>
    <row r="3614" spans="1:10">
      <c r="A3614" t="n">
        <v>29120</v>
      </c>
      <c r="B3614" s="68" t="n">
        <v>56</v>
      </c>
      <c r="C3614" s="7" t="n">
        <v>7504</v>
      </c>
      <c r="D3614" s="7" t="n">
        <v>1</v>
      </c>
    </row>
    <row r="3615" spans="1:10">
      <c r="A3615" t="s">
        <v>4</v>
      </c>
      <c r="B3615" s="4" t="s">
        <v>5</v>
      </c>
      <c r="C3615" s="4" t="s">
        <v>10</v>
      </c>
      <c r="D3615" s="4" t="s">
        <v>13</v>
      </c>
    </row>
    <row r="3616" spans="1:10">
      <c r="A3616" t="n">
        <v>29124</v>
      </c>
      <c r="B3616" s="68" t="n">
        <v>56</v>
      </c>
      <c r="C3616" s="7" t="n">
        <v>7505</v>
      </c>
      <c r="D3616" s="7" t="n">
        <v>1</v>
      </c>
    </row>
    <row r="3617" spans="1:10">
      <c r="A3617" t="s">
        <v>4</v>
      </c>
      <c r="B3617" s="4" t="s">
        <v>5</v>
      </c>
      <c r="C3617" s="4" t="s">
        <v>13</v>
      </c>
      <c r="D3617" s="4" t="s">
        <v>13</v>
      </c>
      <c r="E3617" s="4" t="s">
        <v>21</v>
      </c>
      <c r="F3617" s="4" t="s">
        <v>21</v>
      </c>
      <c r="G3617" s="4" t="s">
        <v>21</v>
      </c>
      <c r="H3617" s="4" t="s">
        <v>10</v>
      </c>
    </row>
    <row r="3618" spans="1:10">
      <c r="A3618" t="n">
        <v>29128</v>
      </c>
      <c r="B3618" s="18" t="n">
        <v>45</v>
      </c>
      <c r="C3618" s="7" t="n">
        <v>2</v>
      </c>
      <c r="D3618" s="7" t="n">
        <v>3</v>
      </c>
      <c r="E3618" s="7" t="n">
        <v>95.4899978637695</v>
      </c>
      <c r="F3618" s="7" t="n">
        <v>17.0799999237061</v>
      </c>
      <c r="G3618" s="7" t="n">
        <v>26.6299991607666</v>
      </c>
      <c r="H3618" s="7" t="n">
        <v>0</v>
      </c>
    </row>
    <row r="3619" spans="1:10">
      <c r="A3619" t="s">
        <v>4</v>
      </c>
      <c r="B3619" s="4" t="s">
        <v>5</v>
      </c>
      <c r="C3619" s="4" t="s">
        <v>13</v>
      </c>
      <c r="D3619" s="4" t="s">
        <v>13</v>
      </c>
      <c r="E3619" s="4" t="s">
        <v>21</v>
      </c>
      <c r="F3619" s="4" t="s">
        <v>21</v>
      </c>
      <c r="G3619" s="4" t="s">
        <v>21</v>
      </c>
      <c r="H3619" s="4" t="s">
        <v>10</v>
      </c>
      <c r="I3619" s="4" t="s">
        <v>13</v>
      </c>
    </row>
    <row r="3620" spans="1:10">
      <c r="A3620" t="n">
        <v>29145</v>
      </c>
      <c r="B3620" s="18" t="n">
        <v>45</v>
      </c>
      <c r="C3620" s="7" t="n">
        <v>4</v>
      </c>
      <c r="D3620" s="7" t="n">
        <v>3</v>
      </c>
      <c r="E3620" s="7" t="n">
        <v>20.4400005340576</v>
      </c>
      <c r="F3620" s="7" t="n">
        <v>124.389999389648</v>
      </c>
      <c r="G3620" s="7" t="n">
        <v>0</v>
      </c>
      <c r="H3620" s="7" t="n">
        <v>0</v>
      </c>
      <c r="I3620" s="7" t="n">
        <v>0</v>
      </c>
    </row>
    <row r="3621" spans="1:10">
      <c r="A3621" t="s">
        <v>4</v>
      </c>
      <c r="B3621" s="4" t="s">
        <v>5</v>
      </c>
      <c r="C3621" s="4" t="s">
        <v>13</v>
      </c>
      <c r="D3621" s="4" t="s">
        <v>13</v>
      </c>
      <c r="E3621" s="4" t="s">
        <v>21</v>
      </c>
      <c r="F3621" s="4" t="s">
        <v>10</v>
      </c>
    </row>
    <row r="3622" spans="1:10">
      <c r="A3622" t="n">
        <v>29163</v>
      </c>
      <c r="B3622" s="18" t="n">
        <v>45</v>
      </c>
      <c r="C3622" s="7" t="n">
        <v>5</v>
      </c>
      <c r="D3622" s="7" t="n">
        <v>3</v>
      </c>
      <c r="E3622" s="7" t="n">
        <v>3.29999995231628</v>
      </c>
      <c r="F3622" s="7" t="n">
        <v>0</v>
      </c>
    </row>
    <row r="3623" spans="1:10">
      <c r="A3623" t="s">
        <v>4</v>
      </c>
      <c r="B3623" s="4" t="s">
        <v>5</v>
      </c>
      <c r="C3623" s="4" t="s">
        <v>13</v>
      </c>
      <c r="D3623" s="4" t="s">
        <v>13</v>
      </c>
      <c r="E3623" s="4" t="s">
        <v>21</v>
      </c>
      <c r="F3623" s="4" t="s">
        <v>10</v>
      </c>
    </row>
    <row r="3624" spans="1:10">
      <c r="A3624" t="n">
        <v>29172</v>
      </c>
      <c r="B3624" s="18" t="n">
        <v>45</v>
      </c>
      <c r="C3624" s="7" t="n">
        <v>11</v>
      </c>
      <c r="D3624" s="7" t="n">
        <v>3</v>
      </c>
      <c r="E3624" s="7" t="n">
        <v>37.7000007629395</v>
      </c>
      <c r="F3624" s="7" t="n">
        <v>0</v>
      </c>
    </row>
    <row r="3625" spans="1:10">
      <c r="A3625" t="s">
        <v>4</v>
      </c>
      <c r="B3625" s="4" t="s">
        <v>5</v>
      </c>
      <c r="C3625" s="4" t="s">
        <v>13</v>
      </c>
      <c r="D3625" s="4" t="s">
        <v>13</v>
      </c>
      <c r="E3625" s="4" t="s">
        <v>21</v>
      </c>
      <c r="F3625" s="4" t="s">
        <v>10</v>
      </c>
    </row>
    <row r="3626" spans="1:10">
      <c r="A3626" t="n">
        <v>29181</v>
      </c>
      <c r="B3626" s="18" t="n">
        <v>45</v>
      </c>
      <c r="C3626" s="7" t="n">
        <v>5</v>
      </c>
      <c r="D3626" s="7" t="n">
        <v>3</v>
      </c>
      <c r="E3626" s="7" t="n">
        <v>3.90000009536743</v>
      </c>
      <c r="F3626" s="7" t="n">
        <v>10000</v>
      </c>
    </row>
    <row r="3627" spans="1:10">
      <c r="A3627" t="s">
        <v>4</v>
      </c>
      <c r="B3627" s="4" t="s">
        <v>5</v>
      </c>
      <c r="C3627" s="4" t="s">
        <v>13</v>
      </c>
      <c r="D3627" s="4" t="s">
        <v>10</v>
      </c>
    </row>
    <row r="3628" spans="1:10">
      <c r="A3628" t="n">
        <v>29190</v>
      </c>
      <c r="B3628" s="32" t="n">
        <v>58</v>
      </c>
      <c r="C3628" s="7" t="n">
        <v>255</v>
      </c>
      <c r="D3628" s="7" t="n">
        <v>0</v>
      </c>
    </row>
    <row r="3629" spans="1:10">
      <c r="A3629" t="s">
        <v>4</v>
      </c>
      <c r="B3629" s="4" t="s">
        <v>5</v>
      </c>
      <c r="C3629" s="4" t="s">
        <v>13</v>
      </c>
      <c r="D3629" s="4" t="s">
        <v>10</v>
      </c>
      <c r="E3629" s="4" t="s">
        <v>6</v>
      </c>
    </row>
    <row r="3630" spans="1:10">
      <c r="A3630" t="n">
        <v>29194</v>
      </c>
      <c r="B3630" s="41" t="n">
        <v>51</v>
      </c>
      <c r="C3630" s="7" t="n">
        <v>4</v>
      </c>
      <c r="D3630" s="7" t="n">
        <v>4</v>
      </c>
      <c r="E3630" s="7" t="s">
        <v>229</v>
      </c>
    </row>
    <row r="3631" spans="1:10">
      <c r="A3631" t="s">
        <v>4</v>
      </c>
      <c r="B3631" s="4" t="s">
        <v>5</v>
      </c>
      <c r="C3631" s="4" t="s">
        <v>10</v>
      </c>
    </row>
    <row r="3632" spans="1:10">
      <c r="A3632" t="n">
        <v>29207</v>
      </c>
      <c r="B3632" s="30" t="n">
        <v>16</v>
      </c>
      <c r="C3632" s="7" t="n">
        <v>0</v>
      </c>
    </row>
    <row r="3633" spans="1:9">
      <c r="A3633" t="s">
        <v>4</v>
      </c>
      <c r="B3633" s="4" t="s">
        <v>5</v>
      </c>
      <c r="C3633" s="4" t="s">
        <v>10</v>
      </c>
      <c r="D3633" s="4" t="s">
        <v>64</v>
      </c>
      <c r="E3633" s="4" t="s">
        <v>13</v>
      </c>
      <c r="F3633" s="4" t="s">
        <v>13</v>
      </c>
    </row>
    <row r="3634" spans="1:9">
      <c r="A3634" t="n">
        <v>29210</v>
      </c>
      <c r="B3634" s="42" t="n">
        <v>26</v>
      </c>
      <c r="C3634" s="7" t="n">
        <v>4</v>
      </c>
      <c r="D3634" s="7" t="s">
        <v>247</v>
      </c>
      <c r="E3634" s="7" t="n">
        <v>2</v>
      </c>
      <c r="F3634" s="7" t="n">
        <v>0</v>
      </c>
    </row>
    <row r="3635" spans="1:9">
      <c r="A3635" t="s">
        <v>4</v>
      </c>
      <c r="B3635" s="4" t="s">
        <v>5</v>
      </c>
    </row>
    <row r="3636" spans="1:9">
      <c r="A3636" t="n">
        <v>29233</v>
      </c>
      <c r="B3636" s="37" t="n">
        <v>28</v>
      </c>
    </row>
    <row r="3637" spans="1:9">
      <c r="A3637" t="s">
        <v>4</v>
      </c>
      <c r="B3637" s="4" t="s">
        <v>5</v>
      </c>
      <c r="C3637" s="4" t="s">
        <v>13</v>
      </c>
      <c r="D3637" s="4" t="s">
        <v>10</v>
      </c>
      <c r="E3637" s="4" t="s">
        <v>6</v>
      </c>
    </row>
    <row r="3638" spans="1:9">
      <c r="A3638" t="n">
        <v>29234</v>
      </c>
      <c r="B3638" s="41" t="n">
        <v>51</v>
      </c>
      <c r="C3638" s="7" t="n">
        <v>4</v>
      </c>
      <c r="D3638" s="7" t="n">
        <v>0</v>
      </c>
      <c r="E3638" s="7" t="s">
        <v>229</v>
      </c>
    </row>
    <row r="3639" spans="1:9">
      <c r="A3639" t="s">
        <v>4</v>
      </c>
      <c r="B3639" s="4" t="s">
        <v>5</v>
      </c>
      <c r="C3639" s="4" t="s">
        <v>10</v>
      </c>
    </row>
    <row r="3640" spans="1:9">
      <c r="A3640" t="n">
        <v>29247</v>
      </c>
      <c r="B3640" s="30" t="n">
        <v>16</v>
      </c>
      <c r="C3640" s="7" t="n">
        <v>0</v>
      </c>
    </row>
    <row r="3641" spans="1:9">
      <c r="A3641" t="s">
        <v>4</v>
      </c>
      <c r="B3641" s="4" t="s">
        <v>5</v>
      </c>
      <c r="C3641" s="4" t="s">
        <v>10</v>
      </c>
      <c r="D3641" s="4" t="s">
        <v>64</v>
      </c>
      <c r="E3641" s="4" t="s">
        <v>13</v>
      </c>
      <c r="F3641" s="4" t="s">
        <v>13</v>
      </c>
    </row>
    <row r="3642" spans="1:9">
      <c r="A3642" t="n">
        <v>29250</v>
      </c>
      <c r="B3642" s="42" t="n">
        <v>26</v>
      </c>
      <c r="C3642" s="7" t="n">
        <v>0</v>
      </c>
      <c r="D3642" s="7" t="s">
        <v>248</v>
      </c>
      <c r="E3642" s="7" t="n">
        <v>2</v>
      </c>
      <c r="F3642" s="7" t="n">
        <v>0</v>
      </c>
    </row>
    <row r="3643" spans="1:9">
      <c r="A3643" t="s">
        <v>4</v>
      </c>
      <c r="B3643" s="4" t="s">
        <v>5</v>
      </c>
    </row>
    <row r="3644" spans="1:9">
      <c r="A3644" t="n">
        <v>29274</v>
      </c>
      <c r="B3644" s="37" t="n">
        <v>28</v>
      </c>
    </row>
    <row r="3645" spans="1:9">
      <c r="A3645" t="s">
        <v>4</v>
      </c>
      <c r="B3645" s="4" t="s">
        <v>5</v>
      </c>
      <c r="C3645" s="4" t="s">
        <v>10</v>
      </c>
      <c r="D3645" s="4" t="s">
        <v>13</v>
      </c>
      <c r="E3645" s="4" t="s">
        <v>13</v>
      </c>
      <c r="F3645" s="4" t="s">
        <v>6</v>
      </c>
    </row>
    <row r="3646" spans="1:9">
      <c r="A3646" t="n">
        <v>29275</v>
      </c>
      <c r="B3646" s="52" t="n">
        <v>47</v>
      </c>
      <c r="C3646" s="7" t="n">
        <v>0</v>
      </c>
      <c r="D3646" s="7" t="n">
        <v>0</v>
      </c>
      <c r="E3646" s="7" t="n">
        <v>0</v>
      </c>
      <c r="F3646" s="7" t="s">
        <v>210</v>
      </c>
    </row>
    <row r="3647" spans="1:9">
      <c r="A3647" t="s">
        <v>4</v>
      </c>
      <c r="B3647" s="4" t="s">
        <v>5</v>
      </c>
      <c r="C3647" s="4" t="s">
        <v>10</v>
      </c>
    </row>
    <row r="3648" spans="1:9">
      <c r="A3648" t="n">
        <v>29290</v>
      </c>
      <c r="B3648" s="30" t="n">
        <v>16</v>
      </c>
      <c r="C3648" s="7" t="n">
        <v>50</v>
      </c>
    </row>
    <row r="3649" spans="1:6">
      <c r="A3649" t="s">
        <v>4</v>
      </c>
      <c r="B3649" s="4" t="s">
        <v>5</v>
      </c>
      <c r="C3649" s="4" t="s">
        <v>10</v>
      </c>
      <c r="D3649" s="4" t="s">
        <v>13</v>
      </c>
      <c r="E3649" s="4" t="s">
        <v>13</v>
      </c>
      <c r="F3649" s="4" t="s">
        <v>6</v>
      </c>
    </row>
    <row r="3650" spans="1:6">
      <c r="A3650" t="n">
        <v>29293</v>
      </c>
      <c r="B3650" s="52" t="n">
        <v>47</v>
      </c>
      <c r="C3650" s="7" t="n">
        <v>4</v>
      </c>
      <c r="D3650" s="7" t="n">
        <v>0</v>
      </c>
      <c r="E3650" s="7" t="n">
        <v>0</v>
      </c>
      <c r="F3650" s="7" t="s">
        <v>210</v>
      </c>
    </row>
    <row r="3651" spans="1:6">
      <c r="A3651" t="s">
        <v>4</v>
      </c>
      <c r="B3651" s="4" t="s">
        <v>5</v>
      </c>
      <c r="C3651" s="4" t="s">
        <v>10</v>
      </c>
    </row>
    <row r="3652" spans="1:6">
      <c r="A3652" t="n">
        <v>29308</v>
      </c>
      <c r="B3652" s="30" t="n">
        <v>16</v>
      </c>
      <c r="C3652" s="7" t="n">
        <v>50</v>
      </c>
    </row>
    <row r="3653" spans="1:6">
      <c r="A3653" t="s">
        <v>4</v>
      </c>
      <c r="B3653" s="4" t="s">
        <v>5</v>
      </c>
      <c r="C3653" s="4" t="s">
        <v>10</v>
      </c>
      <c r="D3653" s="4" t="s">
        <v>13</v>
      </c>
      <c r="E3653" s="4" t="s">
        <v>13</v>
      </c>
      <c r="F3653" s="4" t="s">
        <v>6</v>
      </c>
    </row>
    <row r="3654" spans="1:6">
      <c r="A3654" t="n">
        <v>29311</v>
      </c>
      <c r="B3654" s="52" t="n">
        <v>47</v>
      </c>
      <c r="C3654" s="7" t="n">
        <v>61491</v>
      </c>
      <c r="D3654" s="7" t="n">
        <v>0</v>
      </c>
      <c r="E3654" s="7" t="n">
        <v>0</v>
      </c>
      <c r="F3654" s="7" t="s">
        <v>210</v>
      </c>
    </row>
    <row r="3655" spans="1:6">
      <c r="A3655" t="s">
        <v>4</v>
      </c>
      <c r="B3655" s="4" t="s">
        <v>5</v>
      </c>
      <c r="C3655" s="4" t="s">
        <v>10</v>
      </c>
    </row>
    <row r="3656" spans="1:6">
      <c r="A3656" t="n">
        <v>29326</v>
      </c>
      <c r="B3656" s="30" t="n">
        <v>16</v>
      </c>
      <c r="C3656" s="7" t="n">
        <v>50</v>
      </c>
    </row>
    <row r="3657" spans="1:6">
      <c r="A3657" t="s">
        <v>4</v>
      </c>
      <c r="B3657" s="4" t="s">
        <v>5</v>
      </c>
      <c r="C3657" s="4" t="s">
        <v>10</v>
      </c>
      <c r="D3657" s="4" t="s">
        <v>13</v>
      </c>
      <c r="E3657" s="4" t="s">
        <v>13</v>
      </c>
      <c r="F3657" s="4" t="s">
        <v>6</v>
      </c>
    </row>
    <row r="3658" spans="1:6">
      <c r="A3658" t="n">
        <v>29329</v>
      </c>
      <c r="B3658" s="52" t="n">
        <v>47</v>
      </c>
      <c r="C3658" s="7" t="n">
        <v>61492</v>
      </c>
      <c r="D3658" s="7" t="n">
        <v>0</v>
      </c>
      <c r="E3658" s="7" t="n">
        <v>0</v>
      </c>
      <c r="F3658" s="7" t="s">
        <v>210</v>
      </c>
    </row>
    <row r="3659" spans="1:6">
      <c r="A3659" t="s">
        <v>4</v>
      </c>
      <c r="B3659" s="4" t="s">
        <v>5</v>
      </c>
      <c r="C3659" s="4" t="s">
        <v>10</v>
      </c>
    </row>
    <row r="3660" spans="1:6">
      <c r="A3660" t="n">
        <v>29344</v>
      </c>
      <c r="B3660" s="30" t="n">
        <v>16</v>
      </c>
      <c r="C3660" s="7" t="n">
        <v>50</v>
      </c>
    </row>
    <row r="3661" spans="1:6">
      <c r="A3661" t="s">
        <v>4</v>
      </c>
      <c r="B3661" s="4" t="s">
        <v>5</v>
      </c>
      <c r="C3661" s="4" t="s">
        <v>10</v>
      </c>
      <c r="D3661" s="4" t="s">
        <v>13</v>
      </c>
      <c r="E3661" s="4" t="s">
        <v>13</v>
      </c>
      <c r="F3661" s="4" t="s">
        <v>6</v>
      </c>
    </row>
    <row r="3662" spans="1:6">
      <c r="A3662" t="n">
        <v>29347</v>
      </c>
      <c r="B3662" s="52" t="n">
        <v>47</v>
      </c>
      <c r="C3662" s="7" t="n">
        <v>61493</v>
      </c>
      <c r="D3662" s="7" t="n">
        <v>0</v>
      </c>
      <c r="E3662" s="7" t="n">
        <v>0</v>
      </c>
      <c r="F3662" s="7" t="s">
        <v>210</v>
      </c>
    </row>
    <row r="3663" spans="1:6">
      <c r="A3663" t="s">
        <v>4</v>
      </c>
      <c r="B3663" s="4" t="s">
        <v>5</v>
      </c>
      <c r="C3663" s="4" t="s">
        <v>10</v>
      </c>
    </row>
    <row r="3664" spans="1:6">
      <c r="A3664" t="n">
        <v>29362</v>
      </c>
      <c r="B3664" s="30" t="n">
        <v>16</v>
      </c>
      <c r="C3664" s="7" t="n">
        <v>50</v>
      </c>
    </row>
    <row r="3665" spans="1:6">
      <c r="A3665" t="s">
        <v>4</v>
      </c>
      <c r="B3665" s="4" t="s">
        <v>5</v>
      </c>
      <c r="C3665" s="4" t="s">
        <v>10</v>
      </c>
      <c r="D3665" s="4" t="s">
        <v>13</v>
      </c>
      <c r="E3665" s="4" t="s">
        <v>13</v>
      </c>
      <c r="F3665" s="4" t="s">
        <v>6</v>
      </c>
    </row>
    <row r="3666" spans="1:6">
      <c r="A3666" t="n">
        <v>29365</v>
      </c>
      <c r="B3666" s="52" t="n">
        <v>47</v>
      </c>
      <c r="C3666" s="7" t="n">
        <v>61494</v>
      </c>
      <c r="D3666" s="7" t="n">
        <v>0</v>
      </c>
      <c r="E3666" s="7" t="n">
        <v>0</v>
      </c>
      <c r="F3666" s="7" t="s">
        <v>210</v>
      </c>
    </row>
    <row r="3667" spans="1:6">
      <c r="A3667" t="s">
        <v>4</v>
      </c>
      <c r="B3667" s="4" t="s">
        <v>5</v>
      </c>
      <c r="C3667" s="4" t="s">
        <v>10</v>
      </c>
    </row>
    <row r="3668" spans="1:6">
      <c r="A3668" t="n">
        <v>29380</v>
      </c>
      <c r="B3668" s="30" t="n">
        <v>16</v>
      </c>
      <c r="C3668" s="7" t="n">
        <v>50</v>
      </c>
    </row>
    <row r="3669" spans="1:6">
      <c r="A3669" t="s">
        <v>4</v>
      </c>
      <c r="B3669" s="4" t="s">
        <v>5</v>
      </c>
      <c r="C3669" s="4" t="s">
        <v>10</v>
      </c>
    </row>
    <row r="3670" spans="1:6">
      <c r="A3670" t="n">
        <v>29383</v>
      </c>
      <c r="B3670" s="30" t="n">
        <v>16</v>
      </c>
      <c r="C3670" s="7" t="n">
        <v>2000</v>
      </c>
    </row>
    <row r="3671" spans="1:6">
      <c r="A3671" t="s">
        <v>4</v>
      </c>
      <c r="B3671" s="4" t="s">
        <v>5</v>
      </c>
      <c r="C3671" s="4" t="s">
        <v>10</v>
      </c>
    </row>
    <row r="3672" spans="1:6">
      <c r="A3672" t="n">
        <v>29386</v>
      </c>
      <c r="B3672" s="25" t="n">
        <v>12</v>
      </c>
      <c r="C3672" s="7" t="n">
        <v>9732</v>
      </c>
    </row>
    <row r="3673" spans="1:6">
      <c r="A3673" t="s">
        <v>4</v>
      </c>
      <c r="B3673" s="4" t="s">
        <v>5</v>
      </c>
      <c r="C3673" s="4" t="s">
        <v>10</v>
      </c>
    </row>
    <row r="3674" spans="1:6">
      <c r="A3674" t="n">
        <v>29389</v>
      </c>
      <c r="B3674" s="25" t="n">
        <v>12</v>
      </c>
      <c r="C3674" s="7" t="n">
        <v>6447</v>
      </c>
    </row>
    <row r="3675" spans="1:6">
      <c r="A3675" t="s">
        <v>4</v>
      </c>
      <c r="B3675" s="4" t="s">
        <v>5</v>
      </c>
      <c r="C3675" s="4" t="s">
        <v>13</v>
      </c>
      <c r="D3675" s="4" t="s">
        <v>9</v>
      </c>
      <c r="E3675" s="4" t="s">
        <v>13</v>
      </c>
      <c r="F3675" s="4" t="s">
        <v>13</v>
      </c>
      <c r="G3675" s="4" t="s">
        <v>9</v>
      </c>
      <c r="H3675" s="4" t="s">
        <v>13</v>
      </c>
      <c r="I3675" s="4" t="s">
        <v>9</v>
      </c>
      <c r="J3675" s="4" t="s">
        <v>13</v>
      </c>
    </row>
    <row r="3676" spans="1:6">
      <c r="A3676" t="n">
        <v>29392</v>
      </c>
      <c r="B3676" s="31" t="n">
        <v>33</v>
      </c>
      <c r="C3676" s="7" t="n">
        <v>0</v>
      </c>
      <c r="D3676" s="7" t="n">
        <v>1</v>
      </c>
      <c r="E3676" s="7" t="n">
        <v>0</v>
      </c>
      <c r="F3676" s="7" t="n">
        <v>0</v>
      </c>
      <c r="G3676" s="7" t="n">
        <v>-1</v>
      </c>
      <c r="H3676" s="7" t="n">
        <v>0</v>
      </c>
      <c r="I3676" s="7" t="n">
        <v>-1</v>
      </c>
      <c r="J3676" s="7" t="n">
        <v>0</v>
      </c>
    </row>
    <row r="3677" spans="1:6">
      <c r="A3677" t="s">
        <v>4</v>
      </c>
      <c r="B3677" s="4" t="s">
        <v>5</v>
      </c>
    </row>
    <row r="3678" spans="1:6">
      <c r="A3678" t="n">
        <v>29410</v>
      </c>
      <c r="B3678" s="5" t="n">
        <v>1</v>
      </c>
    </row>
    <row r="3679" spans="1:6" s="3" customFormat="1" customHeight="0">
      <c r="A3679" s="3" t="s">
        <v>2</v>
      </c>
      <c r="B3679" s="3" t="s">
        <v>249</v>
      </c>
    </row>
    <row r="3680" spans="1:6">
      <c r="A3680" t="s">
        <v>4</v>
      </c>
      <c r="B3680" s="4" t="s">
        <v>5</v>
      </c>
      <c r="C3680" s="4" t="s">
        <v>13</v>
      </c>
      <c r="D3680" s="4" t="s">
        <v>10</v>
      </c>
    </row>
    <row r="3681" spans="1:10">
      <c r="A3681" t="n">
        <v>29412</v>
      </c>
      <c r="B3681" s="29" t="n">
        <v>22</v>
      </c>
      <c r="C3681" s="7" t="n">
        <v>0</v>
      </c>
      <c r="D3681" s="7" t="n">
        <v>0</v>
      </c>
    </row>
    <row r="3682" spans="1:10">
      <c r="A3682" t="s">
        <v>4</v>
      </c>
      <c r="B3682" s="4" t="s">
        <v>5</v>
      </c>
      <c r="C3682" s="4" t="s">
        <v>13</v>
      </c>
      <c r="D3682" s="4" t="s">
        <v>10</v>
      </c>
      <c r="E3682" s="4" t="s">
        <v>21</v>
      </c>
    </row>
    <row r="3683" spans="1:10">
      <c r="A3683" t="n">
        <v>29416</v>
      </c>
      <c r="B3683" s="32" t="n">
        <v>58</v>
      </c>
      <c r="C3683" s="7" t="n">
        <v>0</v>
      </c>
      <c r="D3683" s="7" t="n">
        <v>0</v>
      </c>
      <c r="E3683" s="7" t="n">
        <v>1</v>
      </c>
    </row>
    <row r="3684" spans="1:10">
      <c r="A3684" t="s">
        <v>4</v>
      </c>
      <c r="B3684" s="4" t="s">
        <v>5</v>
      </c>
      <c r="C3684" s="4" t="s">
        <v>13</v>
      </c>
      <c r="D3684" s="4" t="s">
        <v>10</v>
      </c>
    </row>
    <row r="3685" spans="1:10">
      <c r="A3685" t="n">
        <v>29424</v>
      </c>
      <c r="B3685" s="32" t="n">
        <v>58</v>
      </c>
      <c r="C3685" s="7" t="n">
        <v>5</v>
      </c>
      <c r="D3685" s="7" t="n">
        <v>300</v>
      </c>
    </row>
    <row r="3686" spans="1:10">
      <c r="A3686" t="s">
        <v>4</v>
      </c>
      <c r="B3686" s="4" t="s">
        <v>5</v>
      </c>
      <c r="C3686" s="4" t="s">
        <v>21</v>
      </c>
      <c r="D3686" s="4" t="s">
        <v>10</v>
      </c>
    </row>
    <row r="3687" spans="1:10">
      <c r="A3687" t="n">
        <v>29428</v>
      </c>
      <c r="B3687" s="39" t="n">
        <v>103</v>
      </c>
      <c r="C3687" s="7" t="n">
        <v>0</v>
      </c>
      <c r="D3687" s="7" t="n">
        <v>300</v>
      </c>
    </row>
    <row r="3688" spans="1:10">
      <c r="A3688" t="s">
        <v>4</v>
      </c>
      <c r="B3688" s="4" t="s">
        <v>5</v>
      </c>
      <c r="C3688" s="4" t="s">
        <v>13</v>
      </c>
    </row>
    <row r="3689" spans="1:10">
      <c r="A3689" t="n">
        <v>29435</v>
      </c>
      <c r="B3689" s="33" t="n">
        <v>64</v>
      </c>
      <c r="C3689" s="7" t="n">
        <v>7</v>
      </c>
    </row>
    <row r="3690" spans="1:10">
      <c r="A3690" t="s">
        <v>4</v>
      </c>
      <c r="B3690" s="4" t="s">
        <v>5</v>
      </c>
      <c r="C3690" s="4" t="s">
        <v>13</v>
      </c>
      <c r="D3690" s="4" t="s">
        <v>10</v>
      </c>
    </row>
    <row r="3691" spans="1:10">
      <c r="A3691" t="n">
        <v>29437</v>
      </c>
      <c r="B3691" s="58" t="n">
        <v>72</v>
      </c>
      <c r="C3691" s="7" t="n">
        <v>5</v>
      </c>
      <c r="D3691" s="7" t="n">
        <v>0</v>
      </c>
    </row>
    <row r="3692" spans="1:10">
      <c r="A3692" t="s">
        <v>4</v>
      </c>
      <c r="B3692" s="4" t="s">
        <v>5</v>
      </c>
      <c r="C3692" s="4" t="s">
        <v>10</v>
      </c>
      <c r="D3692" s="4" t="s">
        <v>21</v>
      </c>
      <c r="E3692" s="4" t="s">
        <v>21</v>
      </c>
      <c r="F3692" s="4" t="s">
        <v>21</v>
      </c>
      <c r="G3692" s="4" t="s">
        <v>21</v>
      </c>
    </row>
    <row r="3693" spans="1:10">
      <c r="A3693" t="n">
        <v>29441</v>
      </c>
      <c r="B3693" s="49" t="n">
        <v>46</v>
      </c>
      <c r="C3693" s="7" t="n">
        <v>61456</v>
      </c>
      <c r="D3693" s="7" t="n">
        <v>102.73999786377</v>
      </c>
      <c r="E3693" s="7" t="n">
        <v>16</v>
      </c>
      <c r="F3693" s="7" t="n">
        <v>28.5100002288818</v>
      </c>
      <c r="G3693" s="7" t="n">
        <v>172.600006103516</v>
      </c>
    </row>
    <row r="3694" spans="1:10">
      <c r="A3694" t="s">
        <v>4</v>
      </c>
      <c r="B3694" s="4" t="s">
        <v>5</v>
      </c>
      <c r="C3694" s="4" t="s">
        <v>13</v>
      </c>
      <c r="D3694" s="4" t="s">
        <v>13</v>
      </c>
      <c r="E3694" s="4" t="s">
        <v>21</v>
      </c>
      <c r="F3694" s="4" t="s">
        <v>21</v>
      </c>
      <c r="G3694" s="4" t="s">
        <v>21</v>
      </c>
      <c r="H3694" s="4" t="s">
        <v>10</v>
      </c>
      <c r="I3694" s="4" t="s">
        <v>13</v>
      </c>
    </row>
    <row r="3695" spans="1:10">
      <c r="A3695" t="n">
        <v>29460</v>
      </c>
      <c r="B3695" s="18" t="n">
        <v>45</v>
      </c>
      <c r="C3695" s="7" t="n">
        <v>4</v>
      </c>
      <c r="D3695" s="7" t="n">
        <v>3</v>
      </c>
      <c r="E3695" s="7" t="n">
        <v>-6.73000001907349</v>
      </c>
      <c r="F3695" s="7" t="n">
        <v>317.329986572266</v>
      </c>
      <c r="G3695" s="7" t="n">
        <v>0</v>
      </c>
      <c r="H3695" s="7" t="n">
        <v>0</v>
      </c>
      <c r="I3695" s="7" t="n">
        <v>0</v>
      </c>
    </row>
    <row r="3696" spans="1:10">
      <c r="A3696" t="s">
        <v>4</v>
      </c>
      <c r="B3696" s="4" t="s">
        <v>5</v>
      </c>
      <c r="C3696" s="4" t="s">
        <v>13</v>
      </c>
      <c r="D3696" s="4" t="s">
        <v>6</v>
      </c>
    </row>
    <row r="3697" spans="1:9">
      <c r="A3697" t="n">
        <v>29478</v>
      </c>
      <c r="B3697" s="8" t="n">
        <v>2</v>
      </c>
      <c r="C3697" s="7" t="n">
        <v>10</v>
      </c>
      <c r="D3697" s="7" t="s">
        <v>240</v>
      </c>
    </row>
    <row r="3698" spans="1:9">
      <c r="A3698" t="s">
        <v>4</v>
      </c>
      <c r="B3698" s="4" t="s">
        <v>5</v>
      </c>
      <c r="C3698" s="4" t="s">
        <v>10</v>
      </c>
    </row>
    <row r="3699" spans="1:9">
      <c r="A3699" t="n">
        <v>29493</v>
      </c>
      <c r="B3699" s="30" t="n">
        <v>16</v>
      </c>
      <c r="C3699" s="7" t="n">
        <v>0</v>
      </c>
    </row>
    <row r="3700" spans="1:9">
      <c r="A3700" t="s">
        <v>4</v>
      </c>
      <c r="B3700" s="4" t="s">
        <v>5</v>
      </c>
      <c r="C3700" s="4" t="s">
        <v>13</v>
      </c>
      <c r="D3700" s="4" t="s">
        <v>10</v>
      </c>
    </row>
    <row r="3701" spans="1:9">
      <c r="A3701" t="n">
        <v>29496</v>
      </c>
      <c r="B3701" s="32" t="n">
        <v>58</v>
      </c>
      <c r="C3701" s="7" t="n">
        <v>105</v>
      </c>
      <c r="D3701" s="7" t="n">
        <v>300</v>
      </c>
    </row>
    <row r="3702" spans="1:9">
      <c r="A3702" t="s">
        <v>4</v>
      </c>
      <c r="B3702" s="4" t="s">
        <v>5</v>
      </c>
      <c r="C3702" s="4" t="s">
        <v>21</v>
      </c>
      <c r="D3702" s="4" t="s">
        <v>10</v>
      </c>
    </row>
    <row r="3703" spans="1:9">
      <c r="A3703" t="n">
        <v>29500</v>
      </c>
      <c r="B3703" s="39" t="n">
        <v>103</v>
      </c>
      <c r="C3703" s="7" t="n">
        <v>1</v>
      </c>
      <c r="D3703" s="7" t="n">
        <v>300</v>
      </c>
    </row>
    <row r="3704" spans="1:9">
      <c r="A3704" t="s">
        <v>4</v>
      </c>
      <c r="B3704" s="4" t="s">
        <v>5</v>
      </c>
      <c r="C3704" s="4" t="s">
        <v>13</v>
      </c>
      <c r="D3704" s="4" t="s">
        <v>10</v>
      </c>
    </row>
    <row r="3705" spans="1:9">
      <c r="A3705" t="n">
        <v>29507</v>
      </c>
      <c r="B3705" s="58" t="n">
        <v>72</v>
      </c>
      <c r="C3705" s="7" t="n">
        <v>4</v>
      </c>
      <c r="D3705" s="7" t="n">
        <v>0</v>
      </c>
    </row>
    <row r="3706" spans="1:9">
      <c r="A3706" t="s">
        <v>4</v>
      </c>
      <c r="B3706" s="4" t="s">
        <v>5</v>
      </c>
      <c r="C3706" s="4" t="s">
        <v>9</v>
      </c>
    </row>
    <row r="3707" spans="1:9">
      <c r="A3707" t="n">
        <v>29511</v>
      </c>
      <c r="B3707" s="43" t="n">
        <v>15</v>
      </c>
      <c r="C3707" s="7" t="n">
        <v>1073741824</v>
      </c>
    </row>
    <row r="3708" spans="1:9">
      <c r="A3708" t="s">
        <v>4</v>
      </c>
      <c r="B3708" s="4" t="s">
        <v>5</v>
      </c>
      <c r="C3708" s="4" t="s">
        <v>13</v>
      </c>
    </row>
    <row r="3709" spans="1:9">
      <c r="A3709" t="n">
        <v>29516</v>
      </c>
      <c r="B3709" s="33" t="n">
        <v>64</v>
      </c>
      <c r="C3709" s="7" t="n">
        <v>3</v>
      </c>
    </row>
    <row r="3710" spans="1:9">
      <c r="A3710" t="s">
        <v>4</v>
      </c>
      <c r="B3710" s="4" t="s">
        <v>5</v>
      </c>
      <c r="C3710" s="4" t="s">
        <v>13</v>
      </c>
    </row>
    <row r="3711" spans="1:9">
      <c r="A3711" t="n">
        <v>29518</v>
      </c>
      <c r="B3711" s="16" t="n">
        <v>74</v>
      </c>
      <c r="C3711" s="7" t="n">
        <v>67</v>
      </c>
    </row>
    <row r="3712" spans="1:9">
      <c r="A3712" t="s">
        <v>4</v>
      </c>
      <c r="B3712" s="4" t="s">
        <v>5</v>
      </c>
      <c r="C3712" s="4" t="s">
        <v>13</v>
      </c>
      <c r="D3712" s="4" t="s">
        <v>13</v>
      </c>
      <c r="E3712" s="4" t="s">
        <v>10</v>
      </c>
    </row>
    <row r="3713" spans="1:5">
      <c r="A3713" t="n">
        <v>29520</v>
      </c>
      <c r="B3713" s="18" t="n">
        <v>45</v>
      </c>
      <c r="C3713" s="7" t="n">
        <v>8</v>
      </c>
      <c r="D3713" s="7" t="n">
        <v>1</v>
      </c>
      <c r="E3713" s="7" t="n">
        <v>0</v>
      </c>
    </row>
    <row r="3714" spans="1:5">
      <c r="A3714" t="s">
        <v>4</v>
      </c>
      <c r="B3714" s="4" t="s">
        <v>5</v>
      </c>
      <c r="C3714" s="4" t="s">
        <v>10</v>
      </c>
    </row>
    <row r="3715" spans="1:5">
      <c r="A3715" t="n">
        <v>29525</v>
      </c>
      <c r="B3715" s="12" t="n">
        <v>13</v>
      </c>
      <c r="C3715" s="7" t="n">
        <v>6409</v>
      </c>
    </row>
    <row r="3716" spans="1:5">
      <c r="A3716" t="s">
        <v>4</v>
      </c>
      <c r="B3716" s="4" t="s">
        <v>5</v>
      </c>
      <c r="C3716" s="4" t="s">
        <v>10</v>
      </c>
    </row>
    <row r="3717" spans="1:5">
      <c r="A3717" t="n">
        <v>29528</v>
      </c>
      <c r="B3717" s="12" t="n">
        <v>13</v>
      </c>
      <c r="C3717" s="7" t="n">
        <v>6408</v>
      </c>
    </row>
    <row r="3718" spans="1:5">
      <c r="A3718" t="s">
        <v>4</v>
      </c>
      <c r="B3718" s="4" t="s">
        <v>5</v>
      </c>
      <c r="C3718" s="4" t="s">
        <v>10</v>
      </c>
    </row>
    <row r="3719" spans="1:5">
      <c r="A3719" t="n">
        <v>29531</v>
      </c>
      <c r="B3719" s="25" t="n">
        <v>12</v>
      </c>
      <c r="C3719" s="7" t="n">
        <v>6464</v>
      </c>
    </row>
    <row r="3720" spans="1:5">
      <c r="A3720" t="s">
        <v>4</v>
      </c>
      <c r="B3720" s="4" t="s">
        <v>5</v>
      </c>
      <c r="C3720" s="4" t="s">
        <v>10</v>
      </c>
    </row>
    <row r="3721" spans="1:5">
      <c r="A3721" t="n">
        <v>29534</v>
      </c>
      <c r="B3721" s="12" t="n">
        <v>13</v>
      </c>
      <c r="C3721" s="7" t="n">
        <v>6465</v>
      </c>
    </row>
    <row r="3722" spans="1:5">
      <c r="A3722" t="s">
        <v>4</v>
      </c>
      <c r="B3722" s="4" t="s">
        <v>5</v>
      </c>
      <c r="C3722" s="4" t="s">
        <v>10</v>
      </c>
    </row>
    <row r="3723" spans="1:5">
      <c r="A3723" t="n">
        <v>29537</v>
      </c>
      <c r="B3723" s="12" t="n">
        <v>13</v>
      </c>
      <c r="C3723" s="7" t="n">
        <v>6466</v>
      </c>
    </row>
    <row r="3724" spans="1:5">
      <c r="A3724" t="s">
        <v>4</v>
      </c>
      <c r="B3724" s="4" t="s">
        <v>5</v>
      </c>
      <c r="C3724" s="4" t="s">
        <v>10</v>
      </c>
    </row>
    <row r="3725" spans="1:5">
      <c r="A3725" t="n">
        <v>29540</v>
      </c>
      <c r="B3725" s="12" t="n">
        <v>13</v>
      </c>
      <c r="C3725" s="7" t="n">
        <v>6467</v>
      </c>
    </row>
    <row r="3726" spans="1:5">
      <c r="A3726" t="s">
        <v>4</v>
      </c>
      <c r="B3726" s="4" t="s">
        <v>5</v>
      </c>
      <c r="C3726" s="4" t="s">
        <v>10</v>
      </c>
    </row>
    <row r="3727" spans="1:5">
      <c r="A3727" t="n">
        <v>29543</v>
      </c>
      <c r="B3727" s="12" t="n">
        <v>13</v>
      </c>
      <c r="C3727" s="7" t="n">
        <v>6468</v>
      </c>
    </row>
    <row r="3728" spans="1:5">
      <c r="A3728" t="s">
        <v>4</v>
      </c>
      <c r="B3728" s="4" t="s">
        <v>5</v>
      </c>
      <c r="C3728" s="4" t="s">
        <v>10</v>
      </c>
    </row>
    <row r="3729" spans="1:5">
      <c r="A3729" t="n">
        <v>29546</v>
      </c>
      <c r="B3729" s="12" t="n">
        <v>13</v>
      </c>
      <c r="C3729" s="7" t="n">
        <v>6469</v>
      </c>
    </row>
    <row r="3730" spans="1:5">
      <c r="A3730" t="s">
        <v>4</v>
      </c>
      <c r="B3730" s="4" t="s">
        <v>5</v>
      </c>
      <c r="C3730" s="4" t="s">
        <v>10</v>
      </c>
    </row>
    <row r="3731" spans="1:5">
      <c r="A3731" t="n">
        <v>29549</v>
      </c>
      <c r="B3731" s="12" t="n">
        <v>13</v>
      </c>
      <c r="C3731" s="7" t="n">
        <v>6470</v>
      </c>
    </row>
    <row r="3732" spans="1:5">
      <c r="A3732" t="s">
        <v>4</v>
      </c>
      <c r="B3732" s="4" t="s">
        <v>5</v>
      </c>
      <c r="C3732" s="4" t="s">
        <v>10</v>
      </c>
    </row>
    <row r="3733" spans="1:5">
      <c r="A3733" t="n">
        <v>29552</v>
      </c>
      <c r="B3733" s="12" t="n">
        <v>13</v>
      </c>
      <c r="C3733" s="7" t="n">
        <v>6471</v>
      </c>
    </row>
    <row r="3734" spans="1:5">
      <c r="A3734" t="s">
        <v>4</v>
      </c>
      <c r="B3734" s="4" t="s">
        <v>5</v>
      </c>
      <c r="C3734" s="4" t="s">
        <v>13</v>
      </c>
    </row>
    <row r="3735" spans="1:5">
      <c r="A3735" t="n">
        <v>29555</v>
      </c>
      <c r="B3735" s="16" t="n">
        <v>74</v>
      </c>
      <c r="C3735" s="7" t="n">
        <v>18</v>
      </c>
    </row>
    <row r="3736" spans="1:5">
      <c r="A3736" t="s">
        <v>4</v>
      </c>
      <c r="B3736" s="4" t="s">
        <v>5</v>
      </c>
      <c r="C3736" s="4" t="s">
        <v>13</v>
      </c>
    </row>
    <row r="3737" spans="1:5">
      <c r="A3737" t="n">
        <v>29557</v>
      </c>
      <c r="B3737" s="16" t="n">
        <v>74</v>
      </c>
      <c r="C3737" s="7" t="n">
        <v>45</v>
      </c>
    </row>
    <row r="3738" spans="1:5">
      <c r="A3738" t="s">
        <v>4</v>
      </c>
      <c r="B3738" s="4" t="s">
        <v>5</v>
      </c>
      <c r="C3738" s="4" t="s">
        <v>10</v>
      </c>
    </row>
    <row r="3739" spans="1:5">
      <c r="A3739" t="n">
        <v>29559</v>
      </c>
      <c r="B3739" s="30" t="n">
        <v>16</v>
      </c>
      <c r="C3739" s="7" t="n">
        <v>0</v>
      </c>
    </row>
    <row r="3740" spans="1:5">
      <c r="A3740" t="s">
        <v>4</v>
      </c>
      <c r="B3740" s="4" t="s">
        <v>5</v>
      </c>
      <c r="C3740" s="4" t="s">
        <v>13</v>
      </c>
      <c r="D3740" s="4" t="s">
        <v>13</v>
      </c>
      <c r="E3740" s="4" t="s">
        <v>13</v>
      </c>
      <c r="F3740" s="4" t="s">
        <v>13</v>
      </c>
    </row>
    <row r="3741" spans="1:5">
      <c r="A3741" t="n">
        <v>29562</v>
      </c>
      <c r="B3741" s="40" t="n">
        <v>14</v>
      </c>
      <c r="C3741" s="7" t="n">
        <v>0</v>
      </c>
      <c r="D3741" s="7" t="n">
        <v>8</v>
      </c>
      <c r="E3741" s="7" t="n">
        <v>0</v>
      </c>
      <c r="F3741" s="7" t="n">
        <v>0</v>
      </c>
    </row>
    <row r="3742" spans="1:5">
      <c r="A3742" t="s">
        <v>4</v>
      </c>
      <c r="B3742" s="4" t="s">
        <v>5</v>
      </c>
      <c r="C3742" s="4" t="s">
        <v>13</v>
      </c>
      <c r="D3742" s="4" t="s">
        <v>6</v>
      </c>
    </row>
    <row r="3743" spans="1:5">
      <c r="A3743" t="n">
        <v>29567</v>
      </c>
      <c r="B3743" s="8" t="n">
        <v>2</v>
      </c>
      <c r="C3743" s="7" t="n">
        <v>11</v>
      </c>
      <c r="D3743" s="7" t="s">
        <v>34</v>
      </c>
    </row>
    <row r="3744" spans="1:5">
      <c r="A3744" t="s">
        <v>4</v>
      </c>
      <c r="B3744" s="4" t="s">
        <v>5</v>
      </c>
      <c r="C3744" s="4" t="s">
        <v>10</v>
      </c>
    </row>
    <row r="3745" spans="1:6">
      <c r="A3745" t="n">
        <v>29581</v>
      </c>
      <c r="B3745" s="30" t="n">
        <v>16</v>
      </c>
      <c r="C3745" s="7" t="n">
        <v>0</v>
      </c>
    </row>
    <row r="3746" spans="1:6">
      <c r="A3746" t="s">
        <v>4</v>
      </c>
      <c r="B3746" s="4" t="s">
        <v>5</v>
      </c>
      <c r="C3746" s="4" t="s">
        <v>13</v>
      </c>
      <c r="D3746" s="4" t="s">
        <v>6</v>
      </c>
    </row>
    <row r="3747" spans="1:6">
      <c r="A3747" t="n">
        <v>29584</v>
      </c>
      <c r="B3747" s="8" t="n">
        <v>2</v>
      </c>
      <c r="C3747" s="7" t="n">
        <v>11</v>
      </c>
      <c r="D3747" s="7" t="s">
        <v>241</v>
      </c>
    </row>
    <row r="3748" spans="1:6">
      <c r="A3748" t="s">
        <v>4</v>
      </c>
      <c r="B3748" s="4" t="s">
        <v>5</v>
      </c>
      <c r="C3748" s="4" t="s">
        <v>10</v>
      </c>
    </row>
    <row r="3749" spans="1:6">
      <c r="A3749" t="n">
        <v>29593</v>
      </c>
      <c r="B3749" s="30" t="n">
        <v>16</v>
      </c>
      <c r="C3749" s="7" t="n">
        <v>0</v>
      </c>
    </row>
    <row r="3750" spans="1:6">
      <c r="A3750" t="s">
        <v>4</v>
      </c>
      <c r="B3750" s="4" t="s">
        <v>5</v>
      </c>
      <c r="C3750" s="4" t="s">
        <v>9</v>
      </c>
    </row>
    <row r="3751" spans="1:6">
      <c r="A3751" t="n">
        <v>29596</v>
      </c>
      <c r="B3751" s="43" t="n">
        <v>15</v>
      </c>
      <c r="C3751" s="7" t="n">
        <v>2048</v>
      </c>
    </row>
    <row r="3752" spans="1:6">
      <c r="A3752" t="s">
        <v>4</v>
      </c>
      <c r="B3752" s="4" t="s">
        <v>5</v>
      </c>
      <c r="C3752" s="4" t="s">
        <v>13</v>
      </c>
      <c r="D3752" s="4" t="s">
        <v>6</v>
      </c>
    </row>
    <row r="3753" spans="1:6">
      <c r="A3753" t="n">
        <v>29601</v>
      </c>
      <c r="B3753" s="8" t="n">
        <v>2</v>
      </c>
      <c r="C3753" s="7" t="n">
        <v>10</v>
      </c>
      <c r="D3753" s="7" t="s">
        <v>79</v>
      </c>
    </row>
    <row r="3754" spans="1:6">
      <c r="A3754" t="s">
        <v>4</v>
      </c>
      <c r="B3754" s="4" t="s">
        <v>5</v>
      </c>
      <c r="C3754" s="4" t="s">
        <v>10</v>
      </c>
    </row>
    <row r="3755" spans="1:6">
      <c r="A3755" t="n">
        <v>29619</v>
      </c>
      <c r="B3755" s="30" t="n">
        <v>16</v>
      </c>
      <c r="C3755" s="7" t="n">
        <v>0</v>
      </c>
    </row>
    <row r="3756" spans="1:6">
      <c r="A3756" t="s">
        <v>4</v>
      </c>
      <c r="B3756" s="4" t="s">
        <v>5</v>
      </c>
      <c r="C3756" s="4" t="s">
        <v>13</v>
      </c>
      <c r="D3756" s="4" t="s">
        <v>6</v>
      </c>
    </row>
    <row r="3757" spans="1:6">
      <c r="A3757" t="n">
        <v>29622</v>
      </c>
      <c r="B3757" s="8" t="n">
        <v>2</v>
      </c>
      <c r="C3757" s="7" t="n">
        <v>10</v>
      </c>
      <c r="D3757" s="7" t="s">
        <v>80</v>
      </c>
    </row>
    <row r="3758" spans="1:6">
      <c r="A3758" t="s">
        <v>4</v>
      </c>
      <c r="B3758" s="4" t="s">
        <v>5</v>
      </c>
      <c r="C3758" s="4" t="s">
        <v>10</v>
      </c>
    </row>
    <row r="3759" spans="1:6">
      <c r="A3759" t="n">
        <v>29641</v>
      </c>
      <c r="B3759" s="30" t="n">
        <v>16</v>
      </c>
      <c r="C3759" s="7" t="n">
        <v>0</v>
      </c>
    </row>
    <row r="3760" spans="1:6">
      <c r="A3760" t="s">
        <v>4</v>
      </c>
      <c r="B3760" s="4" t="s">
        <v>5</v>
      </c>
      <c r="C3760" s="4" t="s">
        <v>13</v>
      </c>
      <c r="D3760" s="4" t="s">
        <v>10</v>
      </c>
      <c r="E3760" s="4" t="s">
        <v>21</v>
      </c>
    </row>
    <row r="3761" spans="1:5">
      <c r="A3761" t="n">
        <v>29644</v>
      </c>
      <c r="B3761" s="32" t="n">
        <v>58</v>
      </c>
      <c r="C3761" s="7" t="n">
        <v>100</v>
      </c>
      <c r="D3761" s="7" t="n">
        <v>300</v>
      </c>
      <c r="E3761" s="7" t="n">
        <v>1</v>
      </c>
    </row>
    <row r="3762" spans="1:5">
      <c r="A3762" t="s">
        <v>4</v>
      </c>
      <c r="B3762" s="4" t="s">
        <v>5</v>
      </c>
      <c r="C3762" s="4" t="s">
        <v>13</v>
      </c>
      <c r="D3762" s="4" t="s">
        <v>10</v>
      </c>
    </row>
    <row r="3763" spans="1:5">
      <c r="A3763" t="n">
        <v>29652</v>
      </c>
      <c r="B3763" s="32" t="n">
        <v>58</v>
      </c>
      <c r="C3763" s="7" t="n">
        <v>255</v>
      </c>
      <c r="D3763" s="7" t="n">
        <v>0</v>
      </c>
    </row>
    <row r="3764" spans="1:5">
      <c r="A3764" t="s">
        <v>4</v>
      </c>
      <c r="B3764" s="4" t="s">
        <v>5</v>
      </c>
      <c r="C3764" s="4" t="s">
        <v>13</v>
      </c>
    </row>
    <row r="3765" spans="1:5">
      <c r="A3765" t="n">
        <v>29656</v>
      </c>
      <c r="B3765" s="45" t="n">
        <v>23</v>
      </c>
      <c r="C3765" s="7" t="n">
        <v>0</v>
      </c>
    </row>
    <row r="3766" spans="1:5">
      <c r="A3766" t="s">
        <v>4</v>
      </c>
      <c r="B3766" s="4" t="s">
        <v>5</v>
      </c>
    </row>
    <row r="3767" spans="1:5">
      <c r="A3767" t="n">
        <v>29658</v>
      </c>
      <c r="B3767" s="5" t="n">
        <v>1</v>
      </c>
    </row>
    <row r="3768" spans="1:5" s="3" customFormat="1" customHeight="0">
      <c r="A3768" s="3" t="s">
        <v>2</v>
      </c>
      <c r="B3768" s="3" t="s">
        <v>250</v>
      </c>
    </row>
    <row r="3769" spans="1:5">
      <c r="A3769" t="s">
        <v>4</v>
      </c>
      <c r="B3769" s="4" t="s">
        <v>5</v>
      </c>
      <c r="C3769" s="4" t="s">
        <v>13</v>
      </c>
      <c r="D3769" s="4" t="s">
        <v>13</v>
      </c>
      <c r="E3769" s="4" t="s">
        <v>13</v>
      </c>
      <c r="F3769" s="4" t="s">
        <v>13</v>
      </c>
    </row>
    <row r="3770" spans="1:5">
      <c r="A3770" t="n">
        <v>29660</v>
      </c>
      <c r="B3770" s="40" t="n">
        <v>14</v>
      </c>
      <c r="C3770" s="7" t="n">
        <v>2</v>
      </c>
      <c r="D3770" s="7" t="n">
        <v>0</v>
      </c>
      <c r="E3770" s="7" t="n">
        <v>0</v>
      </c>
      <c r="F3770" s="7" t="n">
        <v>0</v>
      </c>
    </row>
    <row r="3771" spans="1:5">
      <c r="A3771" t="s">
        <v>4</v>
      </c>
      <c r="B3771" s="4" t="s">
        <v>5</v>
      </c>
      <c r="C3771" s="4" t="s">
        <v>13</v>
      </c>
      <c r="D3771" s="55" t="s">
        <v>106</v>
      </c>
      <c r="E3771" s="4" t="s">
        <v>5</v>
      </c>
      <c r="F3771" s="4" t="s">
        <v>13</v>
      </c>
      <c r="G3771" s="4" t="s">
        <v>10</v>
      </c>
      <c r="H3771" s="55" t="s">
        <v>107</v>
      </c>
      <c r="I3771" s="4" t="s">
        <v>13</v>
      </c>
      <c r="J3771" s="4" t="s">
        <v>9</v>
      </c>
      <c r="K3771" s="4" t="s">
        <v>13</v>
      </c>
      <c r="L3771" s="4" t="s">
        <v>13</v>
      </c>
      <c r="M3771" s="55" t="s">
        <v>106</v>
      </c>
      <c r="N3771" s="4" t="s">
        <v>5</v>
      </c>
      <c r="O3771" s="4" t="s">
        <v>13</v>
      </c>
      <c r="P3771" s="4" t="s">
        <v>10</v>
      </c>
      <c r="Q3771" s="55" t="s">
        <v>107</v>
      </c>
      <c r="R3771" s="4" t="s">
        <v>13</v>
      </c>
      <c r="S3771" s="4" t="s">
        <v>9</v>
      </c>
      <c r="T3771" s="4" t="s">
        <v>13</v>
      </c>
      <c r="U3771" s="4" t="s">
        <v>13</v>
      </c>
      <c r="V3771" s="4" t="s">
        <v>13</v>
      </c>
      <c r="W3771" s="4" t="s">
        <v>20</v>
      </c>
    </row>
    <row r="3772" spans="1:5">
      <c r="A3772" t="n">
        <v>29665</v>
      </c>
      <c r="B3772" s="10" t="n">
        <v>5</v>
      </c>
      <c r="C3772" s="7" t="n">
        <v>28</v>
      </c>
      <c r="D3772" s="55" t="s">
        <v>3</v>
      </c>
      <c r="E3772" s="9" t="n">
        <v>162</v>
      </c>
      <c r="F3772" s="7" t="n">
        <v>3</v>
      </c>
      <c r="G3772" s="7" t="n">
        <v>16409</v>
      </c>
      <c r="H3772" s="55" t="s">
        <v>3</v>
      </c>
      <c r="I3772" s="7" t="n">
        <v>0</v>
      </c>
      <c r="J3772" s="7" t="n">
        <v>1</v>
      </c>
      <c r="K3772" s="7" t="n">
        <v>2</v>
      </c>
      <c r="L3772" s="7" t="n">
        <v>28</v>
      </c>
      <c r="M3772" s="55" t="s">
        <v>3</v>
      </c>
      <c r="N3772" s="9" t="n">
        <v>162</v>
      </c>
      <c r="O3772" s="7" t="n">
        <v>3</v>
      </c>
      <c r="P3772" s="7" t="n">
        <v>16409</v>
      </c>
      <c r="Q3772" s="55" t="s">
        <v>3</v>
      </c>
      <c r="R3772" s="7" t="n">
        <v>0</v>
      </c>
      <c r="S3772" s="7" t="n">
        <v>2</v>
      </c>
      <c r="T3772" s="7" t="n">
        <v>2</v>
      </c>
      <c r="U3772" s="7" t="n">
        <v>11</v>
      </c>
      <c r="V3772" s="7" t="n">
        <v>1</v>
      </c>
      <c r="W3772" s="11" t="n">
        <f t="normal" ca="1">A3776</f>
        <v>0</v>
      </c>
    </row>
    <row r="3773" spans="1:5">
      <c r="A3773" t="s">
        <v>4</v>
      </c>
      <c r="B3773" s="4" t="s">
        <v>5</v>
      </c>
      <c r="C3773" s="4" t="s">
        <v>13</v>
      </c>
      <c r="D3773" s="4" t="s">
        <v>10</v>
      </c>
      <c r="E3773" s="4" t="s">
        <v>21</v>
      </c>
    </row>
    <row r="3774" spans="1:5">
      <c r="A3774" t="n">
        <v>29694</v>
      </c>
      <c r="B3774" s="32" t="n">
        <v>58</v>
      </c>
      <c r="C3774" s="7" t="n">
        <v>0</v>
      </c>
      <c r="D3774" s="7" t="n">
        <v>0</v>
      </c>
      <c r="E3774" s="7" t="n">
        <v>1</v>
      </c>
    </row>
    <row r="3775" spans="1:5">
      <c r="A3775" t="s">
        <v>4</v>
      </c>
      <c r="B3775" s="4" t="s">
        <v>5</v>
      </c>
      <c r="C3775" s="4" t="s">
        <v>13</v>
      </c>
      <c r="D3775" s="55" t="s">
        <v>106</v>
      </c>
      <c r="E3775" s="4" t="s">
        <v>5</v>
      </c>
      <c r="F3775" s="4" t="s">
        <v>13</v>
      </c>
      <c r="G3775" s="4" t="s">
        <v>10</v>
      </c>
      <c r="H3775" s="55" t="s">
        <v>107</v>
      </c>
      <c r="I3775" s="4" t="s">
        <v>13</v>
      </c>
      <c r="J3775" s="4" t="s">
        <v>9</v>
      </c>
      <c r="K3775" s="4" t="s">
        <v>13</v>
      </c>
      <c r="L3775" s="4" t="s">
        <v>13</v>
      </c>
      <c r="M3775" s="55" t="s">
        <v>106</v>
      </c>
      <c r="N3775" s="4" t="s">
        <v>5</v>
      </c>
      <c r="O3775" s="4" t="s">
        <v>13</v>
      </c>
      <c r="P3775" s="4" t="s">
        <v>10</v>
      </c>
      <c r="Q3775" s="55" t="s">
        <v>107</v>
      </c>
      <c r="R3775" s="4" t="s">
        <v>13</v>
      </c>
      <c r="S3775" s="4" t="s">
        <v>9</v>
      </c>
      <c r="T3775" s="4" t="s">
        <v>13</v>
      </c>
      <c r="U3775" s="4" t="s">
        <v>13</v>
      </c>
      <c r="V3775" s="4" t="s">
        <v>13</v>
      </c>
      <c r="W3775" s="4" t="s">
        <v>20</v>
      </c>
    </row>
    <row r="3776" spans="1:5">
      <c r="A3776" t="n">
        <v>29702</v>
      </c>
      <c r="B3776" s="10" t="n">
        <v>5</v>
      </c>
      <c r="C3776" s="7" t="n">
        <v>28</v>
      </c>
      <c r="D3776" s="55" t="s">
        <v>3</v>
      </c>
      <c r="E3776" s="9" t="n">
        <v>162</v>
      </c>
      <c r="F3776" s="7" t="n">
        <v>3</v>
      </c>
      <c r="G3776" s="7" t="n">
        <v>16409</v>
      </c>
      <c r="H3776" s="55" t="s">
        <v>3</v>
      </c>
      <c r="I3776" s="7" t="n">
        <v>0</v>
      </c>
      <c r="J3776" s="7" t="n">
        <v>1</v>
      </c>
      <c r="K3776" s="7" t="n">
        <v>3</v>
      </c>
      <c r="L3776" s="7" t="n">
        <v>28</v>
      </c>
      <c r="M3776" s="55" t="s">
        <v>3</v>
      </c>
      <c r="N3776" s="9" t="n">
        <v>162</v>
      </c>
      <c r="O3776" s="7" t="n">
        <v>3</v>
      </c>
      <c r="P3776" s="7" t="n">
        <v>16409</v>
      </c>
      <c r="Q3776" s="55" t="s">
        <v>3</v>
      </c>
      <c r="R3776" s="7" t="n">
        <v>0</v>
      </c>
      <c r="S3776" s="7" t="n">
        <v>2</v>
      </c>
      <c r="T3776" s="7" t="n">
        <v>3</v>
      </c>
      <c r="U3776" s="7" t="n">
        <v>9</v>
      </c>
      <c r="V3776" s="7" t="n">
        <v>1</v>
      </c>
      <c r="W3776" s="11" t="n">
        <f t="normal" ca="1">A3786</f>
        <v>0</v>
      </c>
    </row>
    <row r="3777" spans="1:23">
      <c r="A3777" t="s">
        <v>4</v>
      </c>
      <c r="B3777" s="4" t="s">
        <v>5</v>
      </c>
      <c r="C3777" s="4" t="s">
        <v>13</v>
      </c>
      <c r="D3777" s="55" t="s">
        <v>106</v>
      </c>
      <c r="E3777" s="4" t="s">
        <v>5</v>
      </c>
      <c r="F3777" s="4" t="s">
        <v>10</v>
      </c>
      <c r="G3777" s="4" t="s">
        <v>13</v>
      </c>
      <c r="H3777" s="4" t="s">
        <v>13</v>
      </c>
      <c r="I3777" s="4" t="s">
        <v>6</v>
      </c>
      <c r="J3777" s="55" t="s">
        <v>107</v>
      </c>
      <c r="K3777" s="4" t="s">
        <v>13</v>
      </c>
      <c r="L3777" s="4" t="s">
        <v>13</v>
      </c>
      <c r="M3777" s="55" t="s">
        <v>106</v>
      </c>
      <c r="N3777" s="4" t="s">
        <v>5</v>
      </c>
      <c r="O3777" s="4" t="s">
        <v>13</v>
      </c>
      <c r="P3777" s="55" t="s">
        <v>107</v>
      </c>
      <c r="Q3777" s="4" t="s">
        <v>13</v>
      </c>
      <c r="R3777" s="4" t="s">
        <v>9</v>
      </c>
      <c r="S3777" s="4" t="s">
        <v>13</v>
      </c>
      <c r="T3777" s="4" t="s">
        <v>13</v>
      </c>
      <c r="U3777" s="4" t="s">
        <v>13</v>
      </c>
      <c r="V3777" s="55" t="s">
        <v>106</v>
      </c>
      <c r="W3777" s="4" t="s">
        <v>5</v>
      </c>
      <c r="X3777" s="4" t="s">
        <v>13</v>
      </c>
      <c r="Y3777" s="55" t="s">
        <v>107</v>
      </c>
      <c r="Z3777" s="4" t="s">
        <v>13</v>
      </c>
      <c r="AA3777" s="4" t="s">
        <v>9</v>
      </c>
      <c r="AB3777" s="4" t="s">
        <v>13</v>
      </c>
      <c r="AC3777" s="4" t="s">
        <v>13</v>
      </c>
      <c r="AD3777" s="4" t="s">
        <v>13</v>
      </c>
      <c r="AE3777" s="4" t="s">
        <v>20</v>
      </c>
    </row>
    <row r="3778" spans="1:23">
      <c r="A3778" t="n">
        <v>29731</v>
      </c>
      <c r="B3778" s="10" t="n">
        <v>5</v>
      </c>
      <c r="C3778" s="7" t="n">
        <v>28</v>
      </c>
      <c r="D3778" s="55" t="s">
        <v>3</v>
      </c>
      <c r="E3778" s="52" t="n">
        <v>47</v>
      </c>
      <c r="F3778" s="7" t="n">
        <v>61456</v>
      </c>
      <c r="G3778" s="7" t="n">
        <v>2</v>
      </c>
      <c r="H3778" s="7" t="n">
        <v>0</v>
      </c>
      <c r="I3778" s="7" t="s">
        <v>153</v>
      </c>
      <c r="J3778" s="55" t="s">
        <v>3</v>
      </c>
      <c r="K3778" s="7" t="n">
        <v>8</v>
      </c>
      <c r="L3778" s="7" t="n">
        <v>28</v>
      </c>
      <c r="M3778" s="55" t="s">
        <v>3</v>
      </c>
      <c r="N3778" s="16" t="n">
        <v>74</v>
      </c>
      <c r="O3778" s="7" t="n">
        <v>65</v>
      </c>
      <c r="P3778" s="55" t="s">
        <v>3</v>
      </c>
      <c r="Q3778" s="7" t="n">
        <v>0</v>
      </c>
      <c r="R3778" s="7" t="n">
        <v>1</v>
      </c>
      <c r="S3778" s="7" t="n">
        <v>3</v>
      </c>
      <c r="T3778" s="7" t="n">
        <v>9</v>
      </c>
      <c r="U3778" s="7" t="n">
        <v>28</v>
      </c>
      <c r="V3778" s="55" t="s">
        <v>3</v>
      </c>
      <c r="W3778" s="16" t="n">
        <v>74</v>
      </c>
      <c r="X3778" s="7" t="n">
        <v>65</v>
      </c>
      <c r="Y3778" s="55" t="s">
        <v>3</v>
      </c>
      <c r="Z3778" s="7" t="n">
        <v>0</v>
      </c>
      <c r="AA3778" s="7" t="n">
        <v>2</v>
      </c>
      <c r="AB3778" s="7" t="n">
        <v>3</v>
      </c>
      <c r="AC3778" s="7" t="n">
        <v>9</v>
      </c>
      <c r="AD3778" s="7" t="n">
        <v>1</v>
      </c>
      <c r="AE3778" s="11" t="n">
        <f t="normal" ca="1">A3782</f>
        <v>0</v>
      </c>
    </row>
    <row r="3779" spans="1:23">
      <c r="A3779" t="s">
        <v>4</v>
      </c>
      <c r="B3779" s="4" t="s">
        <v>5</v>
      </c>
      <c r="C3779" s="4" t="s">
        <v>10</v>
      </c>
      <c r="D3779" s="4" t="s">
        <v>13</v>
      </c>
      <c r="E3779" s="4" t="s">
        <v>13</v>
      </c>
      <c r="F3779" s="4" t="s">
        <v>6</v>
      </c>
    </row>
    <row r="3780" spans="1:23">
      <c r="A3780" t="n">
        <v>29779</v>
      </c>
      <c r="B3780" s="52" t="n">
        <v>47</v>
      </c>
      <c r="C3780" s="7" t="n">
        <v>61456</v>
      </c>
      <c r="D3780" s="7" t="n">
        <v>0</v>
      </c>
      <c r="E3780" s="7" t="n">
        <v>0</v>
      </c>
      <c r="F3780" s="7" t="s">
        <v>108</v>
      </c>
    </row>
    <row r="3781" spans="1:23">
      <c r="A3781" t="s">
        <v>4</v>
      </c>
      <c r="B3781" s="4" t="s">
        <v>5</v>
      </c>
      <c r="C3781" s="4" t="s">
        <v>13</v>
      </c>
      <c r="D3781" s="4" t="s">
        <v>10</v>
      </c>
      <c r="E3781" s="4" t="s">
        <v>21</v>
      </c>
    </row>
    <row r="3782" spans="1:23">
      <c r="A3782" t="n">
        <v>29792</v>
      </c>
      <c r="B3782" s="32" t="n">
        <v>58</v>
      </c>
      <c r="C3782" s="7" t="n">
        <v>0</v>
      </c>
      <c r="D3782" s="7" t="n">
        <v>300</v>
      </c>
      <c r="E3782" s="7" t="n">
        <v>1</v>
      </c>
    </row>
    <row r="3783" spans="1:23">
      <c r="A3783" t="s">
        <v>4</v>
      </c>
      <c r="B3783" s="4" t="s">
        <v>5</v>
      </c>
      <c r="C3783" s="4" t="s">
        <v>13</v>
      </c>
      <c r="D3783" s="4" t="s">
        <v>10</v>
      </c>
    </row>
    <row r="3784" spans="1:23">
      <c r="A3784" t="n">
        <v>29800</v>
      </c>
      <c r="B3784" s="32" t="n">
        <v>58</v>
      </c>
      <c r="C3784" s="7" t="n">
        <v>255</v>
      </c>
      <c r="D3784" s="7" t="n">
        <v>0</v>
      </c>
    </row>
    <row r="3785" spans="1:23">
      <c r="A3785" t="s">
        <v>4</v>
      </c>
      <c r="B3785" s="4" t="s">
        <v>5</v>
      </c>
      <c r="C3785" s="4" t="s">
        <v>13</v>
      </c>
      <c r="D3785" s="4" t="s">
        <v>13</v>
      </c>
      <c r="E3785" s="4" t="s">
        <v>13</v>
      </c>
      <c r="F3785" s="4" t="s">
        <v>13</v>
      </c>
    </row>
    <row r="3786" spans="1:23">
      <c r="A3786" t="n">
        <v>29804</v>
      </c>
      <c r="B3786" s="40" t="n">
        <v>14</v>
      </c>
      <c r="C3786" s="7" t="n">
        <v>0</v>
      </c>
      <c r="D3786" s="7" t="n">
        <v>0</v>
      </c>
      <c r="E3786" s="7" t="n">
        <v>0</v>
      </c>
      <c r="F3786" s="7" t="n">
        <v>64</v>
      </c>
    </row>
    <row r="3787" spans="1:23">
      <c r="A3787" t="s">
        <v>4</v>
      </c>
      <c r="B3787" s="4" t="s">
        <v>5</v>
      </c>
      <c r="C3787" s="4" t="s">
        <v>13</v>
      </c>
      <c r="D3787" s="4" t="s">
        <v>10</v>
      </c>
    </row>
    <row r="3788" spans="1:23">
      <c r="A3788" t="n">
        <v>29809</v>
      </c>
      <c r="B3788" s="29" t="n">
        <v>22</v>
      </c>
      <c r="C3788" s="7" t="n">
        <v>0</v>
      </c>
      <c r="D3788" s="7" t="n">
        <v>16409</v>
      </c>
    </row>
    <row r="3789" spans="1:23">
      <c r="A3789" t="s">
        <v>4</v>
      </c>
      <c r="B3789" s="4" t="s">
        <v>5</v>
      </c>
      <c r="C3789" s="4" t="s">
        <v>13</v>
      </c>
      <c r="D3789" s="4" t="s">
        <v>10</v>
      </c>
    </row>
    <row r="3790" spans="1:23">
      <c r="A3790" t="n">
        <v>29813</v>
      </c>
      <c r="B3790" s="32" t="n">
        <v>58</v>
      </c>
      <c r="C3790" s="7" t="n">
        <v>5</v>
      </c>
      <c r="D3790" s="7" t="n">
        <v>300</v>
      </c>
    </row>
    <row r="3791" spans="1:23">
      <c r="A3791" t="s">
        <v>4</v>
      </c>
      <c r="B3791" s="4" t="s">
        <v>5</v>
      </c>
      <c r="C3791" s="4" t="s">
        <v>21</v>
      </c>
      <c r="D3791" s="4" t="s">
        <v>10</v>
      </c>
    </row>
    <row r="3792" spans="1:23">
      <c r="A3792" t="n">
        <v>29817</v>
      </c>
      <c r="B3792" s="39" t="n">
        <v>103</v>
      </c>
      <c r="C3792" s="7" t="n">
        <v>0</v>
      </c>
      <c r="D3792" s="7" t="n">
        <v>300</v>
      </c>
    </row>
    <row r="3793" spans="1:31">
      <c r="A3793" t="s">
        <v>4</v>
      </c>
      <c r="B3793" s="4" t="s">
        <v>5</v>
      </c>
      <c r="C3793" s="4" t="s">
        <v>13</v>
      </c>
    </row>
    <row r="3794" spans="1:31">
      <c r="A3794" t="n">
        <v>29824</v>
      </c>
      <c r="B3794" s="33" t="n">
        <v>64</v>
      </c>
      <c r="C3794" s="7" t="n">
        <v>7</v>
      </c>
    </row>
    <row r="3795" spans="1:31">
      <c r="A3795" t="s">
        <v>4</v>
      </c>
      <c r="B3795" s="4" t="s">
        <v>5</v>
      </c>
      <c r="C3795" s="4" t="s">
        <v>13</v>
      </c>
      <c r="D3795" s="4" t="s">
        <v>10</v>
      </c>
    </row>
    <row r="3796" spans="1:31">
      <c r="A3796" t="n">
        <v>29826</v>
      </c>
      <c r="B3796" s="58" t="n">
        <v>72</v>
      </c>
      <c r="C3796" s="7" t="n">
        <v>5</v>
      </c>
      <c r="D3796" s="7" t="n">
        <v>0</v>
      </c>
    </row>
    <row r="3797" spans="1:31">
      <c r="A3797" t="s">
        <v>4</v>
      </c>
      <c r="B3797" s="4" t="s">
        <v>5</v>
      </c>
      <c r="C3797" s="4" t="s">
        <v>13</v>
      </c>
      <c r="D3797" s="55" t="s">
        <v>106</v>
      </c>
      <c r="E3797" s="4" t="s">
        <v>5</v>
      </c>
      <c r="F3797" s="4" t="s">
        <v>13</v>
      </c>
      <c r="G3797" s="4" t="s">
        <v>10</v>
      </c>
      <c r="H3797" s="55" t="s">
        <v>107</v>
      </c>
      <c r="I3797" s="4" t="s">
        <v>13</v>
      </c>
      <c r="J3797" s="4" t="s">
        <v>9</v>
      </c>
      <c r="K3797" s="4" t="s">
        <v>13</v>
      </c>
      <c r="L3797" s="4" t="s">
        <v>13</v>
      </c>
      <c r="M3797" s="4" t="s">
        <v>20</v>
      </c>
    </row>
    <row r="3798" spans="1:31">
      <c r="A3798" t="n">
        <v>29830</v>
      </c>
      <c r="B3798" s="10" t="n">
        <v>5</v>
      </c>
      <c r="C3798" s="7" t="n">
        <v>28</v>
      </c>
      <c r="D3798" s="55" t="s">
        <v>3</v>
      </c>
      <c r="E3798" s="9" t="n">
        <v>162</v>
      </c>
      <c r="F3798" s="7" t="n">
        <v>4</v>
      </c>
      <c r="G3798" s="7" t="n">
        <v>16409</v>
      </c>
      <c r="H3798" s="55" t="s">
        <v>3</v>
      </c>
      <c r="I3798" s="7" t="n">
        <v>0</v>
      </c>
      <c r="J3798" s="7" t="n">
        <v>1</v>
      </c>
      <c r="K3798" s="7" t="n">
        <v>2</v>
      </c>
      <c r="L3798" s="7" t="n">
        <v>1</v>
      </c>
      <c r="M3798" s="11" t="n">
        <f t="normal" ca="1">A3804</f>
        <v>0</v>
      </c>
    </row>
    <row r="3799" spans="1:31">
      <c r="A3799" t="s">
        <v>4</v>
      </c>
      <c r="B3799" s="4" t="s">
        <v>5</v>
      </c>
      <c r="C3799" s="4" t="s">
        <v>13</v>
      </c>
      <c r="D3799" s="4" t="s">
        <v>6</v>
      </c>
    </row>
    <row r="3800" spans="1:31">
      <c r="A3800" t="n">
        <v>29847</v>
      </c>
      <c r="B3800" s="8" t="n">
        <v>2</v>
      </c>
      <c r="C3800" s="7" t="n">
        <v>10</v>
      </c>
      <c r="D3800" s="7" t="s">
        <v>154</v>
      </c>
    </row>
    <row r="3801" spans="1:31">
      <c r="A3801" t="s">
        <v>4</v>
      </c>
      <c r="B3801" s="4" t="s">
        <v>5</v>
      </c>
      <c r="C3801" s="4" t="s">
        <v>10</v>
      </c>
    </row>
    <row r="3802" spans="1:31">
      <c r="A3802" t="n">
        <v>29864</v>
      </c>
      <c r="B3802" s="30" t="n">
        <v>16</v>
      </c>
      <c r="C3802" s="7" t="n">
        <v>0</v>
      </c>
    </row>
    <row r="3803" spans="1:31">
      <c r="A3803" t="s">
        <v>4</v>
      </c>
      <c r="B3803" s="4" t="s">
        <v>5</v>
      </c>
      <c r="C3803" s="4" t="s">
        <v>10</v>
      </c>
      <c r="D3803" s="4" t="s">
        <v>6</v>
      </c>
      <c r="E3803" s="4" t="s">
        <v>6</v>
      </c>
      <c r="F3803" s="4" t="s">
        <v>6</v>
      </c>
      <c r="G3803" s="4" t="s">
        <v>13</v>
      </c>
      <c r="H3803" s="4" t="s">
        <v>9</v>
      </c>
      <c r="I3803" s="4" t="s">
        <v>21</v>
      </c>
      <c r="J3803" s="4" t="s">
        <v>21</v>
      </c>
      <c r="K3803" s="4" t="s">
        <v>21</v>
      </c>
      <c r="L3803" s="4" t="s">
        <v>21</v>
      </c>
      <c r="M3803" s="4" t="s">
        <v>21</v>
      </c>
      <c r="N3803" s="4" t="s">
        <v>21</v>
      </c>
      <c r="O3803" s="4" t="s">
        <v>21</v>
      </c>
      <c r="P3803" s="4" t="s">
        <v>6</v>
      </c>
      <c r="Q3803" s="4" t="s">
        <v>6</v>
      </c>
      <c r="R3803" s="4" t="s">
        <v>9</v>
      </c>
      <c r="S3803" s="4" t="s">
        <v>13</v>
      </c>
      <c r="T3803" s="4" t="s">
        <v>9</v>
      </c>
      <c r="U3803" s="4" t="s">
        <v>9</v>
      </c>
      <c r="V3803" s="4" t="s">
        <v>10</v>
      </c>
    </row>
    <row r="3804" spans="1:31">
      <c r="A3804" t="n">
        <v>29867</v>
      </c>
      <c r="B3804" s="60" t="n">
        <v>19</v>
      </c>
      <c r="C3804" s="7" t="n">
        <v>7506</v>
      </c>
      <c r="D3804" s="7" t="s">
        <v>181</v>
      </c>
      <c r="E3804" s="7" t="s">
        <v>133</v>
      </c>
      <c r="F3804" s="7" t="s">
        <v>12</v>
      </c>
      <c r="G3804" s="7" t="n">
        <v>0</v>
      </c>
      <c r="H3804" s="7" t="n">
        <v>1</v>
      </c>
      <c r="I3804" s="7" t="n">
        <v>0</v>
      </c>
      <c r="J3804" s="7" t="n">
        <v>0</v>
      </c>
      <c r="K3804" s="7" t="n">
        <v>0</v>
      </c>
      <c r="L3804" s="7" t="n">
        <v>0</v>
      </c>
      <c r="M3804" s="7" t="n">
        <v>1</v>
      </c>
      <c r="N3804" s="7" t="n">
        <v>1.60000002384186</v>
      </c>
      <c r="O3804" s="7" t="n">
        <v>0.0900000035762787</v>
      </c>
      <c r="P3804" s="7" t="s">
        <v>12</v>
      </c>
      <c r="Q3804" s="7" t="s">
        <v>12</v>
      </c>
      <c r="R3804" s="7" t="n">
        <v>-1</v>
      </c>
      <c r="S3804" s="7" t="n">
        <v>0</v>
      </c>
      <c r="T3804" s="7" t="n">
        <v>0</v>
      </c>
      <c r="U3804" s="7" t="n">
        <v>0</v>
      </c>
      <c r="V3804" s="7" t="n">
        <v>0</v>
      </c>
    </row>
    <row r="3805" spans="1:31">
      <c r="A3805" t="s">
        <v>4</v>
      </c>
      <c r="B3805" s="4" t="s">
        <v>5</v>
      </c>
      <c r="C3805" s="4" t="s">
        <v>10</v>
      </c>
      <c r="D3805" s="4" t="s">
        <v>6</v>
      </c>
      <c r="E3805" s="4" t="s">
        <v>6</v>
      </c>
      <c r="F3805" s="4" t="s">
        <v>6</v>
      </c>
      <c r="G3805" s="4" t="s">
        <v>13</v>
      </c>
      <c r="H3805" s="4" t="s">
        <v>9</v>
      </c>
      <c r="I3805" s="4" t="s">
        <v>21</v>
      </c>
      <c r="J3805" s="4" t="s">
        <v>21</v>
      </c>
      <c r="K3805" s="4" t="s">
        <v>21</v>
      </c>
      <c r="L3805" s="4" t="s">
        <v>21</v>
      </c>
      <c r="M3805" s="4" t="s">
        <v>21</v>
      </c>
      <c r="N3805" s="4" t="s">
        <v>21</v>
      </c>
      <c r="O3805" s="4" t="s">
        <v>21</v>
      </c>
      <c r="P3805" s="4" t="s">
        <v>6</v>
      </c>
      <c r="Q3805" s="4" t="s">
        <v>6</v>
      </c>
      <c r="R3805" s="4" t="s">
        <v>9</v>
      </c>
      <c r="S3805" s="4" t="s">
        <v>13</v>
      </c>
      <c r="T3805" s="4" t="s">
        <v>9</v>
      </c>
      <c r="U3805" s="4" t="s">
        <v>9</v>
      </c>
      <c r="V3805" s="4" t="s">
        <v>10</v>
      </c>
    </row>
    <row r="3806" spans="1:31">
      <c r="A3806" t="n">
        <v>29953</v>
      </c>
      <c r="B3806" s="60" t="n">
        <v>19</v>
      </c>
      <c r="C3806" s="7" t="n">
        <v>7507</v>
      </c>
      <c r="D3806" s="7" t="s">
        <v>183</v>
      </c>
      <c r="E3806" s="7" t="s">
        <v>133</v>
      </c>
      <c r="F3806" s="7" t="s">
        <v>12</v>
      </c>
      <c r="G3806" s="7" t="n">
        <v>0</v>
      </c>
      <c r="H3806" s="7" t="n">
        <v>1</v>
      </c>
      <c r="I3806" s="7" t="n">
        <v>0</v>
      </c>
      <c r="J3806" s="7" t="n">
        <v>0</v>
      </c>
      <c r="K3806" s="7" t="n">
        <v>0</v>
      </c>
      <c r="L3806" s="7" t="n">
        <v>0</v>
      </c>
      <c r="M3806" s="7" t="n">
        <v>1</v>
      </c>
      <c r="N3806" s="7" t="n">
        <v>1.60000002384186</v>
      </c>
      <c r="O3806" s="7" t="n">
        <v>0.0900000035762787</v>
      </c>
      <c r="P3806" s="7" t="s">
        <v>12</v>
      </c>
      <c r="Q3806" s="7" t="s">
        <v>12</v>
      </c>
      <c r="R3806" s="7" t="n">
        <v>-1</v>
      </c>
      <c r="S3806" s="7" t="n">
        <v>0</v>
      </c>
      <c r="T3806" s="7" t="n">
        <v>0</v>
      </c>
      <c r="U3806" s="7" t="n">
        <v>0</v>
      </c>
      <c r="V3806" s="7" t="n">
        <v>0</v>
      </c>
    </row>
    <row r="3807" spans="1:31">
      <c r="A3807" t="s">
        <v>4</v>
      </c>
      <c r="B3807" s="4" t="s">
        <v>5</v>
      </c>
      <c r="C3807" s="4" t="s">
        <v>10</v>
      </c>
      <c r="D3807" s="4" t="s">
        <v>6</v>
      </c>
      <c r="E3807" s="4" t="s">
        <v>6</v>
      </c>
      <c r="F3807" s="4" t="s">
        <v>6</v>
      </c>
      <c r="G3807" s="4" t="s">
        <v>13</v>
      </c>
      <c r="H3807" s="4" t="s">
        <v>9</v>
      </c>
      <c r="I3807" s="4" t="s">
        <v>21</v>
      </c>
      <c r="J3807" s="4" t="s">
        <v>21</v>
      </c>
      <c r="K3807" s="4" t="s">
        <v>21</v>
      </c>
      <c r="L3807" s="4" t="s">
        <v>21</v>
      </c>
      <c r="M3807" s="4" t="s">
        <v>21</v>
      </c>
      <c r="N3807" s="4" t="s">
        <v>21</v>
      </c>
      <c r="O3807" s="4" t="s">
        <v>21</v>
      </c>
      <c r="P3807" s="4" t="s">
        <v>6</v>
      </c>
      <c r="Q3807" s="4" t="s">
        <v>6</v>
      </c>
      <c r="R3807" s="4" t="s">
        <v>9</v>
      </c>
      <c r="S3807" s="4" t="s">
        <v>13</v>
      </c>
      <c r="T3807" s="4" t="s">
        <v>9</v>
      </c>
      <c r="U3807" s="4" t="s">
        <v>9</v>
      </c>
      <c r="V3807" s="4" t="s">
        <v>10</v>
      </c>
    </row>
    <row r="3808" spans="1:31">
      <c r="A3808" t="n">
        <v>30039</v>
      </c>
      <c r="B3808" s="60" t="n">
        <v>19</v>
      </c>
      <c r="C3808" s="7" t="n">
        <v>1600</v>
      </c>
      <c r="D3808" s="7" t="s">
        <v>251</v>
      </c>
      <c r="E3808" s="7" t="s">
        <v>252</v>
      </c>
      <c r="F3808" s="7" t="s">
        <v>12</v>
      </c>
      <c r="G3808" s="7" t="n">
        <v>0</v>
      </c>
      <c r="H3808" s="7" t="n">
        <v>1</v>
      </c>
      <c r="I3808" s="7" t="n">
        <v>0</v>
      </c>
      <c r="J3808" s="7" t="n">
        <v>0</v>
      </c>
      <c r="K3808" s="7" t="n">
        <v>0</v>
      </c>
      <c r="L3808" s="7" t="n">
        <v>0</v>
      </c>
      <c r="M3808" s="7" t="n">
        <v>1</v>
      </c>
      <c r="N3808" s="7" t="n">
        <v>1.60000002384186</v>
      </c>
      <c r="O3808" s="7" t="n">
        <v>0.0900000035762787</v>
      </c>
      <c r="P3808" s="7" t="s">
        <v>253</v>
      </c>
      <c r="Q3808" s="7" t="s">
        <v>12</v>
      </c>
      <c r="R3808" s="7" t="n">
        <v>-1</v>
      </c>
      <c r="S3808" s="7" t="n">
        <v>0</v>
      </c>
      <c r="T3808" s="7" t="n">
        <v>0</v>
      </c>
      <c r="U3808" s="7" t="n">
        <v>0</v>
      </c>
      <c r="V3808" s="7" t="n">
        <v>0</v>
      </c>
    </row>
    <row r="3809" spans="1:22">
      <c r="A3809" t="s">
        <v>4</v>
      </c>
      <c r="B3809" s="4" t="s">
        <v>5</v>
      </c>
      <c r="C3809" s="4" t="s">
        <v>10</v>
      </c>
      <c r="D3809" s="4" t="s">
        <v>21</v>
      </c>
      <c r="E3809" s="4" t="s">
        <v>21</v>
      </c>
      <c r="F3809" s="4" t="s">
        <v>21</v>
      </c>
      <c r="G3809" s="4" t="s">
        <v>21</v>
      </c>
    </row>
    <row r="3810" spans="1:22">
      <c r="A3810" t="n">
        <v>30133</v>
      </c>
      <c r="B3810" s="49" t="n">
        <v>46</v>
      </c>
      <c r="C3810" s="7" t="n">
        <v>0</v>
      </c>
      <c r="D3810" s="7" t="n">
        <v>164.309997558594</v>
      </c>
      <c r="E3810" s="7" t="n">
        <v>33.9199981689453</v>
      </c>
      <c r="F3810" s="7" t="n">
        <v>-39.7900009155273</v>
      </c>
      <c r="G3810" s="7" t="n">
        <v>96</v>
      </c>
    </row>
    <row r="3811" spans="1:22">
      <c r="A3811" t="s">
        <v>4</v>
      </c>
      <c r="B3811" s="4" t="s">
        <v>5</v>
      </c>
      <c r="C3811" s="4" t="s">
        <v>10</v>
      </c>
      <c r="D3811" s="4" t="s">
        <v>21</v>
      </c>
      <c r="E3811" s="4" t="s">
        <v>21</v>
      </c>
      <c r="F3811" s="4" t="s">
        <v>21</v>
      </c>
      <c r="G3811" s="4" t="s">
        <v>21</v>
      </c>
    </row>
    <row r="3812" spans="1:22">
      <c r="A3812" t="n">
        <v>30152</v>
      </c>
      <c r="B3812" s="49" t="n">
        <v>46</v>
      </c>
      <c r="C3812" s="7" t="n">
        <v>4</v>
      </c>
      <c r="D3812" s="7" t="n">
        <v>163.559997558594</v>
      </c>
      <c r="E3812" s="7" t="n">
        <v>33.9000015258789</v>
      </c>
      <c r="F3812" s="7" t="n">
        <v>-41.3699989318848</v>
      </c>
      <c r="G3812" s="7" t="n">
        <v>81.6999969482422</v>
      </c>
    </row>
    <row r="3813" spans="1:22">
      <c r="A3813" t="s">
        <v>4</v>
      </c>
      <c r="B3813" s="4" t="s">
        <v>5</v>
      </c>
      <c r="C3813" s="4" t="s">
        <v>10</v>
      </c>
      <c r="D3813" s="4" t="s">
        <v>21</v>
      </c>
      <c r="E3813" s="4" t="s">
        <v>21</v>
      </c>
      <c r="F3813" s="4" t="s">
        <v>21</v>
      </c>
      <c r="G3813" s="4" t="s">
        <v>21</v>
      </c>
    </row>
    <row r="3814" spans="1:22">
      <c r="A3814" t="n">
        <v>30171</v>
      </c>
      <c r="B3814" s="49" t="n">
        <v>46</v>
      </c>
      <c r="C3814" s="7" t="n">
        <v>61491</v>
      </c>
      <c r="D3814" s="7" t="n">
        <v>163.139999389648</v>
      </c>
      <c r="E3814" s="7" t="n">
        <v>34</v>
      </c>
      <c r="F3814" s="7" t="n">
        <v>-38.2799987792969</v>
      </c>
      <c r="G3814" s="7" t="n">
        <v>96</v>
      </c>
    </row>
    <row r="3815" spans="1:22">
      <c r="A3815" t="s">
        <v>4</v>
      </c>
      <c r="B3815" s="4" t="s">
        <v>5</v>
      </c>
      <c r="C3815" s="4" t="s">
        <v>10</v>
      </c>
      <c r="D3815" s="4" t="s">
        <v>21</v>
      </c>
      <c r="E3815" s="4" t="s">
        <v>21</v>
      </c>
      <c r="F3815" s="4" t="s">
        <v>21</v>
      </c>
      <c r="G3815" s="4" t="s">
        <v>21</v>
      </c>
    </row>
    <row r="3816" spans="1:22">
      <c r="A3816" t="n">
        <v>30190</v>
      </c>
      <c r="B3816" s="49" t="n">
        <v>46</v>
      </c>
      <c r="C3816" s="7" t="n">
        <v>61492</v>
      </c>
      <c r="D3816" s="7" t="n">
        <v>160.149993896484</v>
      </c>
      <c r="E3816" s="7" t="n">
        <v>33.7299995422363</v>
      </c>
      <c r="F3816" s="7" t="n">
        <v>-40.0200004577637</v>
      </c>
      <c r="G3816" s="7" t="n">
        <v>90.3000030517578</v>
      </c>
    </row>
    <row r="3817" spans="1:22">
      <c r="A3817" t="s">
        <v>4</v>
      </c>
      <c r="B3817" s="4" t="s">
        <v>5</v>
      </c>
      <c r="C3817" s="4" t="s">
        <v>10</v>
      </c>
      <c r="D3817" s="4" t="s">
        <v>21</v>
      </c>
      <c r="E3817" s="4" t="s">
        <v>21</v>
      </c>
      <c r="F3817" s="4" t="s">
        <v>21</v>
      </c>
      <c r="G3817" s="4" t="s">
        <v>21</v>
      </c>
    </row>
    <row r="3818" spans="1:22">
      <c r="A3818" t="n">
        <v>30209</v>
      </c>
      <c r="B3818" s="49" t="n">
        <v>46</v>
      </c>
      <c r="C3818" s="7" t="n">
        <v>61493</v>
      </c>
      <c r="D3818" s="7" t="n">
        <v>161.960006713867</v>
      </c>
      <c r="E3818" s="7" t="n">
        <v>33.8300018310547</v>
      </c>
      <c r="F3818" s="7" t="n">
        <v>-40.5900001525879</v>
      </c>
      <c r="G3818" s="7" t="n">
        <v>96</v>
      </c>
    </row>
    <row r="3819" spans="1:22">
      <c r="A3819" t="s">
        <v>4</v>
      </c>
      <c r="B3819" s="4" t="s">
        <v>5</v>
      </c>
      <c r="C3819" s="4" t="s">
        <v>10</v>
      </c>
      <c r="D3819" s="4" t="s">
        <v>21</v>
      </c>
      <c r="E3819" s="4" t="s">
        <v>21</v>
      </c>
      <c r="F3819" s="4" t="s">
        <v>21</v>
      </c>
      <c r="G3819" s="4" t="s">
        <v>21</v>
      </c>
    </row>
    <row r="3820" spans="1:22">
      <c r="A3820" t="n">
        <v>30228</v>
      </c>
      <c r="B3820" s="49" t="n">
        <v>46</v>
      </c>
      <c r="C3820" s="7" t="n">
        <v>61494</v>
      </c>
      <c r="D3820" s="7" t="n">
        <v>161.580001831055</v>
      </c>
      <c r="E3820" s="7" t="n">
        <v>33.8199996948242</v>
      </c>
      <c r="F3820" s="7" t="n">
        <v>-39.0200004577637</v>
      </c>
      <c r="G3820" s="7" t="n">
        <v>93.0999984741211</v>
      </c>
    </row>
    <row r="3821" spans="1:22">
      <c r="A3821" t="s">
        <v>4</v>
      </c>
      <c r="B3821" s="4" t="s">
        <v>5</v>
      </c>
      <c r="C3821" s="4" t="s">
        <v>10</v>
      </c>
      <c r="D3821" s="4" t="s">
        <v>21</v>
      </c>
      <c r="E3821" s="4" t="s">
        <v>21</v>
      </c>
      <c r="F3821" s="4" t="s">
        <v>21</v>
      </c>
      <c r="G3821" s="4" t="s">
        <v>21</v>
      </c>
    </row>
    <row r="3822" spans="1:22">
      <c r="A3822" t="n">
        <v>30247</v>
      </c>
      <c r="B3822" s="49" t="n">
        <v>46</v>
      </c>
      <c r="C3822" s="7" t="n">
        <v>7506</v>
      </c>
      <c r="D3822" s="7" t="n">
        <v>207.089996337891</v>
      </c>
      <c r="E3822" s="7" t="n">
        <v>34.75</v>
      </c>
      <c r="F3822" s="7" t="n">
        <v>-43.5800018310547</v>
      </c>
      <c r="G3822" s="7" t="n">
        <v>270.799987792969</v>
      </c>
    </row>
    <row r="3823" spans="1:22">
      <c r="A3823" t="s">
        <v>4</v>
      </c>
      <c r="B3823" s="4" t="s">
        <v>5</v>
      </c>
      <c r="C3823" s="4" t="s">
        <v>10</v>
      </c>
      <c r="D3823" s="4" t="s">
        <v>21</v>
      </c>
      <c r="E3823" s="4" t="s">
        <v>21</v>
      </c>
      <c r="F3823" s="4" t="s">
        <v>21</v>
      </c>
      <c r="G3823" s="4" t="s">
        <v>21</v>
      </c>
    </row>
    <row r="3824" spans="1:22">
      <c r="A3824" t="n">
        <v>30266</v>
      </c>
      <c r="B3824" s="49" t="n">
        <v>46</v>
      </c>
      <c r="C3824" s="7" t="n">
        <v>7507</v>
      </c>
      <c r="D3824" s="7" t="n">
        <v>207.289993286133</v>
      </c>
      <c r="E3824" s="7" t="n">
        <v>34.75</v>
      </c>
      <c r="F3824" s="7" t="n">
        <v>-41.560001373291</v>
      </c>
      <c r="G3824" s="7" t="n">
        <v>267.899993896484</v>
      </c>
    </row>
    <row r="3825" spans="1:7">
      <c r="A3825" t="s">
        <v>4</v>
      </c>
      <c r="B3825" s="4" t="s">
        <v>5</v>
      </c>
      <c r="C3825" s="4" t="s">
        <v>10</v>
      </c>
      <c r="D3825" s="4" t="s">
        <v>21</v>
      </c>
      <c r="E3825" s="4" t="s">
        <v>21</v>
      </c>
      <c r="F3825" s="4" t="s">
        <v>21</v>
      </c>
      <c r="G3825" s="4" t="s">
        <v>21</v>
      </c>
    </row>
    <row r="3826" spans="1:7">
      <c r="A3826" t="n">
        <v>30285</v>
      </c>
      <c r="B3826" s="49" t="n">
        <v>46</v>
      </c>
      <c r="C3826" s="7" t="n">
        <v>1600</v>
      </c>
      <c r="D3826" s="7" t="n">
        <v>205.710006713867</v>
      </c>
      <c r="E3826" s="7" t="n">
        <v>34.75</v>
      </c>
      <c r="F3826" s="7" t="n">
        <v>-42.560001373291</v>
      </c>
      <c r="G3826" s="7" t="n">
        <v>266.899993896484</v>
      </c>
    </row>
    <row r="3827" spans="1:7">
      <c r="A3827" t="s">
        <v>4</v>
      </c>
      <c r="B3827" s="4" t="s">
        <v>5</v>
      </c>
      <c r="C3827" s="4" t="s">
        <v>10</v>
      </c>
      <c r="D3827" s="4" t="s">
        <v>13</v>
      </c>
      <c r="E3827" s="4" t="s">
        <v>13</v>
      </c>
      <c r="F3827" s="4" t="s">
        <v>6</v>
      </c>
    </row>
    <row r="3828" spans="1:7">
      <c r="A3828" t="n">
        <v>30304</v>
      </c>
      <c r="B3828" s="27" t="n">
        <v>20</v>
      </c>
      <c r="C3828" s="7" t="n">
        <v>0</v>
      </c>
      <c r="D3828" s="7" t="n">
        <v>3</v>
      </c>
      <c r="E3828" s="7" t="n">
        <v>10</v>
      </c>
      <c r="F3828" s="7" t="s">
        <v>209</v>
      </c>
    </row>
    <row r="3829" spans="1:7">
      <c r="A3829" t="s">
        <v>4</v>
      </c>
      <c r="B3829" s="4" t="s">
        <v>5</v>
      </c>
      <c r="C3829" s="4" t="s">
        <v>10</v>
      </c>
    </row>
    <row r="3830" spans="1:7">
      <c r="A3830" t="n">
        <v>30322</v>
      </c>
      <c r="B3830" s="30" t="n">
        <v>16</v>
      </c>
      <c r="C3830" s="7" t="n">
        <v>0</v>
      </c>
    </row>
    <row r="3831" spans="1:7">
      <c r="A3831" t="s">
        <v>4</v>
      </c>
      <c r="B3831" s="4" t="s">
        <v>5</v>
      </c>
      <c r="C3831" s="4" t="s">
        <v>10</v>
      </c>
      <c r="D3831" s="4" t="s">
        <v>13</v>
      </c>
      <c r="E3831" s="4" t="s">
        <v>13</v>
      </c>
      <c r="F3831" s="4" t="s">
        <v>6</v>
      </c>
    </row>
    <row r="3832" spans="1:7">
      <c r="A3832" t="n">
        <v>30325</v>
      </c>
      <c r="B3832" s="27" t="n">
        <v>20</v>
      </c>
      <c r="C3832" s="7" t="n">
        <v>4</v>
      </c>
      <c r="D3832" s="7" t="n">
        <v>3</v>
      </c>
      <c r="E3832" s="7" t="n">
        <v>10</v>
      </c>
      <c r="F3832" s="7" t="s">
        <v>209</v>
      </c>
    </row>
    <row r="3833" spans="1:7">
      <c r="A3833" t="s">
        <v>4</v>
      </c>
      <c r="B3833" s="4" t="s">
        <v>5</v>
      </c>
      <c r="C3833" s="4" t="s">
        <v>10</v>
      </c>
    </row>
    <row r="3834" spans="1:7">
      <c r="A3834" t="n">
        <v>30343</v>
      </c>
      <c r="B3834" s="30" t="n">
        <v>16</v>
      </c>
      <c r="C3834" s="7" t="n">
        <v>0</v>
      </c>
    </row>
    <row r="3835" spans="1:7">
      <c r="A3835" t="s">
        <v>4</v>
      </c>
      <c r="B3835" s="4" t="s">
        <v>5</v>
      </c>
      <c r="C3835" s="4" t="s">
        <v>10</v>
      </c>
      <c r="D3835" s="4" t="s">
        <v>13</v>
      </c>
      <c r="E3835" s="4" t="s">
        <v>13</v>
      </c>
      <c r="F3835" s="4" t="s">
        <v>6</v>
      </c>
    </row>
    <row r="3836" spans="1:7">
      <c r="A3836" t="n">
        <v>30346</v>
      </c>
      <c r="B3836" s="27" t="n">
        <v>20</v>
      </c>
      <c r="C3836" s="7" t="n">
        <v>61491</v>
      </c>
      <c r="D3836" s="7" t="n">
        <v>3</v>
      </c>
      <c r="E3836" s="7" t="n">
        <v>10</v>
      </c>
      <c r="F3836" s="7" t="s">
        <v>209</v>
      </c>
    </row>
    <row r="3837" spans="1:7">
      <c r="A3837" t="s">
        <v>4</v>
      </c>
      <c r="B3837" s="4" t="s">
        <v>5</v>
      </c>
      <c r="C3837" s="4" t="s">
        <v>10</v>
      </c>
    </row>
    <row r="3838" spans="1:7">
      <c r="A3838" t="n">
        <v>30364</v>
      </c>
      <c r="B3838" s="30" t="n">
        <v>16</v>
      </c>
      <c r="C3838" s="7" t="n">
        <v>0</v>
      </c>
    </row>
    <row r="3839" spans="1:7">
      <c r="A3839" t="s">
        <v>4</v>
      </c>
      <c r="B3839" s="4" t="s">
        <v>5</v>
      </c>
      <c r="C3839" s="4" t="s">
        <v>10</v>
      </c>
      <c r="D3839" s="4" t="s">
        <v>13</v>
      </c>
      <c r="E3839" s="4" t="s">
        <v>13</v>
      </c>
      <c r="F3839" s="4" t="s">
        <v>6</v>
      </c>
    </row>
    <row r="3840" spans="1:7">
      <c r="A3840" t="n">
        <v>30367</v>
      </c>
      <c r="B3840" s="27" t="n">
        <v>20</v>
      </c>
      <c r="C3840" s="7" t="n">
        <v>61492</v>
      </c>
      <c r="D3840" s="7" t="n">
        <v>3</v>
      </c>
      <c r="E3840" s="7" t="n">
        <v>10</v>
      </c>
      <c r="F3840" s="7" t="s">
        <v>209</v>
      </c>
    </row>
    <row r="3841" spans="1:7">
      <c r="A3841" t="s">
        <v>4</v>
      </c>
      <c r="B3841" s="4" t="s">
        <v>5</v>
      </c>
      <c r="C3841" s="4" t="s">
        <v>10</v>
      </c>
    </row>
    <row r="3842" spans="1:7">
      <c r="A3842" t="n">
        <v>30385</v>
      </c>
      <c r="B3842" s="30" t="n">
        <v>16</v>
      </c>
      <c r="C3842" s="7" t="n">
        <v>0</v>
      </c>
    </row>
    <row r="3843" spans="1:7">
      <c r="A3843" t="s">
        <v>4</v>
      </c>
      <c r="B3843" s="4" t="s">
        <v>5</v>
      </c>
      <c r="C3843" s="4" t="s">
        <v>10</v>
      </c>
      <c r="D3843" s="4" t="s">
        <v>13</v>
      </c>
      <c r="E3843" s="4" t="s">
        <v>13</v>
      </c>
      <c r="F3843" s="4" t="s">
        <v>6</v>
      </c>
    </row>
    <row r="3844" spans="1:7">
      <c r="A3844" t="n">
        <v>30388</v>
      </c>
      <c r="B3844" s="27" t="n">
        <v>20</v>
      </c>
      <c r="C3844" s="7" t="n">
        <v>61493</v>
      </c>
      <c r="D3844" s="7" t="n">
        <v>3</v>
      </c>
      <c r="E3844" s="7" t="n">
        <v>10</v>
      </c>
      <c r="F3844" s="7" t="s">
        <v>209</v>
      </c>
    </row>
    <row r="3845" spans="1:7">
      <c r="A3845" t="s">
        <v>4</v>
      </c>
      <c r="B3845" s="4" t="s">
        <v>5</v>
      </c>
      <c r="C3845" s="4" t="s">
        <v>10</v>
      </c>
    </row>
    <row r="3846" spans="1:7">
      <c r="A3846" t="n">
        <v>30406</v>
      </c>
      <c r="B3846" s="30" t="n">
        <v>16</v>
      </c>
      <c r="C3846" s="7" t="n">
        <v>0</v>
      </c>
    </row>
    <row r="3847" spans="1:7">
      <c r="A3847" t="s">
        <v>4</v>
      </c>
      <c r="B3847" s="4" t="s">
        <v>5</v>
      </c>
      <c r="C3847" s="4" t="s">
        <v>10</v>
      </c>
      <c r="D3847" s="4" t="s">
        <v>13</v>
      </c>
      <c r="E3847" s="4" t="s">
        <v>13</v>
      </c>
      <c r="F3847" s="4" t="s">
        <v>6</v>
      </c>
    </row>
    <row r="3848" spans="1:7">
      <c r="A3848" t="n">
        <v>30409</v>
      </c>
      <c r="B3848" s="27" t="n">
        <v>20</v>
      </c>
      <c r="C3848" s="7" t="n">
        <v>61494</v>
      </c>
      <c r="D3848" s="7" t="n">
        <v>3</v>
      </c>
      <c r="E3848" s="7" t="n">
        <v>10</v>
      </c>
      <c r="F3848" s="7" t="s">
        <v>209</v>
      </c>
    </row>
    <row r="3849" spans="1:7">
      <c r="A3849" t="s">
        <v>4</v>
      </c>
      <c r="B3849" s="4" t="s">
        <v>5</v>
      </c>
      <c r="C3849" s="4" t="s">
        <v>10</v>
      </c>
    </row>
    <row r="3850" spans="1:7">
      <c r="A3850" t="n">
        <v>30427</v>
      </c>
      <c r="B3850" s="30" t="n">
        <v>16</v>
      </c>
      <c r="C3850" s="7" t="n">
        <v>0</v>
      </c>
    </row>
    <row r="3851" spans="1:7">
      <c r="A3851" t="s">
        <v>4</v>
      </c>
      <c r="B3851" s="4" t="s">
        <v>5</v>
      </c>
      <c r="C3851" s="4" t="s">
        <v>10</v>
      </c>
      <c r="D3851" s="4" t="s">
        <v>13</v>
      </c>
      <c r="E3851" s="4" t="s">
        <v>13</v>
      </c>
      <c r="F3851" s="4" t="s">
        <v>6</v>
      </c>
    </row>
    <row r="3852" spans="1:7">
      <c r="A3852" t="n">
        <v>30430</v>
      </c>
      <c r="B3852" s="27" t="n">
        <v>20</v>
      </c>
      <c r="C3852" s="7" t="n">
        <v>7506</v>
      </c>
      <c r="D3852" s="7" t="n">
        <v>3</v>
      </c>
      <c r="E3852" s="7" t="n">
        <v>10</v>
      </c>
      <c r="F3852" s="7" t="s">
        <v>209</v>
      </c>
    </row>
    <row r="3853" spans="1:7">
      <c r="A3853" t="s">
        <v>4</v>
      </c>
      <c r="B3853" s="4" t="s">
        <v>5</v>
      </c>
      <c r="C3853" s="4" t="s">
        <v>10</v>
      </c>
    </row>
    <row r="3854" spans="1:7">
      <c r="A3854" t="n">
        <v>30448</v>
      </c>
      <c r="B3854" s="30" t="n">
        <v>16</v>
      </c>
      <c r="C3854" s="7" t="n">
        <v>0</v>
      </c>
    </row>
    <row r="3855" spans="1:7">
      <c r="A3855" t="s">
        <v>4</v>
      </c>
      <c r="B3855" s="4" t="s">
        <v>5</v>
      </c>
      <c r="C3855" s="4" t="s">
        <v>10</v>
      </c>
      <c r="D3855" s="4" t="s">
        <v>13</v>
      </c>
      <c r="E3855" s="4" t="s">
        <v>13</v>
      </c>
      <c r="F3855" s="4" t="s">
        <v>6</v>
      </c>
    </row>
    <row r="3856" spans="1:7">
      <c r="A3856" t="n">
        <v>30451</v>
      </c>
      <c r="B3856" s="27" t="n">
        <v>20</v>
      </c>
      <c r="C3856" s="7" t="n">
        <v>7507</v>
      </c>
      <c r="D3856" s="7" t="n">
        <v>3</v>
      </c>
      <c r="E3856" s="7" t="n">
        <v>10</v>
      </c>
      <c r="F3856" s="7" t="s">
        <v>209</v>
      </c>
    </row>
    <row r="3857" spans="1:6">
      <c r="A3857" t="s">
        <v>4</v>
      </c>
      <c r="B3857" s="4" t="s">
        <v>5</v>
      </c>
      <c r="C3857" s="4" t="s">
        <v>10</v>
      </c>
    </row>
    <row r="3858" spans="1:6">
      <c r="A3858" t="n">
        <v>30469</v>
      </c>
      <c r="B3858" s="30" t="n">
        <v>16</v>
      </c>
      <c r="C3858" s="7" t="n">
        <v>0</v>
      </c>
    </row>
    <row r="3859" spans="1:6">
      <c r="A3859" t="s">
        <v>4</v>
      </c>
      <c r="B3859" s="4" t="s">
        <v>5</v>
      </c>
      <c r="C3859" s="4" t="s">
        <v>10</v>
      </c>
      <c r="D3859" s="4" t="s">
        <v>13</v>
      </c>
      <c r="E3859" s="4" t="s">
        <v>13</v>
      </c>
      <c r="F3859" s="4" t="s">
        <v>6</v>
      </c>
    </row>
    <row r="3860" spans="1:6">
      <c r="A3860" t="n">
        <v>30472</v>
      </c>
      <c r="B3860" s="27" t="n">
        <v>20</v>
      </c>
      <c r="C3860" s="7" t="n">
        <v>1600</v>
      </c>
      <c r="D3860" s="7" t="n">
        <v>3</v>
      </c>
      <c r="E3860" s="7" t="n">
        <v>10</v>
      </c>
      <c r="F3860" s="7" t="s">
        <v>209</v>
      </c>
    </row>
    <row r="3861" spans="1:6">
      <c r="A3861" t="s">
        <v>4</v>
      </c>
      <c r="B3861" s="4" t="s">
        <v>5</v>
      </c>
      <c r="C3861" s="4" t="s">
        <v>10</v>
      </c>
    </row>
    <row r="3862" spans="1:6">
      <c r="A3862" t="n">
        <v>30490</v>
      </c>
      <c r="B3862" s="30" t="n">
        <v>16</v>
      </c>
      <c r="C3862" s="7" t="n">
        <v>0</v>
      </c>
    </row>
    <row r="3863" spans="1:6">
      <c r="A3863" t="s">
        <v>4</v>
      </c>
      <c r="B3863" s="4" t="s">
        <v>5</v>
      </c>
      <c r="C3863" s="4" t="s">
        <v>13</v>
      </c>
      <c r="D3863" s="4" t="s">
        <v>10</v>
      </c>
      <c r="E3863" s="4" t="s">
        <v>13</v>
      </c>
      <c r="F3863" s="4" t="s">
        <v>6</v>
      </c>
      <c r="G3863" s="4" t="s">
        <v>6</v>
      </c>
      <c r="H3863" s="4" t="s">
        <v>6</v>
      </c>
      <c r="I3863" s="4" t="s">
        <v>6</v>
      </c>
      <c r="J3863" s="4" t="s">
        <v>6</v>
      </c>
      <c r="K3863" s="4" t="s">
        <v>6</v>
      </c>
      <c r="L3863" s="4" t="s">
        <v>6</v>
      </c>
      <c r="M3863" s="4" t="s">
        <v>6</v>
      </c>
      <c r="N3863" s="4" t="s">
        <v>6</v>
      </c>
      <c r="O3863" s="4" t="s">
        <v>6</v>
      </c>
      <c r="P3863" s="4" t="s">
        <v>6</v>
      </c>
      <c r="Q3863" s="4" t="s">
        <v>6</v>
      </c>
      <c r="R3863" s="4" t="s">
        <v>6</v>
      </c>
      <c r="S3863" s="4" t="s">
        <v>6</v>
      </c>
      <c r="T3863" s="4" t="s">
        <v>6</v>
      </c>
      <c r="U3863" s="4" t="s">
        <v>6</v>
      </c>
    </row>
    <row r="3864" spans="1:6">
      <c r="A3864" t="n">
        <v>30493</v>
      </c>
      <c r="B3864" s="51" t="n">
        <v>36</v>
      </c>
      <c r="C3864" s="7" t="n">
        <v>8</v>
      </c>
      <c r="D3864" s="7" t="n">
        <v>0</v>
      </c>
      <c r="E3864" s="7" t="n">
        <v>0</v>
      </c>
      <c r="F3864" s="7" t="s">
        <v>210</v>
      </c>
      <c r="G3864" s="7" t="s">
        <v>12</v>
      </c>
      <c r="H3864" s="7" t="s">
        <v>12</v>
      </c>
      <c r="I3864" s="7" t="s">
        <v>12</v>
      </c>
      <c r="J3864" s="7" t="s">
        <v>12</v>
      </c>
      <c r="K3864" s="7" t="s">
        <v>12</v>
      </c>
      <c r="L3864" s="7" t="s">
        <v>12</v>
      </c>
      <c r="M3864" s="7" t="s">
        <v>12</v>
      </c>
      <c r="N3864" s="7" t="s">
        <v>12</v>
      </c>
      <c r="O3864" s="7" t="s">
        <v>12</v>
      </c>
      <c r="P3864" s="7" t="s">
        <v>12</v>
      </c>
      <c r="Q3864" s="7" t="s">
        <v>12</v>
      </c>
      <c r="R3864" s="7" t="s">
        <v>12</v>
      </c>
      <c r="S3864" s="7" t="s">
        <v>12</v>
      </c>
      <c r="T3864" s="7" t="s">
        <v>12</v>
      </c>
      <c r="U3864" s="7" t="s">
        <v>12</v>
      </c>
    </row>
    <row r="3865" spans="1:6">
      <c r="A3865" t="s">
        <v>4</v>
      </c>
      <c r="B3865" s="4" t="s">
        <v>5</v>
      </c>
      <c r="C3865" s="4" t="s">
        <v>13</v>
      </c>
      <c r="D3865" s="4" t="s">
        <v>10</v>
      </c>
      <c r="E3865" s="4" t="s">
        <v>13</v>
      </c>
      <c r="F3865" s="4" t="s">
        <v>6</v>
      </c>
      <c r="G3865" s="4" t="s">
        <v>6</v>
      </c>
      <c r="H3865" s="4" t="s">
        <v>6</v>
      </c>
      <c r="I3865" s="4" t="s">
        <v>6</v>
      </c>
      <c r="J3865" s="4" t="s">
        <v>6</v>
      </c>
      <c r="K3865" s="4" t="s">
        <v>6</v>
      </c>
      <c r="L3865" s="4" t="s">
        <v>6</v>
      </c>
      <c r="M3865" s="4" t="s">
        <v>6</v>
      </c>
      <c r="N3865" s="4" t="s">
        <v>6</v>
      </c>
      <c r="O3865" s="4" t="s">
        <v>6</v>
      </c>
      <c r="P3865" s="4" t="s">
        <v>6</v>
      </c>
      <c r="Q3865" s="4" t="s">
        <v>6</v>
      </c>
      <c r="R3865" s="4" t="s">
        <v>6</v>
      </c>
      <c r="S3865" s="4" t="s">
        <v>6</v>
      </c>
      <c r="T3865" s="4" t="s">
        <v>6</v>
      </c>
      <c r="U3865" s="4" t="s">
        <v>6</v>
      </c>
    </row>
    <row r="3866" spans="1:6">
      <c r="A3866" t="n">
        <v>30523</v>
      </c>
      <c r="B3866" s="51" t="n">
        <v>36</v>
      </c>
      <c r="C3866" s="7" t="n">
        <v>8</v>
      </c>
      <c r="D3866" s="7" t="n">
        <v>4</v>
      </c>
      <c r="E3866" s="7" t="n">
        <v>0</v>
      </c>
      <c r="F3866" s="7" t="s">
        <v>210</v>
      </c>
      <c r="G3866" s="7" t="s">
        <v>12</v>
      </c>
      <c r="H3866" s="7" t="s">
        <v>12</v>
      </c>
      <c r="I3866" s="7" t="s">
        <v>12</v>
      </c>
      <c r="J3866" s="7" t="s">
        <v>12</v>
      </c>
      <c r="K3866" s="7" t="s">
        <v>12</v>
      </c>
      <c r="L3866" s="7" t="s">
        <v>12</v>
      </c>
      <c r="M3866" s="7" t="s">
        <v>12</v>
      </c>
      <c r="N3866" s="7" t="s">
        <v>12</v>
      </c>
      <c r="O3866" s="7" t="s">
        <v>12</v>
      </c>
      <c r="P3866" s="7" t="s">
        <v>12</v>
      </c>
      <c r="Q3866" s="7" t="s">
        <v>12</v>
      </c>
      <c r="R3866" s="7" t="s">
        <v>12</v>
      </c>
      <c r="S3866" s="7" t="s">
        <v>12</v>
      </c>
      <c r="T3866" s="7" t="s">
        <v>12</v>
      </c>
      <c r="U3866" s="7" t="s">
        <v>12</v>
      </c>
    </row>
    <row r="3867" spans="1:6">
      <c r="A3867" t="s">
        <v>4</v>
      </c>
      <c r="B3867" s="4" t="s">
        <v>5</v>
      </c>
      <c r="C3867" s="4" t="s">
        <v>13</v>
      </c>
      <c r="D3867" s="4" t="s">
        <v>10</v>
      </c>
      <c r="E3867" s="4" t="s">
        <v>13</v>
      </c>
      <c r="F3867" s="4" t="s">
        <v>6</v>
      </c>
      <c r="G3867" s="4" t="s">
        <v>6</v>
      </c>
      <c r="H3867" s="4" t="s">
        <v>6</v>
      </c>
      <c r="I3867" s="4" t="s">
        <v>6</v>
      </c>
      <c r="J3867" s="4" t="s">
        <v>6</v>
      </c>
      <c r="K3867" s="4" t="s">
        <v>6</v>
      </c>
      <c r="L3867" s="4" t="s">
        <v>6</v>
      </c>
      <c r="M3867" s="4" t="s">
        <v>6</v>
      </c>
      <c r="N3867" s="4" t="s">
        <v>6</v>
      </c>
      <c r="O3867" s="4" t="s">
        <v>6</v>
      </c>
      <c r="P3867" s="4" t="s">
        <v>6</v>
      </c>
      <c r="Q3867" s="4" t="s">
        <v>6</v>
      </c>
      <c r="R3867" s="4" t="s">
        <v>6</v>
      </c>
      <c r="S3867" s="4" t="s">
        <v>6</v>
      </c>
      <c r="T3867" s="4" t="s">
        <v>6</v>
      </c>
      <c r="U3867" s="4" t="s">
        <v>6</v>
      </c>
    </row>
    <row r="3868" spans="1:6">
      <c r="A3868" t="n">
        <v>30553</v>
      </c>
      <c r="B3868" s="51" t="n">
        <v>36</v>
      </c>
      <c r="C3868" s="7" t="n">
        <v>8</v>
      </c>
      <c r="D3868" s="7" t="n">
        <v>61491</v>
      </c>
      <c r="E3868" s="7" t="n">
        <v>0</v>
      </c>
      <c r="F3868" s="7" t="s">
        <v>210</v>
      </c>
      <c r="G3868" s="7" t="s">
        <v>12</v>
      </c>
      <c r="H3868" s="7" t="s">
        <v>12</v>
      </c>
      <c r="I3868" s="7" t="s">
        <v>12</v>
      </c>
      <c r="J3868" s="7" t="s">
        <v>12</v>
      </c>
      <c r="K3868" s="7" t="s">
        <v>12</v>
      </c>
      <c r="L3868" s="7" t="s">
        <v>12</v>
      </c>
      <c r="M3868" s="7" t="s">
        <v>12</v>
      </c>
      <c r="N3868" s="7" t="s">
        <v>12</v>
      </c>
      <c r="O3868" s="7" t="s">
        <v>12</v>
      </c>
      <c r="P3868" s="7" t="s">
        <v>12</v>
      </c>
      <c r="Q3868" s="7" t="s">
        <v>12</v>
      </c>
      <c r="R3868" s="7" t="s">
        <v>12</v>
      </c>
      <c r="S3868" s="7" t="s">
        <v>12</v>
      </c>
      <c r="T3868" s="7" t="s">
        <v>12</v>
      </c>
      <c r="U3868" s="7" t="s">
        <v>12</v>
      </c>
    </row>
    <row r="3869" spans="1:6">
      <c r="A3869" t="s">
        <v>4</v>
      </c>
      <c r="B3869" s="4" t="s">
        <v>5</v>
      </c>
      <c r="C3869" s="4" t="s">
        <v>13</v>
      </c>
      <c r="D3869" s="4" t="s">
        <v>10</v>
      </c>
      <c r="E3869" s="4" t="s">
        <v>13</v>
      </c>
      <c r="F3869" s="4" t="s">
        <v>6</v>
      </c>
      <c r="G3869" s="4" t="s">
        <v>6</v>
      </c>
      <c r="H3869" s="4" t="s">
        <v>6</v>
      </c>
      <c r="I3869" s="4" t="s">
        <v>6</v>
      </c>
      <c r="J3869" s="4" t="s">
        <v>6</v>
      </c>
      <c r="K3869" s="4" t="s">
        <v>6</v>
      </c>
      <c r="L3869" s="4" t="s">
        <v>6</v>
      </c>
      <c r="M3869" s="4" t="s">
        <v>6</v>
      </c>
      <c r="N3869" s="4" t="s">
        <v>6</v>
      </c>
      <c r="O3869" s="4" t="s">
        <v>6</v>
      </c>
      <c r="P3869" s="4" t="s">
        <v>6</v>
      </c>
      <c r="Q3869" s="4" t="s">
        <v>6</v>
      </c>
      <c r="R3869" s="4" t="s">
        <v>6</v>
      </c>
      <c r="S3869" s="4" t="s">
        <v>6</v>
      </c>
      <c r="T3869" s="4" t="s">
        <v>6</v>
      </c>
      <c r="U3869" s="4" t="s">
        <v>6</v>
      </c>
    </row>
    <row r="3870" spans="1:6">
      <c r="A3870" t="n">
        <v>30583</v>
      </c>
      <c r="B3870" s="51" t="n">
        <v>36</v>
      </c>
      <c r="C3870" s="7" t="n">
        <v>8</v>
      </c>
      <c r="D3870" s="7" t="n">
        <v>61492</v>
      </c>
      <c r="E3870" s="7" t="n">
        <v>0</v>
      </c>
      <c r="F3870" s="7" t="s">
        <v>210</v>
      </c>
      <c r="G3870" s="7" t="s">
        <v>12</v>
      </c>
      <c r="H3870" s="7" t="s">
        <v>12</v>
      </c>
      <c r="I3870" s="7" t="s">
        <v>12</v>
      </c>
      <c r="J3870" s="7" t="s">
        <v>12</v>
      </c>
      <c r="K3870" s="7" t="s">
        <v>12</v>
      </c>
      <c r="L3870" s="7" t="s">
        <v>12</v>
      </c>
      <c r="M3870" s="7" t="s">
        <v>12</v>
      </c>
      <c r="N3870" s="7" t="s">
        <v>12</v>
      </c>
      <c r="O3870" s="7" t="s">
        <v>12</v>
      </c>
      <c r="P3870" s="7" t="s">
        <v>12</v>
      </c>
      <c r="Q3870" s="7" t="s">
        <v>12</v>
      </c>
      <c r="R3870" s="7" t="s">
        <v>12</v>
      </c>
      <c r="S3870" s="7" t="s">
        <v>12</v>
      </c>
      <c r="T3870" s="7" t="s">
        <v>12</v>
      </c>
      <c r="U3870" s="7" t="s">
        <v>12</v>
      </c>
    </row>
    <row r="3871" spans="1:6">
      <c r="A3871" t="s">
        <v>4</v>
      </c>
      <c r="B3871" s="4" t="s">
        <v>5</v>
      </c>
      <c r="C3871" s="4" t="s">
        <v>13</v>
      </c>
      <c r="D3871" s="4" t="s">
        <v>10</v>
      </c>
      <c r="E3871" s="4" t="s">
        <v>13</v>
      </c>
      <c r="F3871" s="4" t="s">
        <v>6</v>
      </c>
      <c r="G3871" s="4" t="s">
        <v>6</v>
      </c>
      <c r="H3871" s="4" t="s">
        <v>6</v>
      </c>
      <c r="I3871" s="4" t="s">
        <v>6</v>
      </c>
      <c r="J3871" s="4" t="s">
        <v>6</v>
      </c>
      <c r="K3871" s="4" t="s">
        <v>6</v>
      </c>
      <c r="L3871" s="4" t="s">
        <v>6</v>
      </c>
      <c r="M3871" s="4" t="s">
        <v>6</v>
      </c>
      <c r="N3871" s="4" t="s">
        <v>6</v>
      </c>
      <c r="O3871" s="4" t="s">
        <v>6</v>
      </c>
      <c r="P3871" s="4" t="s">
        <v>6</v>
      </c>
      <c r="Q3871" s="4" t="s">
        <v>6</v>
      </c>
      <c r="R3871" s="4" t="s">
        <v>6</v>
      </c>
      <c r="S3871" s="4" t="s">
        <v>6</v>
      </c>
      <c r="T3871" s="4" t="s">
        <v>6</v>
      </c>
      <c r="U3871" s="4" t="s">
        <v>6</v>
      </c>
    </row>
    <row r="3872" spans="1:6">
      <c r="A3872" t="n">
        <v>30613</v>
      </c>
      <c r="B3872" s="51" t="n">
        <v>36</v>
      </c>
      <c r="C3872" s="7" t="n">
        <v>8</v>
      </c>
      <c r="D3872" s="7" t="n">
        <v>61493</v>
      </c>
      <c r="E3872" s="7" t="n">
        <v>0</v>
      </c>
      <c r="F3872" s="7" t="s">
        <v>210</v>
      </c>
      <c r="G3872" s="7" t="s">
        <v>12</v>
      </c>
      <c r="H3872" s="7" t="s">
        <v>12</v>
      </c>
      <c r="I3872" s="7" t="s">
        <v>12</v>
      </c>
      <c r="J3872" s="7" t="s">
        <v>12</v>
      </c>
      <c r="K3872" s="7" t="s">
        <v>12</v>
      </c>
      <c r="L3872" s="7" t="s">
        <v>12</v>
      </c>
      <c r="M3872" s="7" t="s">
        <v>12</v>
      </c>
      <c r="N3872" s="7" t="s">
        <v>12</v>
      </c>
      <c r="O3872" s="7" t="s">
        <v>12</v>
      </c>
      <c r="P3872" s="7" t="s">
        <v>12</v>
      </c>
      <c r="Q3872" s="7" t="s">
        <v>12</v>
      </c>
      <c r="R3872" s="7" t="s">
        <v>12</v>
      </c>
      <c r="S3872" s="7" t="s">
        <v>12</v>
      </c>
      <c r="T3872" s="7" t="s">
        <v>12</v>
      </c>
      <c r="U3872" s="7" t="s">
        <v>12</v>
      </c>
    </row>
    <row r="3873" spans="1:21">
      <c r="A3873" t="s">
        <v>4</v>
      </c>
      <c r="B3873" s="4" t="s">
        <v>5</v>
      </c>
      <c r="C3873" s="4" t="s">
        <v>13</v>
      </c>
      <c r="D3873" s="4" t="s">
        <v>10</v>
      </c>
      <c r="E3873" s="4" t="s">
        <v>13</v>
      </c>
      <c r="F3873" s="4" t="s">
        <v>6</v>
      </c>
      <c r="G3873" s="4" t="s">
        <v>6</v>
      </c>
      <c r="H3873" s="4" t="s">
        <v>6</v>
      </c>
      <c r="I3873" s="4" t="s">
        <v>6</v>
      </c>
      <c r="J3873" s="4" t="s">
        <v>6</v>
      </c>
      <c r="K3873" s="4" t="s">
        <v>6</v>
      </c>
      <c r="L3873" s="4" t="s">
        <v>6</v>
      </c>
      <c r="M3873" s="4" t="s">
        <v>6</v>
      </c>
      <c r="N3873" s="4" t="s">
        <v>6</v>
      </c>
      <c r="O3873" s="4" t="s">
        <v>6</v>
      </c>
      <c r="P3873" s="4" t="s">
        <v>6</v>
      </c>
      <c r="Q3873" s="4" t="s">
        <v>6</v>
      </c>
      <c r="R3873" s="4" t="s">
        <v>6</v>
      </c>
      <c r="S3873" s="4" t="s">
        <v>6</v>
      </c>
      <c r="T3873" s="4" t="s">
        <v>6</v>
      </c>
      <c r="U3873" s="4" t="s">
        <v>6</v>
      </c>
    </row>
    <row r="3874" spans="1:21">
      <c r="A3874" t="n">
        <v>30643</v>
      </c>
      <c r="B3874" s="51" t="n">
        <v>36</v>
      </c>
      <c r="C3874" s="7" t="n">
        <v>8</v>
      </c>
      <c r="D3874" s="7" t="n">
        <v>61494</v>
      </c>
      <c r="E3874" s="7" t="n">
        <v>0</v>
      </c>
      <c r="F3874" s="7" t="s">
        <v>210</v>
      </c>
      <c r="G3874" s="7" t="s">
        <v>12</v>
      </c>
      <c r="H3874" s="7" t="s">
        <v>12</v>
      </c>
      <c r="I3874" s="7" t="s">
        <v>12</v>
      </c>
      <c r="J3874" s="7" t="s">
        <v>12</v>
      </c>
      <c r="K3874" s="7" t="s">
        <v>12</v>
      </c>
      <c r="L3874" s="7" t="s">
        <v>12</v>
      </c>
      <c r="M3874" s="7" t="s">
        <v>12</v>
      </c>
      <c r="N3874" s="7" t="s">
        <v>12</v>
      </c>
      <c r="O3874" s="7" t="s">
        <v>12</v>
      </c>
      <c r="P3874" s="7" t="s">
        <v>12</v>
      </c>
      <c r="Q3874" s="7" t="s">
        <v>12</v>
      </c>
      <c r="R3874" s="7" t="s">
        <v>12</v>
      </c>
      <c r="S3874" s="7" t="s">
        <v>12</v>
      </c>
      <c r="T3874" s="7" t="s">
        <v>12</v>
      </c>
      <c r="U3874" s="7" t="s">
        <v>12</v>
      </c>
    </row>
    <row r="3875" spans="1:21">
      <c r="A3875" t="s">
        <v>4</v>
      </c>
      <c r="B3875" s="4" t="s">
        <v>5</v>
      </c>
      <c r="C3875" s="4" t="s">
        <v>13</v>
      </c>
      <c r="D3875" s="4" t="s">
        <v>10</v>
      </c>
      <c r="E3875" s="4" t="s">
        <v>13</v>
      </c>
      <c r="F3875" s="4" t="s">
        <v>6</v>
      </c>
      <c r="G3875" s="4" t="s">
        <v>6</v>
      </c>
      <c r="H3875" s="4" t="s">
        <v>6</v>
      </c>
      <c r="I3875" s="4" t="s">
        <v>6</v>
      </c>
      <c r="J3875" s="4" t="s">
        <v>6</v>
      </c>
      <c r="K3875" s="4" t="s">
        <v>6</v>
      </c>
      <c r="L3875" s="4" t="s">
        <v>6</v>
      </c>
      <c r="M3875" s="4" t="s">
        <v>6</v>
      </c>
      <c r="N3875" s="4" t="s">
        <v>6</v>
      </c>
      <c r="O3875" s="4" t="s">
        <v>6</v>
      </c>
      <c r="P3875" s="4" t="s">
        <v>6</v>
      </c>
      <c r="Q3875" s="4" t="s">
        <v>6</v>
      </c>
      <c r="R3875" s="4" t="s">
        <v>6</v>
      </c>
      <c r="S3875" s="4" t="s">
        <v>6</v>
      </c>
      <c r="T3875" s="4" t="s">
        <v>6</v>
      </c>
      <c r="U3875" s="4" t="s">
        <v>6</v>
      </c>
    </row>
    <row r="3876" spans="1:21">
      <c r="A3876" t="n">
        <v>30673</v>
      </c>
      <c r="B3876" s="51" t="n">
        <v>36</v>
      </c>
      <c r="C3876" s="7" t="n">
        <v>8</v>
      </c>
      <c r="D3876" s="7" t="n">
        <v>7506</v>
      </c>
      <c r="E3876" s="7" t="n">
        <v>0</v>
      </c>
      <c r="F3876" s="7" t="s">
        <v>213</v>
      </c>
      <c r="G3876" s="7" t="s">
        <v>212</v>
      </c>
      <c r="H3876" s="7" t="s">
        <v>12</v>
      </c>
      <c r="I3876" s="7" t="s">
        <v>12</v>
      </c>
      <c r="J3876" s="7" t="s">
        <v>12</v>
      </c>
      <c r="K3876" s="7" t="s">
        <v>12</v>
      </c>
      <c r="L3876" s="7" t="s">
        <v>12</v>
      </c>
      <c r="M3876" s="7" t="s">
        <v>12</v>
      </c>
      <c r="N3876" s="7" t="s">
        <v>12</v>
      </c>
      <c r="O3876" s="7" t="s">
        <v>12</v>
      </c>
      <c r="P3876" s="7" t="s">
        <v>12</v>
      </c>
      <c r="Q3876" s="7" t="s">
        <v>12</v>
      </c>
      <c r="R3876" s="7" t="s">
        <v>12</v>
      </c>
      <c r="S3876" s="7" t="s">
        <v>12</v>
      </c>
      <c r="T3876" s="7" t="s">
        <v>12</v>
      </c>
      <c r="U3876" s="7" t="s">
        <v>12</v>
      </c>
    </row>
    <row r="3877" spans="1:21">
      <c r="A3877" t="s">
        <v>4</v>
      </c>
      <c r="B3877" s="4" t="s">
        <v>5</v>
      </c>
      <c r="C3877" s="4" t="s">
        <v>13</v>
      </c>
      <c r="D3877" s="4" t="s">
        <v>10</v>
      </c>
      <c r="E3877" s="4" t="s">
        <v>13</v>
      </c>
      <c r="F3877" s="4" t="s">
        <v>6</v>
      </c>
      <c r="G3877" s="4" t="s">
        <v>6</v>
      </c>
      <c r="H3877" s="4" t="s">
        <v>6</v>
      </c>
      <c r="I3877" s="4" t="s">
        <v>6</v>
      </c>
      <c r="J3877" s="4" t="s">
        <v>6</v>
      </c>
      <c r="K3877" s="4" t="s">
        <v>6</v>
      </c>
      <c r="L3877" s="4" t="s">
        <v>6</v>
      </c>
      <c r="M3877" s="4" t="s">
        <v>6</v>
      </c>
      <c r="N3877" s="4" t="s">
        <v>6</v>
      </c>
      <c r="O3877" s="4" t="s">
        <v>6</v>
      </c>
      <c r="P3877" s="4" t="s">
        <v>6</v>
      </c>
      <c r="Q3877" s="4" t="s">
        <v>6</v>
      </c>
      <c r="R3877" s="4" t="s">
        <v>6</v>
      </c>
      <c r="S3877" s="4" t="s">
        <v>6</v>
      </c>
      <c r="T3877" s="4" t="s">
        <v>6</v>
      </c>
      <c r="U3877" s="4" t="s">
        <v>6</v>
      </c>
    </row>
    <row r="3878" spans="1:21">
      <c r="A3878" t="n">
        <v>30721</v>
      </c>
      <c r="B3878" s="51" t="n">
        <v>36</v>
      </c>
      <c r="C3878" s="7" t="n">
        <v>8</v>
      </c>
      <c r="D3878" s="7" t="n">
        <v>7507</v>
      </c>
      <c r="E3878" s="7" t="n">
        <v>0</v>
      </c>
      <c r="F3878" s="7" t="s">
        <v>213</v>
      </c>
      <c r="G3878" s="7" t="s">
        <v>212</v>
      </c>
      <c r="H3878" s="7" t="s">
        <v>12</v>
      </c>
      <c r="I3878" s="7" t="s">
        <v>12</v>
      </c>
      <c r="J3878" s="7" t="s">
        <v>12</v>
      </c>
      <c r="K3878" s="7" t="s">
        <v>12</v>
      </c>
      <c r="L3878" s="7" t="s">
        <v>12</v>
      </c>
      <c r="M3878" s="7" t="s">
        <v>12</v>
      </c>
      <c r="N3878" s="7" t="s">
        <v>12</v>
      </c>
      <c r="O3878" s="7" t="s">
        <v>12</v>
      </c>
      <c r="P3878" s="7" t="s">
        <v>12</v>
      </c>
      <c r="Q3878" s="7" t="s">
        <v>12</v>
      </c>
      <c r="R3878" s="7" t="s">
        <v>12</v>
      </c>
      <c r="S3878" s="7" t="s">
        <v>12</v>
      </c>
      <c r="T3878" s="7" t="s">
        <v>12</v>
      </c>
      <c r="U3878" s="7" t="s">
        <v>12</v>
      </c>
    </row>
    <row r="3879" spans="1:21">
      <c r="A3879" t="s">
        <v>4</v>
      </c>
      <c r="B3879" s="4" t="s">
        <v>5</v>
      </c>
      <c r="C3879" s="4" t="s">
        <v>10</v>
      </c>
      <c r="D3879" s="4" t="s">
        <v>13</v>
      </c>
      <c r="E3879" s="4" t="s">
        <v>13</v>
      </c>
      <c r="F3879" s="4" t="s">
        <v>6</v>
      </c>
    </row>
    <row r="3880" spans="1:21">
      <c r="A3880" t="n">
        <v>30769</v>
      </c>
      <c r="B3880" s="52" t="n">
        <v>47</v>
      </c>
      <c r="C3880" s="7" t="n">
        <v>7506</v>
      </c>
      <c r="D3880" s="7" t="n">
        <v>0</v>
      </c>
      <c r="E3880" s="7" t="n">
        <v>0</v>
      </c>
      <c r="F3880" s="7" t="s">
        <v>213</v>
      </c>
    </row>
    <row r="3881" spans="1:21">
      <c r="A3881" t="s">
        <v>4</v>
      </c>
      <c r="B3881" s="4" t="s">
        <v>5</v>
      </c>
      <c r="C3881" s="4" t="s">
        <v>10</v>
      </c>
      <c r="D3881" s="4" t="s">
        <v>13</v>
      </c>
      <c r="E3881" s="4" t="s">
        <v>13</v>
      </c>
      <c r="F3881" s="4" t="s">
        <v>6</v>
      </c>
    </row>
    <row r="3882" spans="1:21">
      <c r="A3882" t="n">
        <v>30790</v>
      </c>
      <c r="B3882" s="52" t="n">
        <v>47</v>
      </c>
      <c r="C3882" s="7" t="n">
        <v>7507</v>
      </c>
      <c r="D3882" s="7" t="n">
        <v>0</v>
      </c>
      <c r="E3882" s="7" t="n">
        <v>0</v>
      </c>
      <c r="F3882" s="7" t="s">
        <v>213</v>
      </c>
    </row>
    <row r="3883" spans="1:21">
      <c r="A3883" t="s">
        <v>4</v>
      </c>
      <c r="B3883" s="4" t="s">
        <v>5</v>
      </c>
      <c r="C3883" s="4" t="s">
        <v>10</v>
      </c>
      <c r="D3883" s="4" t="s">
        <v>9</v>
      </c>
      <c r="E3883" s="4" t="s">
        <v>9</v>
      </c>
      <c r="F3883" s="4" t="s">
        <v>9</v>
      </c>
      <c r="G3883" s="4" t="s">
        <v>9</v>
      </c>
      <c r="H3883" s="4" t="s">
        <v>10</v>
      </c>
      <c r="I3883" s="4" t="s">
        <v>13</v>
      </c>
    </row>
    <row r="3884" spans="1:21">
      <c r="A3884" t="n">
        <v>30811</v>
      </c>
      <c r="B3884" s="79" t="n">
        <v>66</v>
      </c>
      <c r="C3884" s="7" t="n">
        <v>1600</v>
      </c>
      <c r="D3884" s="7" t="n">
        <v>1065353216</v>
      </c>
      <c r="E3884" s="7" t="n">
        <v>1065353216</v>
      </c>
      <c r="F3884" s="7" t="n">
        <v>1065353216</v>
      </c>
      <c r="G3884" s="7" t="n">
        <v>0</v>
      </c>
      <c r="H3884" s="7" t="n">
        <v>0</v>
      </c>
      <c r="I3884" s="7" t="n">
        <v>3</v>
      </c>
    </row>
    <row r="3885" spans="1:21">
      <c r="A3885" t="s">
        <v>4</v>
      </c>
      <c r="B3885" s="4" t="s">
        <v>5</v>
      </c>
      <c r="C3885" s="4" t="s">
        <v>13</v>
      </c>
      <c r="D3885" s="4" t="s">
        <v>10</v>
      </c>
      <c r="E3885" s="4" t="s">
        <v>21</v>
      </c>
      <c r="F3885" s="4" t="s">
        <v>21</v>
      </c>
      <c r="G3885" s="4" t="s">
        <v>21</v>
      </c>
    </row>
    <row r="3886" spans="1:21">
      <c r="A3886" t="n">
        <v>30833</v>
      </c>
      <c r="B3886" s="18" t="n">
        <v>45</v>
      </c>
      <c r="C3886" s="7" t="n">
        <v>15</v>
      </c>
      <c r="D3886" s="7" t="n">
        <v>0</v>
      </c>
      <c r="E3886" s="7" t="n">
        <v>0</v>
      </c>
      <c r="F3886" s="7" t="n">
        <v>1.25</v>
      </c>
      <c r="G3886" s="7" t="n">
        <v>0</v>
      </c>
    </row>
    <row r="3887" spans="1:21">
      <c r="A3887" t="s">
        <v>4</v>
      </c>
      <c r="B3887" s="4" t="s">
        <v>5</v>
      </c>
      <c r="C3887" s="4" t="s">
        <v>13</v>
      </c>
      <c r="D3887" s="4" t="s">
        <v>13</v>
      </c>
      <c r="E3887" s="4" t="s">
        <v>21</v>
      </c>
      <c r="F3887" s="4" t="s">
        <v>21</v>
      </c>
      <c r="G3887" s="4" t="s">
        <v>21</v>
      </c>
      <c r="H3887" s="4" t="s">
        <v>10</v>
      </c>
      <c r="I3887" s="4" t="s">
        <v>13</v>
      </c>
    </row>
    <row r="3888" spans="1:21">
      <c r="A3888" t="n">
        <v>30849</v>
      </c>
      <c r="B3888" s="18" t="n">
        <v>45</v>
      </c>
      <c r="C3888" s="7" t="n">
        <v>4</v>
      </c>
      <c r="D3888" s="7" t="n">
        <v>3</v>
      </c>
      <c r="E3888" s="7" t="n">
        <v>5.69000005722046</v>
      </c>
      <c r="F3888" s="7" t="n">
        <v>280.609985351563</v>
      </c>
      <c r="G3888" s="7" t="n">
        <v>0</v>
      </c>
      <c r="H3888" s="7" t="n">
        <v>0</v>
      </c>
      <c r="I3888" s="7" t="n">
        <v>1</v>
      </c>
    </row>
    <row r="3889" spans="1:21">
      <c r="A3889" t="s">
        <v>4</v>
      </c>
      <c r="B3889" s="4" t="s">
        <v>5</v>
      </c>
      <c r="C3889" s="4" t="s">
        <v>13</v>
      </c>
      <c r="D3889" s="4" t="s">
        <v>13</v>
      </c>
      <c r="E3889" s="4" t="s">
        <v>21</v>
      </c>
      <c r="F3889" s="4" t="s">
        <v>10</v>
      </c>
    </row>
    <row r="3890" spans="1:21">
      <c r="A3890" t="n">
        <v>30867</v>
      </c>
      <c r="B3890" s="18" t="n">
        <v>45</v>
      </c>
      <c r="C3890" s="7" t="n">
        <v>5</v>
      </c>
      <c r="D3890" s="7" t="n">
        <v>3</v>
      </c>
      <c r="E3890" s="7" t="n">
        <v>7.09999990463257</v>
      </c>
      <c r="F3890" s="7" t="n">
        <v>0</v>
      </c>
    </row>
    <row r="3891" spans="1:21">
      <c r="A3891" t="s">
        <v>4</v>
      </c>
      <c r="B3891" s="4" t="s">
        <v>5</v>
      </c>
      <c r="C3891" s="4" t="s">
        <v>13</v>
      </c>
      <c r="D3891" s="4" t="s">
        <v>13</v>
      </c>
      <c r="E3891" s="4" t="s">
        <v>21</v>
      </c>
      <c r="F3891" s="4" t="s">
        <v>10</v>
      </c>
    </row>
    <row r="3892" spans="1:21">
      <c r="A3892" t="n">
        <v>30876</v>
      </c>
      <c r="B3892" s="18" t="n">
        <v>45</v>
      </c>
      <c r="C3892" s="7" t="n">
        <v>11</v>
      </c>
      <c r="D3892" s="7" t="n">
        <v>3</v>
      </c>
      <c r="E3892" s="7" t="n">
        <v>40</v>
      </c>
      <c r="F3892" s="7" t="n">
        <v>0</v>
      </c>
    </row>
    <row r="3893" spans="1:21">
      <c r="A3893" t="s">
        <v>4</v>
      </c>
      <c r="B3893" s="4" t="s">
        <v>5</v>
      </c>
      <c r="C3893" s="4" t="s">
        <v>13</v>
      </c>
    </row>
    <row r="3894" spans="1:21">
      <c r="A3894" t="n">
        <v>30885</v>
      </c>
      <c r="B3894" s="64" t="n">
        <v>116</v>
      </c>
      <c r="C3894" s="7" t="n">
        <v>0</v>
      </c>
    </row>
    <row r="3895" spans="1:21">
      <c r="A3895" t="s">
        <v>4</v>
      </c>
      <c r="B3895" s="4" t="s">
        <v>5</v>
      </c>
      <c r="C3895" s="4" t="s">
        <v>13</v>
      </c>
      <c r="D3895" s="4" t="s">
        <v>10</v>
      </c>
    </row>
    <row r="3896" spans="1:21">
      <c r="A3896" t="n">
        <v>30887</v>
      </c>
      <c r="B3896" s="64" t="n">
        <v>116</v>
      </c>
      <c r="C3896" s="7" t="n">
        <v>2</v>
      </c>
      <c r="D3896" s="7" t="n">
        <v>1</v>
      </c>
    </row>
    <row r="3897" spans="1:21">
      <c r="A3897" t="s">
        <v>4</v>
      </c>
      <c r="B3897" s="4" t="s">
        <v>5</v>
      </c>
      <c r="C3897" s="4" t="s">
        <v>13</v>
      </c>
      <c r="D3897" s="4" t="s">
        <v>9</v>
      </c>
    </row>
    <row r="3898" spans="1:21">
      <c r="A3898" t="n">
        <v>30891</v>
      </c>
      <c r="B3898" s="64" t="n">
        <v>116</v>
      </c>
      <c r="C3898" s="7" t="n">
        <v>5</v>
      </c>
      <c r="D3898" s="7" t="n">
        <v>1112014848</v>
      </c>
    </row>
    <row r="3899" spans="1:21">
      <c r="A3899" t="s">
        <v>4</v>
      </c>
      <c r="B3899" s="4" t="s">
        <v>5</v>
      </c>
      <c r="C3899" s="4" t="s">
        <v>13</v>
      </c>
      <c r="D3899" s="4" t="s">
        <v>10</v>
      </c>
    </row>
    <row r="3900" spans="1:21">
      <c r="A3900" t="n">
        <v>30897</v>
      </c>
      <c r="B3900" s="64" t="n">
        <v>116</v>
      </c>
      <c r="C3900" s="7" t="n">
        <v>6</v>
      </c>
      <c r="D3900" s="7" t="n">
        <v>1</v>
      </c>
    </row>
    <row r="3901" spans="1:21">
      <c r="A3901" t="s">
        <v>4</v>
      </c>
      <c r="B3901" s="4" t="s">
        <v>5</v>
      </c>
      <c r="C3901" s="4" t="s">
        <v>10</v>
      </c>
      <c r="D3901" s="4" t="s">
        <v>10</v>
      </c>
      <c r="E3901" s="4" t="s">
        <v>21</v>
      </c>
      <c r="F3901" s="4" t="s">
        <v>21</v>
      </c>
      <c r="G3901" s="4" t="s">
        <v>21</v>
      </c>
      <c r="H3901" s="4" t="s">
        <v>21</v>
      </c>
      <c r="I3901" s="4" t="s">
        <v>13</v>
      </c>
      <c r="J3901" s="4" t="s">
        <v>10</v>
      </c>
    </row>
    <row r="3902" spans="1:21">
      <c r="A3902" t="n">
        <v>30901</v>
      </c>
      <c r="B3902" s="67" t="n">
        <v>55</v>
      </c>
      <c r="C3902" s="7" t="n">
        <v>0</v>
      </c>
      <c r="D3902" s="7" t="n">
        <v>65533</v>
      </c>
      <c r="E3902" s="7" t="n">
        <v>178.919998168945</v>
      </c>
      <c r="F3902" s="7" t="n">
        <v>34</v>
      </c>
      <c r="G3902" s="7" t="n">
        <v>-40.310001373291</v>
      </c>
      <c r="H3902" s="7" t="n">
        <v>3.29999995231628</v>
      </c>
      <c r="I3902" s="7" t="n">
        <v>2</v>
      </c>
      <c r="J3902" s="7" t="n">
        <v>0</v>
      </c>
    </row>
    <row r="3903" spans="1:21">
      <c r="A3903" t="s">
        <v>4</v>
      </c>
      <c r="B3903" s="4" t="s">
        <v>5</v>
      </c>
      <c r="C3903" s="4" t="s">
        <v>10</v>
      </c>
      <c r="D3903" s="4" t="s">
        <v>10</v>
      </c>
      <c r="E3903" s="4" t="s">
        <v>21</v>
      </c>
      <c r="F3903" s="4" t="s">
        <v>21</v>
      </c>
      <c r="G3903" s="4" t="s">
        <v>21</v>
      </c>
      <c r="H3903" s="4" t="s">
        <v>21</v>
      </c>
      <c r="I3903" s="4" t="s">
        <v>13</v>
      </c>
      <c r="J3903" s="4" t="s">
        <v>10</v>
      </c>
    </row>
    <row r="3904" spans="1:21">
      <c r="A3904" t="n">
        <v>30925</v>
      </c>
      <c r="B3904" s="67" t="n">
        <v>55</v>
      </c>
      <c r="C3904" s="7" t="n">
        <v>4</v>
      </c>
      <c r="D3904" s="7" t="n">
        <v>65533</v>
      </c>
      <c r="E3904" s="7" t="n">
        <v>177.429992675781</v>
      </c>
      <c r="F3904" s="7" t="n">
        <v>34</v>
      </c>
      <c r="G3904" s="7" t="n">
        <v>-41.6199989318848</v>
      </c>
      <c r="H3904" s="7" t="n">
        <v>3.29999995231628</v>
      </c>
      <c r="I3904" s="7" t="n">
        <v>2</v>
      </c>
      <c r="J3904" s="7" t="n">
        <v>0</v>
      </c>
    </row>
    <row r="3905" spans="1:10">
      <c r="A3905" t="s">
        <v>4</v>
      </c>
      <c r="B3905" s="4" t="s">
        <v>5</v>
      </c>
      <c r="C3905" s="4" t="s">
        <v>10</v>
      </c>
      <c r="D3905" s="4" t="s">
        <v>10</v>
      </c>
      <c r="E3905" s="4" t="s">
        <v>21</v>
      </c>
      <c r="F3905" s="4" t="s">
        <v>21</v>
      </c>
      <c r="G3905" s="4" t="s">
        <v>21</v>
      </c>
      <c r="H3905" s="4" t="s">
        <v>21</v>
      </c>
      <c r="I3905" s="4" t="s">
        <v>13</v>
      </c>
      <c r="J3905" s="4" t="s">
        <v>10</v>
      </c>
    </row>
    <row r="3906" spans="1:10">
      <c r="A3906" t="n">
        <v>30949</v>
      </c>
      <c r="B3906" s="67" t="n">
        <v>55</v>
      </c>
      <c r="C3906" s="7" t="n">
        <v>61491</v>
      </c>
      <c r="D3906" s="7" t="n">
        <v>65533</v>
      </c>
      <c r="E3906" s="7" t="n">
        <v>177.820007324219</v>
      </c>
      <c r="F3906" s="7" t="n">
        <v>34</v>
      </c>
      <c r="G3906" s="7" t="n">
        <v>-39.2000007629395</v>
      </c>
      <c r="H3906" s="7" t="n">
        <v>3.29999995231628</v>
      </c>
      <c r="I3906" s="7" t="n">
        <v>2</v>
      </c>
      <c r="J3906" s="7" t="n">
        <v>0</v>
      </c>
    </row>
    <row r="3907" spans="1:10">
      <c r="A3907" t="s">
        <v>4</v>
      </c>
      <c r="B3907" s="4" t="s">
        <v>5</v>
      </c>
      <c r="C3907" s="4" t="s">
        <v>10</v>
      </c>
      <c r="D3907" s="4" t="s">
        <v>10</v>
      </c>
      <c r="E3907" s="4" t="s">
        <v>21</v>
      </c>
      <c r="F3907" s="4" t="s">
        <v>21</v>
      </c>
      <c r="G3907" s="4" t="s">
        <v>21</v>
      </c>
      <c r="H3907" s="4" t="s">
        <v>21</v>
      </c>
      <c r="I3907" s="4" t="s">
        <v>13</v>
      </c>
      <c r="J3907" s="4" t="s">
        <v>10</v>
      </c>
    </row>
    <row r="3908" spans="1:10">
      <c r="A3908" t="n">
        <v>30973</v>
      </c>
      <c r="B3908" s="67" t="n">
        <v>55</v>
      </c>
      <c r="C3908" s="7" t="n">
        <v>61492</v>
      </c>
      <c r="D3908" s="7" t="n">
        <v>65533</v>
      </c>
      <c r="E3908" s="7" t="n">
        <v>175.080001831055</v>
      </c>
      <c r="F3908" s="7" t="n">
        <v>34</v>
      </c>
      <c r="G3908" s="7" t="n">
        <v>-41.2299995422363</v>
      </c>
      <c r="H3908" s="7" t="n">
        <v>3.29999995231628</v>
      </c>
      <c r="I3908" s="7" t="n">
        <v>2</v>
      </c>
      <c r="J3908" s="7" t="n">
        <v>0</v>
      </c>
    </row>
    <row r="3909" spans="1:10">
      <c r="A3909" t="s">
        <v>4</v>
      </c>
      <c r="B3909" s="4" t="s">
        <v>5</v>
      </c>
      <c r="C3909" s="4" t="s">
        <v>10</v>
      </c>
      <c r="D3909" s="4" t="s">
        <v>10</v>
      </c>
      <c r="E3909" s="4" t="s">
        <v>21</v>
      </c>
      <c r="F3909" s="4" t="s">
        <v>21</v>
      </c>
      <c r="G3909" s="4" t="s">
        <v>21</v>
      </c>
      <c r="H3909" s="4" t="s">
        <v>21</v>
      </c>
      <c r="I3909" s="4" t="s">
        <v>13</v>
      </c>
      <c r="J3909" s="4" t="s">
        <v>10</v>
      </c>
    </row>
    <row r="3910" spans="1:10">
      <c r="A3910" t="n">
        <v>30997</v>
      </c>
      <c r="B3910" s="67" t="n">
        <v>55</v>
      </c>
      <c r="C3910" s="7" t="n">
        <v>61493</v>
      </c>
      <c r="D3910" s="7" t="n">
        <v>65533</v>
      </c>
      <c r="E3910" s="7" t="n">
        <v>176.380004882813</v>
      </c>
      <c r="F3910" s="7" t="n">
        <v>34</v>
      </c>
      <c r="G3910" s="7" t="n">
        <v>-40.2599983215332</v>
      </c>
      <c r="H3910" s="7" t="n">
        <v>3.29999995231628</v>
      </c>
      <c r="I3910" s="7" t="n">
        <v>2</v>
      </c>
      <c r="J3910" s="7" t="n">
        <v>0</v>
      </c>
    </row>
    <row r="3911" spans="1:10">
      <c r="A3911" t="s">
        <v>4</v>
      </c>
      <c r="B3911" s="4" t="s">
        <v>5</v>
      </c>
      <c r="C3911" s="4" t="s">
        <v>10</v>
      </c>
      <c r="D3911" s="4" t="s">
        <v>10</v>
      </c>
      <c r="E3911" s="4" t="s">
        <v>21</v>
      </c>
      <c r="F3911" s="4" t="s">
        <v>21</v>
      </c>
      <c r="G3911" s="4" t="s">
        <v>21</v>
      </c>
      <c r="H3911" s="4" t="s">
        <v>21</v>
      </c>
      <c r="I3911" s="4" t="s">
        <v>13</v>
      </c>
      <c r="J3911" s="4" t="s">
        <v>10</v>
      </c>
    </row>
    <row r="3912" spans="1:10">
      <c r="A3912" t="n">
        <v>31021</v>
      </c>
      <c r="B3912" s="67" t="n">
        <v>55</v>
      </c>
      <c r="C3912" s="7" t="n">
        <v>61494</v>
      </c>
      <c r="D3912" s="7" t="n">
        <v>65533</v>
      </c>
      <c r="E3912" s="7" t="n">
        <v>175.889999389648</v>
      </c>
      <c r="F3912" s="7" t="n">
        <v>34</v>
      </c>
      <c r="G3912" s="7" t="n">
        <v>-38.8499984741211</v>
      </c>
      <c r="H3912" s="7" t="n">
        <v>3.29999995231628</v>
      </c>
      <c r="I3912" s="7" t="n">
        <v>2</v>
      </c>
      <c r="J3912" s="7" t="n">
        <v>0</v>
      </c>
    </row>
    <row r="3913" spans="1:10">
      <c r="A3913" t="s">
        <v>4</v>
      </c>
      <c r="B3913" s="4" t="s">
        <v>5</v>
      </c>
      <c r="C3913" s="4" t="s">
        <v>13</v>
      </c>
      <c r="D3913" s="4" t="s">
        <v>10</v>
      </c>
      <c r="E3913" s="4" t="s">
        <v>21</v>
      </c>
    </row>
    <row r="3914" spans="1:10">
      <c r="A3914" t="n">
        <v>31045</v>
      </c>
      <c r="B3914" s="32" t="n">
        <v>58</v>
      </c>
      <c r="C3914" s="7" t="n">
        <v>100</v>
      </c>
      <c r="D3914" s="7" t="n">
        <v>1000</v>
      </c>
      <c r="E3914" s="7" t="n">
        <v>1</v>
      </c>
    </row>
    <row r="3915" spans="1:10">
      <c r="A3915" t="s">
        <v>4</v>
      </c>
      <c r="B3915" s="4" t="s">
        <v>5</v>
      </c>
      <c r="C3915" s="4" t="s">
        <v>13</v>
      </c>
      <c r="D3915" s="4" t="s">
        <v>10</v>
      </c>
    </row>
    <row r="3916" spans="1:10">
      <c r="A3916" t="n">
        <v>31053</v>
      </c>
      <c r="B3916" s="32" t="n">
        <v>58</v>
      </c>
      <c r="C3916" s="7" t="n">
        <v>255</v>
      </c>
      <c r="D3916" s="7" t="n">
        <v>0</v>
      </c>
    </row>
    <row r="3917" spans="1:10">
      <c r="A3917" t="s">
        <v>4</v>
      </c>
      <c r="B3917" s="4" t="s">
        <v>5</v>
      </c>
      <c r="C3917" s="4" t="s">
        <v>10</v>
      </c>
    </row>
    <row r="3918" spans="1:10">
      <c r="A3918" t="n">
        <v>31057</v>
      </c>
      <c r="B3918" s="30" t="n">
        <v>16</v>
      </c>
      <c r="C3918" s="7" t="n">
        <v>2000</v>
      </c>
    </row>
    <row r="3919" spans="1:10">
      <c r="A3919" t="s">
        <v>4</v>
      </c>
      <c r="B3919" s="4" t="s">
        <v>5</v>
      </c>
      <c r="C3919" s="4" t="s">
        <v>13</v>
      </c>
      <c r="D3919" s="4" t="s">
        <v>13</v>
      </c>
      <c r="E3919" s="4" t="s">
        <v>13</v>
      </c>
      <c r="F3919" s="4" t="s">
        <v>13</v>
      </c>
    </row>
    <row r="3920" spans="1:10">
      <c r="A3920" t="n">
        <v>31060</v>
      </c>
      <c r="B3920" s="40" t="n">
        <v>14</v>
      </c>
      <c r="C3920" s="7" t="n">
        <v>0</v>
      </c>
      <c r="D3920" s="7" t="n">
        <v>64</v>
      </c>
      <c r="E3920" s="7" t="n">
        <v>0</v>
      </c>
      <c r="F3920" s="7" t="n">
        <v>0</v>
      </c>
    </row>
    <row r="3921" spans="1:10">
      <c r="A3921" t="s">
        <v>4</v>
      </c>
      <c r="B3921" s="4" t="s">
        <v>5</v>
      </c>
      <c r="C3921" s="4" t="s">
        <v>6</v>
      </c>
      <c r="D3921" s="4" t="s">
        <v>6</v>
      </c>
    </row>
    <row r="3922" spans="1:10">
      <c r="A3922" t="n">
        <v>31065</v>
      </c>
      <c r="B3922" s="23" t="n">
        <v>70</v>
      </c>
      <c r="C3922" s="7" t="s">
        <v>254</v>
      </c>
      <c r="D3922" s="7" t="s">
        <v>255</v>
      </c>
    </row>
    <row r="3923" spans="1:10">
      <c r="A3923" t="s">
        <v>4</v>
      </c>
      <c r="B3923" s="4" t="s">
        <v>5</v>
      </c>
      <c r="C3923" s="4" t="s">
        <v>9</v>
      </c>
    </row>
    <row r="3924" spans="1:10">
      <c r="A3924" t="n">
        <v>31079</v>
      </c>
      <c r="B3924" s="43" t="n">
        <v>15</v>
      </c>
      <c r="C3924" s="7" t="n">
        <v>16384</v>
      </c>
    </row>
    <row r="3925" spans="1:10">
      <c r="A3925" t="s">
        <v>4</v>
      </c>
      <c r="B3925" s="4" t="s">
        <v>5</v>
      </c>
      <c r="C3925" s="4" t="s">
        <v>13</v>
      </c>
      <c r="D3925" s="4" t="s">
        <v>10</v>
      </c>
      <c r="E3925" s="4" t="s">
        <v>21</v>
      </c>
      <c r="F3925" s="4" t="s">
        <v>10</v>
      </c>
      <c r="G3925" s="4" t="s">
        <v>9</v>
      </c>
      <c r="H3925" s="4" t="s">
        <v>9</v>
      </c>
      <c r="I3925" s="4" t="s">
        <v>10</v>
      </c>
      <c r="J3925" s="4" t="s">
        <v>10</v>
      </c>
      <c r="K3925" s="4" t="s">
        <v>9</v>
      </c>
      <c r="L3925" s="4" t="s">
        <v>9</v>
      </c>
      <c r="M3925" s="4" t="s">
        <v>9</v>
      </c>
      <c r="N3925" s="4" t="s">
        <v>9</v>
      </c>
      <c r="O3925" s="4" t="s">
        <v>6</v>
      </c>
    </row>
    <row r="3926" spans="1:10">
      <c r="A3926" t="n">
        <v>31084</v>
      </c>
      <c r="B3926" s="15" t="n">
        <v>50</v>
      </c>
      <c r="C3926" s="7" t="n">
        <v>0</v>
      </c>
      <c r="D3926" s="7" t="n">
        <v>5027</v>
      </c>
      <c r="E3926" s="7" t="n">
        <v>1</v>
      </c>
      <c r="F3926" s="7" t="n">
        <v>0</v>
      </c>
      <c r="G3926" s="7" t="n">
        <v>0</v>
      </c>
      <c r="H3926" s="7" t="n">
        <v>0</v>
      </c>
      <c r="I3926" s="7" t="n">
        <v>0</v>
      </c>
      <c r="J3926" s="7" t="n">
        <v>65533</v>
      </c>
      <c r="K3926" s="7" t="n">
        <v>0</v>
      </c>
      <c r="L3926" s="7" t="n">
        <v>0</v>
      </c>
      <c r="M3926" s="7" t="n">
        <v>0</v>
      </c>
      <c r="N3926" s="7" t="n">
        <v>0</v>
      </c>
      <c r="O3926" s="7" t="s">
        <v>12</v>
      </c>
    </row>
    <row r="3927" spans="1:10">
      <c r="A3927" t="s">
        <v>4</v>
      </c>
      <c r="B3927" s="4" t="s">
        <v>5</v>
      </c>
      <c r="C3927" s="4" t="s">
        <v>10</v>
      </c>
      <c r="D3927" s="4" t="s">
        <v>13</v>
      </c>
      <c r="E3927" s="4" t="s">
        <v>13</v>
      </c>
      <c r="F3927" s="4" t="s">
        <v>6</v>
      </c>
    </row>
    <row r="3928" spans="1:10">
      <c r="A3928" t="n">
        <v>31123</v>
      </c>
      <c r="B3928" s="52" t="n">
        <v>47</v>
      </c>
      <c r="C3928" s="7" t="n">
        <v>7506</v>
      </c>
      <c r="D3928" s="7" t="n">
        <v>0</v>
      </c>
      <c r="E3928" s="7" t="n">
        <v>0</v>
      </c>
      <c r="F3928" s="7" t="s">
        <v>212</v>
      </c>
    </row>
    <row r="3929" spans="1:10">
      <c r="A3929" t="s">
        <v>4</v>
      </c>
      <c r="B3929" s="4" t="s">
        <v>5</v>
      </c>
      <c r="C3929" s="4" t="s">
        <v>10</v>
      </c>
      <c r="D3929" s="4" t="s">
        <v>13</v>
      </c>
      <c r="E3929" s="4" t="s">
        <v>13</v>
      </c>
      <c r="F3929" s="4" t="s">
        <v>6</v>
      </c>
    </row>
    <row r="3930" spans="1:10">
      <c r="A3930" t="n">
        <v>31141</v>
      </c>
      <c r="B3930" s="52" t="n">
        <v>47</v>
      </c>
      <c r="C3930" s="7" t="n">
        <v>7507</v>
      </c>
      <c r="D3930" s="7" t="n">
        <v>0</v>
      </c>
      <c r="E3930" s="7" t="n">
        <v>0</v>
      </c>
      <c r="F3930" s="7" t="s">
        <v>212</v>
      </c>
    </row>
    <row r="3931" spans="1:10">
      <c r="A3931" t="s">
        <v>4</v>
      </c>
      <c r="B3931" s="4" t="s">
        <v>5</v>
      </c>
      <c r="C3931" s="4" t="s">
        <v>10</v>
      </c>
      <c r="D3931" s="4" t="s">
        <v>13</v>
      </c>
    </row>
    <row r="3932" spans="1:10">
      <c r="A3932" t="n">
        <v>31159</v>
      </c>
      <c r="B3932" s="73" t="n">
        <v>96</v>
      </c>
      <c r="C3932" s="7" t="n">
        <v>7506</v>
      </c>
      <c r="D3932" s="7" t="n">
        <v>1</v>
      </c>
    </row>
    <row r="3933" spans="1:10">
      <c r="A3933" t="s">
        <v>4</v>
      </c>
      <c r="B3933" s="4" t="s">
        <v>5</v>
      </c>
      <c r="C3933" s="4" t="s">
        <v>10</v>
      </c>
      <c r="D3933" s="4" t="s">
        <v>13</v>
      </c>
      <c r="E3933" s="4" t="s">
        <v>21</v>
      </c>
      <c r="F3933" s="4" t="s">
        <v>21</v>
      </c>
      <c r="G3933" s="4" t="s">
        <v>21</v>
      </c>
    </row>
    <row r="3934" spans="1:10">
      <c r="A3934" t="n">
        <v>31163</v>
      </c>
      <c r="B3934" s="73" t="n">
        <v>96</v>
      </c>
      <c r="C3934" s="7" t="n">
        <v>7506</v>
      </c>
      <c r="D3934" s="7" t="n">
        <v>2</v>
      </c>
      <c r="E3934" s="7" t="n">
        <v>192.979995727539</v>
      </c>
      <c r="F3934" s="7" t="n">
        <v>34</v>
      </c>
      <c r="G3934" s="7" t="n">
        <v>-43.4199981689453</v>
      </c>
    </row>
    <row r="3935" spans="1:10">
      <c r="A3935" t="s">
        <v>4</v>
      </c>
      <c r="B3935" s="4" t="s">
        <v>5</v>
      </c>
      <c r="C3935" s="4" t="s">
        <v>10</v>
      </c>
      <c r="D3935" s="4" t="s">
        <v>13</v>
      </c>
      <c r="E3935" s="4" t="s">
        <v>21</v>
      </c>
      <c r="F3935" s="4" t="s">
        <v>21</v>
      </c>
      <c r="G3935" s="4" t="s">
        <v>21</v>
      </c>
    </row>
    <row r="3936" spans="1:10">
      <c r="A3936" t="n">
        <v>31179</v>
      </c>
      <c r="B3936" s="73" t="n">
        <v>96</v>
      </c>
      <c r="C3936" s="7" t="n">
        <v>7506</v>
      </c>
      <c r="D3936" s="7" t="n">
        <v>2</v>
      </c>
      <c r="E3936" s="7" t="n">
        <v>181.380004882813</v>
      </c>
      <c r="F3936" s="7" t="n">
        <v>34</v>
      </c>
      <c r="G3936" s="7" t="n">
        <v>-42.439998626709</v>
      </c>
    </row>
    <row r="3937" spans="1:15">
      <c r="A3937" t="s">
        <v>4</v>
      </c>
      <c r="B3937" s="4" t="s">
        <v>5</v>
      </c>
      <c r="C3937" s="4" t="s">
        <v>10</v>
      </c>
      <c r="D3937" s="4" t="s">
        <v>13</v>
      </c>
      <c r="E3937" s="4" t="s">
        <v>9</v>
      </c>
      <c r="F3937" s="4" t="s">
        <v>13</v>
      </c>
      <c r="G3937" s="4" t="s">
        <v>10</v>
      </c>
    </row>
    <row r="3938" spans="1:15">
      <c r="A3938" t="n">
        <v>31195</v>
      </c>
      <c r="B3938" s="73" t="n">
        <v>96</v>
      </c>
      <c r="C3938" s="7" t="n">
        <v>7506</v>
      </c>
      <c r="D3938" s="7" t="n">
        <v>0</v>
      </c>
      <c r="E3938" s="7" t="n">
        <v>1083179008</v>
      </c>
      <c r="F3938" s="7" t="n">
        <v>0</v>
      </c>
      <c r="G3938" s="7" t="n">
        <v>0</v>
      </c>
    </row>
    <row r="3939" spans="1:15">
      <c r="A3939" t="s">
        <v>4</v>
      </c>
      <c r="B3939" s="4" t="s">
        <v>5</v>
      </c>
      <c r="C3939" s="4" t="s">
        <v>10</v>
      </c>
      <c r="D3939" s="4" t="s">
        <v>13</v>
      </c>
    </row>
    <row r="3940" spans="1:15">
      <c r="A3940" t="n">
        <v>31206</v>
      </c>
      <c r="B3940" s="73" t="n">
        <v>96</v>
      </c>
      <c r="C3940" s="7" t="n">
        <v>7507</v>
      </c>
      <c r="D3940" s="7" t="n">
        <v>1</v>
      </c>
    </row>
    <row r="3941" spans="1:15">
      <c r="A3941" t="s">
        <v>4</v>
      </c>
      <c r="B3941" s="4" t="s">
        <v>5</v>
      </c>
      <c r="C3941" s="4" t="s">
        <v>10</v>
      </c>
      <c r="D3941" s="4" t="s">
        <v>13</v>
      </c>
      <c r="E3941" s="4" t="s">
        <v>21</v>
      </c>
      <c r="F3941" s="4" t="s">
        <v>21</v>
      </c>
      <c r="G3941" s="4" t="s">
        <v>21</v>
      </c>
    </row>
    <row r="3942" spans="1:15">
      <c r="A3942" t="n">
        <v>31210</v>
      </c>
      <c r="B3942" s="73" t="n">
        <v>96</v>
      </c>
      <c r="C3942" s="7" t="n">
        <v>7507</v>
      </c>
      <c r="D3942" s="7" t="n">
        <v>2</v>
      </c>
      <c r="E3942" s="7" t="n">
        <v>190.899993896484</v>
      </c>
      <c r="F3942" s="7" t="n">
        <v>34</v>
      </c>
      <c r="G3942" s="7" t="n">
        <v>-41.2200012207031</v>
      </c>
    </row>
    <row r="3943" spans="1:15">
      <c r="A3943" t="s">
        <v>4</v>
      </c>
      <c r="B3943" s="4" t="s">
        <v>5</v>
      </c>
      <c r="C3943" s="4" t="s">
        <v>10</v>
      </c>
      <c r="D3943" s="4" t="s">
        <v>13</v>
      </c>
      <c r="E3943" s="4" t="s">
        <v>21</v>
      </c>
      <c r="F3943" s="4" t="s">
        <v>21</v>
      </c>
      <c r="G3943" s="4" t="s">
        <v>21</v>
      </c>
    </row>
    <row r="3944" spans="1:15">
      <c r="A3944" t="n">
        <v>31226</v>
      </c>
      <c r="B3944" s="73" t="n">
        <v>96</v>
      </c>
      <c r="C3944" s="7" t="n">
        <v>7507</v>
      </c>
      <c r="D3944" s="7" t="n">
        <v>2</v>
      </c>
      <c r="E3944" s="7" t="n">
        <v>181.509994506836</v>
      </c>
      <c r="F3944" s="7" t="n">
        <v>34</v>
      </c>
      <c r="G3944" s="7" t="n">
        <v>-38.7000007629395</v>
      </c>
    </row>
    <row r="3945" spans="1:15">
      <c r="A3945" t="s">
        <v>4</v>
      </c>
      <c r="B3945" s="4" t="s">
        <v>5</v>
      </c>
      <c r="C3945" s="4" t="s">
        <v>10</v>
      </c>
      <c r="D3945" s="4" t="s">
        <v>13</v>
      </c>
      <c r="E3945" s="4" t="s">
        <v>9</v>
      </c>
      <c r="F3945" s="4" t="s">
        <v>13</v>
      </c>
      <c r="G3945" s="4" t="s">
        <v>10</v>
      </c>
    </row>
    <row r="3946" spans="1:15">
      <c r="A3946" t="n">
        <v>31242</v>
      </c>
      <c r="B3946" s="73" t="n">
        <v>96</v>
      </c>
      <c r="C3946" s="7" t="n">
        <v>7507</v>
      </c>
      <c r="D3946" s="7" t="n">
        <v>0</v>
      </c>
      <c r="E3946" s="7" t="n">
        <v>1083179008</v>
      </c>
      <c r="F3946" s="7" t="n">
        <v>0</v>
      </c>
      <c r="G3946" s="7" t="n">
        <v>0</v>
      </c>
    </row>
    <row r="3947" spans="1:15">
      <c r="A3947" t="s">
        <v>4</v>
      </c>
      <c r="B3947" s="4" t="s">
        <v>5</v>
      </c>
      <c r="C3947" s="4" t="s">
        <v>10</v>
      </c>
    </row>
    <row r="3948" spans="1:15">
      <c r="A3948" t="n">
        <v>31253</v>
      </c>
      <c r="B3948" s="30" t="n">
        <v>16</v>
      </c>
      <c r="C3948" s="7" t="n">
        <v>2000</v>
      </c>
    </row>
    <row r="3949" spans="1:15">
      <c r="A3949" t="s">
        <v>4</v>
      </c>
      <c r="B3949" s="4" t="s">
        <v>5</v>
      </c>
      <c r="C3949" s="4" t="s">
        <v>10</v>
      </c>
      <c r="D3949" s="4" t="s">
        <v>9</v>
      </c>
      <c r="E3949" s="4" t="s">
        <v>9</v>
      </c>
      <c r="F3949" s="4" t="s">
        <v>9</v>
      </c>
      <c r="G3949" s="4" t="s">
        <v>9</v>
      </c>
      <c r="H3949" s="4" t="s">
        <v>10</v>
      </c>
      <c r="I3949" s="4" t="s">
        <v>13</v>
      </c>
    </row>
    <row r="3950" spans="1:15">
      <c r="A3950" t="n">
        <v>31256</v>
      </c>
      <c r="B3950" s="79" t="n">
        <v>66</v>
      </c>
      <c r="C3950" s="7" t="n">
        <v>1600</v>
      </c>
      <c r="D3950" s="7" t="n">
        <v>1065353216</v>
      </c>
      <c r="E3950" s="7" t="n">
        <v>1065353216</v>
      </c>
      <c r="F3950" s="7" t="n">
        <v>1065353216</v>
      </c>
      <c r="G3950" s="7" t="n">
        <v>1065353216</v>
      </c>
      <c r="H3950" s="7" t="n">
        <v>1000</v>
      </c>
      <c r="I3950" s="7" t="n">
        <v>3</v>
      </c>
    </row>
    <row r="3951" spans="1:15">
      <c r="A3951" t="s">
        <v>4</v>
      </c>
      <c r="B3951" s="4" t="s">
        <v>5</v>
      </c>
      <c r="C3951" s="4" t="s">
        <v>10</v>
      </c>
      <c r="D3951" s="4" t="s">
        <v>13</v>
      </c>
    </row>
    <row r="3952" spans="1:15">
      <c r="A3952" t="n">
        <v>31278</v>
      </c>
      <c r="B3952" s="73" t="n">
        <v>96</v>
      </c>
      <c r="C3952" s="7" t="n">
        <v>1600</v>
      </c>
      <c r="D3952" s="7" t="n">
        <v>1</v>
      </c>
    </row>
    <row r="3953" spans="1:9">
      <c r="A3953" t="s">
        <v>4</v>
      </c>
      <c r="B3953" s="4" t="s">
        <v>5</v>
      </c>
      <c r="C3953" s="4" t="s">
        <v>10</v>
      </c>
      <c r="D3953" s="4" t="s">
        <v>13</v>
      </c>
      <c r="E3953" s="4" t="s">
        <v>21</v>
      </c>
      <c r="F3953" s="4" t="s">
        <v>21</v>
      </c>
      <c r="G3953" s="4" t="s">
        <v>21</v>
      </c>
    </row>
    <row r="3954" spans="1:9">
      <c r="A3954" t="n">
        <v>31282</v>
      </c>
      <c r="B3954" s="73" t="n">
        <v>96</v>
      </c>
      <c r="C3954" s="7" t="n">
        <v>1600</v>
      </c>
      <c r="D3954" s="7" t="n">
        <v>2</v>
      </c>
      <c r="E3954" s="7" t="n">
        <v>192.669998168945</v>
      </c>
      <c r="F3954" s="7" t="n">
        <v>34</v>
      </c>
      <c r="G3954" s="7" t="n">
        <v>-42.4000015258789</v>
      </c>
    </row>
    <row r="3955" spans="1:9">
      <c r="A3955" t="s">
        <v>4</v>
      </c>
      <c r="B3955" s="4" t="s">
        <v>5</v>
      </c>
      <c r="C3955" s="4" t="s">
        <v>10</v>
      </c>
      <c r="D3955" s="4" t="s">
        <v>13</v>
      </c>
      <c r="E3955" s="4" t="s">
        <v>21</v>
      </c>
      <c r="F3955" s="4" t="s">
        <v>21</v>
      </c>
      <c r="G3955" s="4" t="s">
        <v>21</v>
      </c>
    </row>
    <row r="3956" spans="1:9">
      <c r="A3956" t="n">
        <v>31298</v>
      </c>
      <c r="B3956" s="73" t="n">
        <v>96</v>
      </c>
      <c r="C3956" s="7" t="n">
        <v>1600</v>
      </c>
      <c r="D3956" s="7" t="n">
        <v>2</v>
      </c>
      <c r="E3956" s="7" t="n">
        <v>183.529998779297</v>
      </c>
      <c r="F3956" s="7" t="n">
        <v>34</v>
      </c>
      <c r="G3956" s="7" t="n">
        <v>-40.9300003051758</v>
      </c>
    </row>
    <row r="3957" spans="1:9">
      <c r="A3957" t="s">
        <v>4</v>
      </c>
      <c r="B3957" s="4" t="s">
        <v>5</v>
      </c>
      <c r="C3957" s="4" t="s">
        <v>10</v>
      </c>
      <c r="D3957" s="4" t="s">
        <v>13</v>
      </c>
      <c r="E3957" s="4" t="s">
        <v>9</v>
      </c>
      <c r="F3957" s="4" t="s">
        <v>13</v>
      </c>
      <c r="G3957" s="4" t="s">
        <v>10</v>
      </c>
    </row>
    <row r="3958" spans="1:9">
      <c r="A3958" t="n">
        <v>31314</v>
      </c>
      <c r="B3958" s="73" t="n">
        <v>96</v>
      </c>
      <c r="C3958" s="7" t="n">
        <v>1600</v>
      </c>
      <c r="D3958" s="7" t="n">
        <v>0</v>
      </c>
      <c r="E3958" s="7" t="n">
        <v>1086324736</v>
      </c>
      <c r="F3958" s="7" t="n">
        <v>2</v>
      </c>
      <c r="G3958" s="7" t="n">
        <v>0</v>
      </c>
    </row>
    <row r="3959" spans="1:9">
      <c r="A3959" t="s">
        <v>4</v>
      </c>
      <c r="B3959" s="4" t="s">
        <v>5</v>
      </c>
      <c r="C3959" s="4" t="s">
        <v>10</v>
      </c>
      <c r="D3959" s="4" t="s">
        <v>13</v>
      </c>
      <c r="E3959" s="4" t="s">
        <v>13</v>
      </c>
      <c r="F3959" s="4" t="s">
        <v>6</v>
      </c>
    </row>
    <row r="3960" spans="1:9">
      <c r="A3960" t="n">
        <v>31325</v>
      </c>
      <c r="B3960" s="27" t="n">
        <v>20</v>
      </c>
      <c r="C3960" s="7" t="n">
        <v>1600</v>
      </c>
      <c r="D3960" s="7" t="n">
        <v>2</v>
      </c>
      <c r="E3960" s="7" t="n">
        <v>11</v>
      </c>
      <c r="F3960" s="7" t="s">
        <v>256</v>
      </c>
    </row>
    <row r="3961" spans="1:9">
      <c r="A3961" t="s">
        <v>4</v>
      </c>
      <c r="B3961" s="4" t="s">
        <v>5</v>
      </c>
      <c r="C3961" s="4" t="s">
        <v>10</v>
      </c>
      <c r="D3961" s="4" t="s">
        <v>13</v>
      </c>
    </row>
    <row r="3962" spans="1:9">
      <c r="A3962" t="n">
        <v>31341</v>
      </c>
      <c r="B3962" s="68" t="n">
        <v>56</v>
      </c>
      <c r="C3962" s="7" t="n">
        <v>0</v>
      </c>
      <c r="D3962" s="7" t="n">
        <v>0</v>
      </c>
    </row>
    <row r="3963" spans="1:9">
      <c r="A3963" t="s">
        <v>4</v>
      </c>
      <c r="B3963" s="4" t="s">
        <v>5</v>
      </c>
      <c r="C3963" s="4" t="s">
        <v>10</v>
      </c>
      <c r="D3963" s="4" t="s">
        <v>13</v>
      </c>
    </row>
    <row r="3964" spans="1:9">
      <c r="A3964" t="n">
        <v>31345</v>
      </c>
      <c r="B3964" s="68" t="n">
        <v>56</v>
      </c>
      <c r="C3964" s="7" t="n">
        <v>4</v>
      </c>
      <c r="D3964" s="7" t="n">
        <v>1</v>
      </c>
    </row>
    <row r="3965" spans="1:9">
      <c r="A3965" t="s">
        <v>4</v>
      </c>
      <c r="B3965" s="4" t="s">
        <v>5</v>
      </c>
      <c r="C3965" s="4" t="s">
        <v>10</v>
      </c>
      <c r="D3965" s="4" t="s">
        <v>13</v>
      </c>
    </row>
    <row r="3966" spans="1:9">
      <c r="A3966" t="n">
        <v>31349</v>
      </c>
      <c r="B3966" s="68" t="n">
        <v>56</v>
      </c>
      <c r="C3966" s="7" t="n">
        <v>61491</v>
      </c>
      <c r="D3966" s="7" t="n">
        <v>1</v>
      </c>
    </row>
    <row r="3967" spans="1:9">
      <c r="A3967" t="s">
        <v>4</v>
      </c>
      <c r="B3967" s="4" t="s">
        <v>5</v>
      </c>
      <c r="C3967" s="4" t="s">
        <v>10</v>
      </c>
      <c r="D3967" s="4" t="s">
        <v>13</v>
      </c>
    </row>
    <row r="3968" spans="1:9">
      <c r="A3968" t="n">
        <v>31353</v>
      </c>
      <c r="B3968" s="68" t="n">
        <v>56</v>
      </c>
      <c r="C3968" s="7" t="n">
        <v>61492</v>
      </c>
      <c r="D3968" s="7" t="n">
        <v>1</v>
      </c>
    </row>
    <row r="3969" spans="1:7">
      <c r="A3969" t="s">
        <v>4</v>
      </c>
      <c r="B3969" s="4" t="s">
        <v>5</v>
      </c>
      <c r="C3969" s="4" t="s">
        <v>10</v>
      </c>
      <c r="D3969" s="4" t="s">
        <v>13</v>
      </c>
    </row>
    <row r="3970" spans="1:7">
      <c r="A3970" t="n">
        <v>31357</v>
      </c>
      <c r="B3970" s="68" t="n">
        <v>56</v>
      </c>
      <c r="C3970" s="7" t="n">
        <v>61493</v>
      </c>
      <c r="D3970" s="7" t="n">
        <v>1</v>
      </c>
    </row>
    <row r="3971" spans="1:7">
      <c r="A3971" t="s">
        <v>4</v>
      </c>
      <c r="B3971" s="4" t="s">
        <v>5</v>
      </c>
      <c r="C3971" s="4" t="s">
        <v>10</v>
      </c>
      <c r="D3971" s="4" t="s">
        <v>13</v>
      </c>
    </row>
    <row r="3972" spans="1:7">
      <c r="A3972" t="n">
        <v>31361</v>
      </c>
      <c r="B3972" s="68" t="n">
        <v>56</v>
      </c>
      <c r="C3972" s="7" t="n">
        <v>61494</v>
      </c>
      <c r="D3972" s="7" t="n">
        <v>1</v>
      </c>
    </row>
    <row r="3973" spans="1:7">
      <c r="A3973" t="s">
        <v>4</v>
      </c>
      <c r="B3973" s="4" t="s">
        <v>5</v>
      </c>
      <c r="C3973" s="4" t="s">
        <v>13</v>
      </c>
    </row>
    <row r="3974" spans="1:7">
      <c r="A3974" t="n">
        <v>31365</v>
      </c>
      <c r="B3974" s="18" t="n">
        <v>45</v>
      </c>
      <c r="C3974" s="7" t="n">
        <v>16</v>
      </c>
    </row>
    <row r="3975" spans="1:7">
      <c r="A3975" t="s">
        <v>4</v>
      </c>
      <c r="B3975" s="4" t="s">
        <v>5</v>
      </c>
      <c r="C3975" s="4" t="s">
        <v>13</v>
      </c>
      <c r="D3975" s="4" t="s">
        <v>13</v>
      </c>
      <c r="E3975" s="4" t="s">
        <v>21</v>
      </c>
      <c r="F3975" s="4" t="s">
        <v>21</v>
      </c>
      <c r="G3975" s="4" t="s">
        <v>21</v>
      </c>
      <c r="H3975" s="4" t="s">
        <v>10</v>
      </c>
    </row>
    <row r="3976" spans="1:7">
      <c r="A3976" t="n">
        <v>31367</v>
      </c>
      <c r="B3976" s="18" t="n">
        <v>45</v>
      </c>
      <c r="C3976" s="7" t="n">
        <v>2</v>
      </c>
      <c r="D3976" s="7" t="n">
        <v>3</v>
      </c>
      <c r="E3976" s="7" t="n">
        <v>180.539993286133</v>
      </c>
      <c r="F3976" s="7" t="n">
        <v>35.25</v>
      </c>
      <c r="G3976" s="7" t="n">
        <v>-40.310001373291</v>
      </c>
      <c r="H3976" s="7" t="n">
        <v>3000</v>
      </c>
    </row>
    <row r="3977" spans="1:7">
      <c r="A3977" t="s">
        <v>4</v>
      </c>
      <c r="B3977" s="4" t="s">
        <v>5</v>
      </c>
      <c r="C3977" s="4" t="s">
        <v>13</v>
      </c>
      <c r="D3977" s="4" t="s">
        <v>13</v>
      </c>
      <c r="E3977" s="4" t="s">
        <v>21</v>
      </c>
      <c r="F3977" s="4" t="s">
        <v>21</v>
      </c>
      <c r="G3977" s="4" t="s">
        <v>21</v>
      </c>
      <c r="H3977" s="4" t="s">
        <v>10</v>
      </c>
      <c r="I3977" s="4" t="s">
        <v>13</v>
      </c>
    </row>
    <row r="3978" spans="1:7">
      <c r="A3978" t="n">
        <v>31384</v>
      </c>
      <c r="B3978" s="18" t="n">
        <v>45</v>
      </c>
      <c r="C3978" s="7" t="n">
        <v>4</v>
      </c>
      <c r="D3978" s="7" t="n">
        <v>3</v>
      </c>
      <c r="E3978" s="7" t="n">
        <v>15.4399995803833</v>
      </c>
      <c r="F3978" s="7" t="n">
        <v>281.029998779297</v>
      </c>
      <c r="G3978" s="7" t="n">
        <v>0</v>
      </c>
      <c r="H3978" s="7" t="n">
        <v>3000</v>
      </c>
      <c r="I3978" s="7" t="n">
        <v>1</v>
      </c>
    </row>
    <row r="3979" spans="1:7">
      <c r="A3979" t="s">
        <v>4</v>
      </c>
      <c r="B3979" s="4" t="s">
        <v>5</v>
      </c>
      <c r="C3979" s="4" t="s">
        <v>13</v>
      </c>
      <c r="D3979" s="4" t="s">
        <v>13</v>
      </c>
      <c r="E3979" s="4" t="s">
        <v>21</v>
      </c>
      <c r="F3979" s="4" t="s">
        <v>10</v>
      </c>
    </row>
    <row r="3980" spans="1:7">
      <c r="A3980" t="n">
        <v>31402</v>
      </c>
      <c r="B3980" s="18" t="n">
        <v>45</v>
      </c>
      <c r="C3980" s="7" t="n">
        <v>5</v>
      </c>
      <c r="D3980" s="7" t="n">
        <v>3</v>
      </c>
      <c r="E3980" s="7" t="n">
        <v>6.30000019073486</v>
      </c>
      <c r="F3980" s="7" t="n">
        <v>3000</v>
      </c>
    </row>
    <row r="3981" spans="1:7">
      <c r="A3981" t="s">
        <v>4</v>
      </c>
      <c r="B3981" s="4" t="s">
        <v>5</v>
      </c>
      <c r="C3981" s="4" t="s">
        <v>10</v>
      </c>
      <c r="D3981" s="4" t="s">
        <v>13</v>
      </c>
      <c r="E3981" s="4" t="s">
        <v>13</v>
      </c>
      <c r="F3981" s="4" t="s">
        <v>6</v>
      </c>
    </row>
    <row r="3982" spans="1:7">
      <c r="A3982" t="n">
        <v>31411</v>
      </c>
      <c r="B3982" s="52" t="n">
        <v>47</v>
      </c>
      <c r="C3982" s="7" t="n">
        <v>0</v>
      </c>
      <c r="D3982" s="7" t="n">
        <v>0</v>
      </c>
      <c r="E3982" s="7" t="n">
        <v>0</v>
      </c>
      <c r="F3982" s="7" t="s">
        <v>210</v>
      </c>
    </row>
    <row r="3983" spans="1:7">
      <c r="A3983" t="s">
        <v>4</v>
      </c>
      <c r="B3983" s="4" t="s">
        <v>5</v>
      </c>
      <c r="C3983" s="4" t="s">
        <v>10</v>
      </c>
    </row>
    <row r="3984" spans="1:7">
      <c r="A3984" t="n">
        <v>31426</v>
      </c>
      <c r="B3984" s="30" t="n">
        <v>16</v>
      </c>
      <c r="C3984" s="7" t="n">
        <v>50</v>
      </c>
    </row>
    <row r="3985" spans="1:9">
      <c r="A3985" t="s">
        <v>4</v>
      </c>
      <c r="B3985" s="4" t="s">
        <v>5</v>
      </c>
      <c r="C3985" s="4" t="s">
        <v>10</v>
      </c>
      <c r="D3985" s="4" t="s">
        <v>13</v>
      </c>
      <c r="E3985" s="4" t="s">
        <v>13</v>
      </c>
      <c r="F3985" s="4" t="s">
        <v>6</v>
      </c>
    </row>
    <row r="3986" spans="1:9">
      <c r="A3986" t="n">
        <v>31429</v>
      </c>
      <c r="B3986" s="52" t="n">
        <v>47</v>
      </c>
      <c r="C3986" s="7" t="n">
        <v>4</v>
      </c>
      <c r="D3986" s="7" t="n">
        <v>0</v>
      </c>
      <c r="E3986" s="7" t="n">
        <v>0</v>
      </c>
      <c r="F3986" s="7" t="s">
        <v>210</v>
      </c>
    </row>
    <row r="3987" spans="1:9">
      <c r="A3987" t="s">
        <v>4</v>
      </c>
      <c r="B3987" s="4" t="s">
        <v>5</v>
      </c>
      <c r="C3987" s="4" t="s">
        <v>10</v>
      </c>
    </row>
    <row r="3988" spans="1:9">
      <c r="A3988" t="n">
        <v>31444</v>
      </c>
      <c r="B3988" s="30" t="n">
        <v>16</v>
      </c>
      <c r="C3988" s="7" t="n">
        <v>50</v>
      </c>
    </row>
    <row r="3989" spans="1:9">
      <c r="A3989" t="s">
        <v>4</v>
      </c>
      <c r="B3989" s="4" t="s">
        <v>5</v>
      </c>
      <c r="C3989" s="4" t="s">
        <v>10</v>
      </c>
      <c r="D3989" s="4" t="s">
        <v>13</v>
      </c>
      <c r="E3989" s="4" t="s">
        <v>13</v>
      </c>
      <c r="F3989" s="4" t="s">
        <v>6</v>
      </c>
    </row>
    <row r="3990" spans="1:9">
      <c r="A3990" t="n">
        <v>31447</v>
      </c>
      <c r="B3990" s="52" t="n">
        <v>47</v>
      </c>
      <c r="C3990" s="7" t="n">
        <v>61491</v>
      </c>
      <c r="D3990" s="7" t="n">
        <v>0</v>
      </c>
      <c r="E3990" s="7" t="n">
        <v>0</v>
      </c>
      <c r="F3990" s="7" t="s">
        <v>210</v>
      </c>
    </row>
    <row r="3991" spans="1:9">
      <c r="A3991" t="s">
        <v>4</v>
      </c>
      <c r="B3991" s="4" t="s">
        <v>5</v>
      </c>
      <c r="C3991" s="4" t="s">
        <v>10</v>
      </c>
    </row>
    <row r="3992" spans="1:9">
      <c r="A3992" t="n">
        <v>31462</v>
      </c>
      <c r="B3992" s="30" t="n">
        <v>16</v>
      </c>
      <c r="C3992" s="7" t="n">
        <v>50</v>
      </c>
    </row>
    <row r="3993" spans="1:9">
      <c r="A3993" t="s">
        <v>4</v>
      </c>
      <c r="B3993" s="4" t="s">
        <v>5</v>
      </c>
      <c r="C3993" s="4" t="s">
        <v>10</v>
      </c>
      <c r="D3993" s="4" t="s">
        <v>13</v>
      </c>
      <c r="E3993" s="4" t="s">
        <v>13</v>
      </c>
      <c r="F3993" s="4" t="s">
        <v>6</v>
      </c>
    </row>
    <row r="3994" spans="1:9">
      <c r="A3994" t="n">
        <v>31465</v>
      </c>
      <c r="B3994" s="52" t="n">
        <v>47</v>
      </c>
      <c r="C3994" s="7" t="n">
        <v>61492</v>
      </c>
      <c r="D3994" s="7" t="n">
        <v>0</v>
      </c>
      <c r="E3994" s="7" t="n">
        <v>0</v>
      </c>
      <c r="F3994" s="7" t="s">
        <v>210</v>
      </c>
    </row>
    <row r="3995" spans="1:9">
      <c r="A3995" t="s">
        <v>4</v>
      </c>
      <c r="B3995" s="4" t="s">
        <v>5</v>
      </c>
      <c r="C3995" s="4" t="s">
        <v>10</v>
      </c>
    </row>
    <row r="3996" spans="1:9">
      <c r="A3996" t="n">
        <v>31480</v>
      </c>
      <c r="B3996" s="30" t="n">
        <v>16</v>
      </c>
      <c r="C3996" s="7" t="n">
        <v>50</v>
      </c>
    </row>
    <row r="3997" spans="1:9">
      <c r="A3997" t="s">
        <v>4</v>
      </c>
      <c r="B3997" s="4" t="s">
        <v>5</v>
      </c>
      <c r="C3997" s="4" t="s">
        <v>10</v>
      </c>
      <c r="D3997" s="4" t="s">
        <v>13</v>
      </c>
      <c r="E3997" s="4" t="s">
        <v>13</v>
      </c>
      <c r="F3997" s="4" t="s">
        <v>6</v>
      </c>
    </row>
    <row r="3998" spans="1:9">
      <c r="A3998" t="n">
        <v>31483</v>
      </c>
      <c r="B3998" s="52" t="n">
        <v>47</v>
      </c>
      <c r="C3998" s="7" t="n">
        <v>61493</v>
      </c>
      <c r="D3998" s="7" t="n">
        <v>0</v>
      </c>
      <c r="E3998" s="7" t="n">
        <v>0</v>
      </c>
      <c r="F3998" s="7" t="s">
        <v>210</v>
      </c>
    </row>
    <row r="3999" spans="1:9">
      <c r="A3999" t="s">
        <v>4</v>
      </c>
      <c r="B3999" s="4" t="s">
        <v>5</v>
      </c>
      <c r="C3999" s="4" t="s">
        <v>10</v>
      </c>
    </row>
    <row r="4000" spans="1:9">
      <c r="A4000" t="n">
        <v>31498</v>
      </c>
      <c r="B4000" s="30" t="n">
        <v>16</v>
      </c>
      <c r="C4000" s="7" t="n">
        <v>50</v>
      </c>
    </row>
    <row r="4001" spans="1:6">
      <c r="A4001" t="s">
        <v>4</v>
      </c>
      <c r="B4001" s="4" t="s">
        <v>5</v>
      </c>
      <c r="C4001" s="4" t="s">
        <v>10</v>
      </c>
      <c r="D4001" s="4" t="s">
        <v>13</v>
      </c>
      <c r="E4001" s="4" t="s">
        <v>13</v>
      </c>
      <c r="F4001" s="4" t="s">
        <v>6</v>
      </c>
    </row>
    <row r="4002" spans="1:6">
      <c r="A4002" t="n">
        <v>31501</v>
      </c>
      <c r="B4002" s="52" t="n">
        <v>47</v>
      </c>
      <c r="C4002" s="7" t="n">
        <v>61494</v>
      </c>
      <c r="D4002" s="7" t="n">
        <v>0</v>
      </c>
      <c r="E4002" s="7" t="n">
        <v>0</v>
      </c>
      <c r="F4002" s="7" t="s">
        <v>210</v>
      </c>
    </row>
    <row r="4003" spans="1:6">
      <c r="A4003" t="s">
        <v>4</v>
      </c>
      <c r="B4003" s="4" t="s">
        <v>5</v>
      </c>
      <c r="C4003" s="4" t="s">
        <v>10</v>
      </c>
    </row>
    <row r="4004" spans="1:6">
      <c r="A4004" t="n">
        <v>31516</v>
      </c>
      <c r="B4004" s="30" t="n">
        <v>16</v>
      </c>
      <c r="C4004" s="7" t="n">
        <v>50</v>
      </c>
    </row>
    <row r="4005" spans="1:6">
      <c r="A4005" t="s">
        <v>4</v>
      </c>
      <c r="B4005" s="4" t="s">
        <v>5</v>
      </c>
      <c r="C4005" s="4" t="s">
        <v>10</v>
      </c>
    </row>
    <row r="4006" spans="1:6">
      <c r="A4006" t="n">
        <v>31519</v>
      </c>
      <c r="B4006" s="30" t="n">
        <v>16</v>
      </c>
      <c r="C4006" s="7" t="n">
        <v>3000</v>
      </c>
    </row>
    <row r="4007" spans="1:6">
      <c r="A4007" t="s">
        <v>4</v>
      </c>
      <c r="B4007" s="4" t="s">
        <v>5</v>
      </c>
      <c r="C4007" s="4" t="s">
        <v>10</v>
      </c>
      <c r="D4007" s="4" t="s">
        <v>13</v>
      </c>
    </row>
    <row r="4008" spans="1:6">
      <c r="A4008" t="n">
        <v>31522</v>
      </c>
      <c r="B4008" s="80" t="n">
        <v>21</v>
      </c>
      <c r="C4008" s="7" t="n">
        <v>1600</v>
      </c>
      <c r="D4008" s="7" t="n">
        <v>2</v>
      </c>
    </row>
    <row r="4009" spans="1:6">
      <c r="A4009" t="s">
        <v>4</v>
      </c>
      <c r="B4009" s="4" t="s">
        <v>5</v>
      </c>
      <c r="C4009" s="4" t="s">
        <v>10</v>
      </c>
    </row>
    <row r="4010" spans="1:6">
      <c r="A4010" t="n">
        <v>31526</v>
      </c>
      <c r="B4010" s="25" t="n">
        <v>12</v>
      </c>
      <c r="C4010" s="7" t="n">
        <v>9733</v>
      </c>
    </row>
    <row r="4011" spans="1:6">
      <c r="A4011" t="s">
        <v>4</v>
      </c>
      <c r="B4011" s="4" t="s">
        <v>5</v>
      </c>
      <c r="C4011" s="4" t="s">
        <v>10</v>
      </c>
    </row>
    <row r="4012" spans="1:6">
      <c r="A4012" t="n">
        <v>31529</v>
      </c>
      <c r="B4012" s="25" t="n">
        <v>12</v>
      </c>
      <c r="C4012" s="7" t="n">
        <v>6447</v>
      </c>
    </row>
    <row r="4013" spans="1:6">
      <c r="A4013" t="s">
        <v>4</v>
      </c>
      <c r="B4013" s="4" t="s">
        <v>5</v>
      </c>
      <c r="C4013" s="4" t="s">
        <v>13</v>
      </c>
      <c r="D4013" s="4" t="s">
        <v>9</v>
      </c>
      <c r="E4013" s="4" t="s">
        <v>13</v>
      </c>
      <c r="F4013" s="4" t="s">
        <v>13</v>
      </c>
      <c r="G4013" s="4" t="s">
        <v>9</v>
      </c>
      <c r="H4013" s="4" t="s">
        <v>13</v>
      </c>
      <c r="I4013" s="4" t="s">
        <v>9</v>
      </c>
      <c r="J4013" s="4" t="s">
        <v>13</v>
      </c>
    </row>
    <row r="4014" spans="1:6">
      <c r="A4014" t="n">
        <v>31532</v>
      </c>
      <c r="B4014" s="31" t="n">
        <v>33</v>
      </c>
      <c r="C4014" s="7" t="n">
        <v>0</v>
      </c>
      <c r="D4014" s="7" t="n">
        <v>2</v>
      </c>
      <c r="E4014" s="7" t="n">
        <v>0</v>
      </c>
      <c r="F4014" s="7" t="n">
        <v>0</v>
      </c>
      <c r="G4014" s="7" t="n">
        <v>-1</v>
      </c>
      <c r="H4014" s="7" t="n">
        <v>0</v>
      </c>
      <c r="I4014" s="7" t="n">
        <v>-1</v>
      </c>
      <c r="J4014" s="7" t="n">
        <v>0</v>
      </c>
    </row>
    <row r="4015" spans="1:6">
      <c r="A4015" t="s">
        <v>4</v>
      </c>
      <c r="B4015" s="4" t="s">
        <v>5</v>
      </c>
    </row>
    <row r="4016" spans="1:6">
      <c r="A4016" t="n">
        <v>31550</v>
      </c>
      <c r="B4016" s="5" t="n">
        <v>1</v>
      </c>
    </row>
    <row r="4017" spans="1:10" s="3" customFormat="1" customHeight="0">
      <c r="A4017" s="3" t="s">
        <v>2</v>
      </c>
      <c r="B4017" s="3" t="s">
        <v>257</v>
      </c>
    </row>
    <row r="4018" spans="1:10">
      <c r="A4018" t="s">
        <v>4</v>
      </c>
      <c r="B4018" s="4" t="s">
        <v>5</v>
      </c>
      <c r="C4018" s="4" t="s">
        <v>13</v>
      </c>
      <c r="D4018" s="4" t="s">
        <v>10</v>
      </c>
    </row>
    <row r="4019" spans="1:10">
      <c r="A4019" t="n">
        <v>31552</v>
      </c>
      <c r="B4019" s="29" t="n">
        <v>22</v>
      </c>
      <c r="C4019" s="7" t="n">
        <v>0</v>
      </c>
      <c r="D4019" s="7" t="n">
        <v>0</v>
      </c>
    </row>
    <row r="4020" spans="1:10">
      <c r="A4020" t="s">
        <v>4</v>
      </c>
      <c r="B4020" s="4" t="s">
        <v>5</v>
      </c>
      <c r="C4020" s="4" t="s">
        <v>13</v>
      </c>
      <c r="D4020" s="4" t="s">
        <v>10</v>
      </c>
      <c r="E4020" s="4" t="s">
        <v>21</v>
      </c>
    </row>
    <row r="4021" spans="1:10">
      <c r="A4021" t="n">
        <v>31556</v>
      </c>
      <c r="B4021" s="32" t="n">
        <v>58</v>
      </c>
      <c r="C4021" s="7" t="n">
        <v>0</v>
      </c>
      <c r="D4021" s="7" t="n">
        <v>0</v>
      </c>
      <c r="E4021" s="7" t="n">
        <v>1</v>
      </c>
    </row>
    <row r="4022" spans="1:10">
      <c r="A4022" t="s">
        <v>4</v>
      </c>
      <c r="B4022" s="4" t="s">
        <v>5</v>
      </c>
      <c r="C4022" s="4" t="s">
        <v>13</v>
      </c>
      <c r="D4022" s="4" t="s">
        <v>10</v>
      </c>
    </row>
    <row r="4023" spans="1:10">
      <c r="A4023" t="n">
        <v>31564</v>
      </c>
      <c r="B4023" s="32" t="n">
        <v>58</v>
      </c>
      <c r="C4023" s="7" t="n">
        <v>5</v>
      </c>
      <c r="D4023" s="7" t="n">
        <v>300</v>
      </c>
    </row>
    <row r="4024" spans="1:10">
      <c r="A4024" t="s">
        <v>4</v>
      </c>
      <c r="B4024" s="4" t="s">
        <v>5</v>
      </c>
      <c r="C4024" s="4" t="s">
        <v>21</v>
      </c>
      <c r="D4024" s="4" t="s">
        <v>10</v>
      </c>
    </row>
    <row r="4025" spans="1:10">
      <c r="A4025" t="n">
        <v>31568</v>
      </c>
      <c r="B4025" s="39" t="n">
        <v>103</v>
      </c>
      <c r="C4025" s="7" t="n">
        <v>0</v>
      </c>
      <c r="D4025" s="7" t="n">
        <v>300</v>
      </c>
    </row>
    <row r="4026" spans="1:10">
      <c r="A4026" t="s">
        <v>4</v>
      </c>
      <c r="B4026" s="4" t="s">
        <v>5</v>
      </c>
      <c r="C4026" s="4" t="s">
        <v>13</v>
      </c>
    </row>
    <row r="4027" spans="1:10">
      <c r="A4027" t="n">
        <v>31575</v>
      </c>
      <c r="B4027" s="33" t="n">
        <v>64</v>
      </c>
      <c r="C4027" s="7" t="n">
        <v>7</v>
      </c>
    </row>
    <row r="4028" spans="1:10">
      <c r="A4028" t="s">
        <v>4</v>
      </c>
      <c r="B4028" s="4" t="s">
        <v>5</v>
      </c>
      <c r="C4028" s="4" t="s">
        <v>13</v>
      </c>
      <c r="D4028" s="4" t="s">
        <v>10</v>
      </c>
    </row>
    <row r="4029" spans="1:10">
      <c r="A4029" t="n">
        <v>31577</v>
      </c>
      <c r="B4029" s="58" t="n">
        <v>72</v>
      </c>
      <c r="C4029" s="7" t="n">
        <v>5</v>
      </c>
      <c r="D4029" s="7" t="n">
        <v>0</v>
      </c>
    </row>
    <row r="4030" spans="1:10">
      <c r="A4030" t="s">
        <v>4</v>
      </c>
      <c r="B4030" s="4" t="s">
        <v>5</v>
      </c>
      <c r="C4030" s="4" t="s">
        <v>10</v>
      </c>
      <c r="D4030" s="4" t="s">
        <v>21</v>
      </c>
      <c r="E4030" s="4" t="s">
        <v>21</v>
      </c>
      <c r="F4030" s="4" t="s">
        <v>21</v>
      </c>
      <c r="G4030" s="4" t="s">
        <v>21</v>
      </c>
    </row>
    <row r="4031" spans="1:10">
      <c r="A4031" t="n">
        <v>31581</v>
      </c>
      <c r="B4031" s="49" t="n">
        <v>46</v>
      </c>
      <c r="C4031" s="7" t="n">
        <v>61456</v>
      </c>
      <c r="D4031" s="7" t="n">
        <v>175.610000610352</v>
      </c>
      <c r="E4031" s="7" t="n">
        <v>34</v>
      </c>
      <c r="F4031" s="7" t="n">
        <v>-39.8699989318848</v>
      </c>
      <c r="G4031" s="7" t="n">
        <v>89.8000030517578</v>
      </c>
    </row>
    <row r="4032" spans="1:10">
      <c r="A4032" t="s">
        <v>4</v>
      </c>
      <c r="B4032" s="4" t="s">
        <v>5</v>
      </c>
      <c r="C4032" s="4" t="s">
        <v>13</v>
      </c>
      <c r="D4032" s="4" t="s">
        <v>13</v>
      </c>
      <c r="E4032" s="4" t="s">
        <v>21</v>
      </c>
      <c r="F4032" s="4" t="s">
        <v>21</v>
      </c>
      <c r="G4032" s="4" t="s">
        <v>21</v>
      </c>
      <c r="H4032" s="4" t="s">
        <v>10</v>
      </c>
      <c r="I4032" s="4" t="s">
        <v>13</v>
      </c>
    </row>
    <row r="4033" spans="1:9">
      <c r="A4033" t="n">
        <v>31600</v>
      </c>
      <c r="B4033" s="18" t="n">
        <v>45</v>
      </c>
      <c r="C4033" s="7" t="n">
        <v>4</v>
      </c>
      <c r="D4033" s="7" t="n">
        <v>3</v>
      </c>
      <c r="E4033" s="7" t="n">
        <v>0.5</v>
      </c>
      <c r="F4033" s="7" t="n">
        <v>289.519989013672</v>
      </c>
      <c r="G4033" s="7" t="n">
        <v>0</v>
      </c>
      <c r="H4033" s="7" t="n">
        <v>0</v>
      </c>
      <c r="I4033" s="7" t="n">
        <v>0</v>
      </c>
    </row>
    <row r="4034" spans="1:9">
      <c r="A4034" t="s">
        <v>4</v>
      </c>
      <c r="B4034" s="4" t="s">
        <v>5</v>
      </c>
      <c r="C4034" s="4" t="s">
        <v>13</v>
      </c>
      <c r="D4034" s="4" t="s">
        <v>6</v>
      </c>
    </row>
    <row r="4035" spans="1:9">
      <c r="A4035" t="n">
        <v>31618</v>
      </c>
      <c r="B4035" s="8" t="n">
        <v>2</v>
      </c>
      <c r="C4035" s="7" t="n">
        <v>10</v>
      </c>
      <c r="D4035" s="7" t="s">
        <v>240</v>
      </c>
    </row>
    <row r="4036" spans="1:9">
      <c r="A4036" t="s">
        <v>4</v>
      </c>
      <c r="B4036" s="4" t="s">
        <v>5</v>
      </c>
      <c r="C4036" s="4" t="s">
        <v>10</v>
      </c>
    </row>
    <row r="4037" spans="1:9">
      <c r="A4037" t="n">
        <v>31633</v>
      </c>
      <c r="B4037" s="30" t="n">
        <v>16</v>
      </c>
      <c r="C4037" s="7" t="n">
        <v>0</v>
      </c>
    </row>
    <row r="4038" spans="1:9">
      <c r="A4038" t="s">
        <v>4</v>
      </c>
      <c r="B4038" s="4" t="s">
        <v>5</v>
      </c>
      <c r="C4038" s="4" t="s">
        <v>13</v>
      </c>
      <c r="D4038" s="4" t="s">
        <v>10</v>
      </c>
    </row>
    <row r="4039" spans="1:9">
      <c r="A4039" t="n">
        <v>31636</v>
      </c>
      <c r="B4039" s="32" t="n">
        <v>58</v>
      </c>
      <c r="C4039" s="7" t="n">
        <v>105</v>
      </c>
      <c r="D4039" s="7" t="n">
        <v>300</v>
      </c>
    </row>
    <row r="4040" spans="1:9">
      <c r="A4040" t="s">
        <v>4</v>
      </c>
      <c r="B4040" s="4" t="s">
        <v>5</v>
      </c>
      <c r="C4040" s="4" t="s">
        <v>21</v>
      </c>
      <c r="D4040" s="4" t="s">
        <v>10</v>
      </c>
    </row>
    <row r="4041" spans="1:9">
      <c r="A4041" t="n">
        <v>31640</v>
      </c>
      <c r="B4041" s="39" t="n">
        <v>103</v>
      </c>
      <c r="C4041" s="7" t="n">
        <v>1</v>
      </c>
      <c r="D4041" s="7" t="n">
        <v>300</v>
      </c>
    </row>
    <row r="4042" spans="1:9">
      <c r="A4042" t="s">
        <v>4</v>
      </c>
      <c r="B4042" s="4" t="s">
        <v>5</v>
      </c>
      <c r="C4042" s="4" t="s">
        <v>13</v>
      </c>
      <c r="D4042" s="4" t="s">
        <v>10</v>
      </c>
    </row>
    <row r="4043" spans="1:9">
      <c r="A4043" t="n">
        <v>31647</v>
      </c>
      <c r="B4043" s="58" t="n">
        <v>72</v>
      </c>
      <c r="C4043" s="7" t="n">
        <v>4</v>
      </c>
      <c r="D4043" s="7" t="n">
        <v>0</v>
      </c>
    </row>
    <row r="4044" spans="1:9">
      <c r="A4044" t="s">
        <v>4</v>
      </c>
      <c r="B4044" s="4" t="s">
        <v>5</v>
      </c>
      <c r="C4044" s="4" t="s">
        <v>9</v>
      </c>
    </row>
    <row r="4045" spans="1:9">
      <c r="A4045" t="n">
        <v>31651</v>
      </c>
      <c r="B4045" s="43" t="n">
        <v>15</v>
      </c>
      <c r="C4045" s="7" t="n">
        <v>1073741824</v>
      </c>
    </row>
    <row r="4046" spans="1:9">
      <c r="A4046" t="s">
        <v>4</v>
      </c>
      <c r="B4046" s="4" t="s">
        <v>5</v>
      </c>
      <c r="C4046" s="4" t="s">
        <v>13</v>
      </c>
    </row>
    <row r="4047" spans="1:9">
      <c r="A4047" t="n">
        <v>31656</v>
      </c>
      <c r="B4047" s="33" t="n">
        <v>64</v>
      </c>
      <c r="C4047" s="7" t="n">
        <v>3</v>
      </c>
    </row>
    <row r="4048" spans="1:9">
      <c r="A4048" t="s">
        <v>4</v>
      </c>
      <c r="B4048" s="4" t="s">
        <v>5</v>
      </c>
      <c r="C4048" s="4" t="s">
        <v>13</v>
      </c>
    </row>
    <row r="4049" spans="1:9">
      <c r="A4049" t="n">
        <v>31658</v>
      </c>
      <c r="B4049" s="16" t="n">
        <v>74</v>
      </c>
      <c r="C4049" s="7" t="n">
        <v>67</v>
      </c>
    </row>
    <row r="4050" spans="1:9">
      <c r="A4050" t="s">
        <v>4</v>
      </c>
      <c r="B4050" s="4" t="s">
        <v>5</v>
      </c>
      <c r="C4050" s="4" t="s">
        <v>13</v>
      </c>
      <c r="D4050" s="4" t="s">
        <v>13</v>
      </c>
      <c r="E4050" s="4" t="s">
        <v>10</v>
      </c>
    </row>
    <row r="4051" spans="1:9">
      <c r="A4051" t="n">
        <v>31660</v>
      </c>
      <c r="B4051" s="18" t="n">
        <v>45</v>
      </c>
      <c r="C4051" s="7" t="n">
        <v>8</v>
      </c>
      <c r="D4051" s="7" t="n">
        <v>1</v>
      </c>
      <c r="E4051" s="7" t="n">
        <v>0</v>
      </c>
    </row>
    <row r="4052" spans="1:9">
      <c r="A4052" t="s">
        <v>4</v>
      </c>
      <c r="B4052" s="4" t="s">
        <v>5</v>
      </c>
      <c r="C4052" s="4" t="s">
        <v>10</v>
      </c>
    </row>
    <row r="4053" spans="1:9">
      <c r="A4053" t="n">
        <v>31665</v>
      </c>
      <c r="B4053" s="12" t="n">
        <v>13</v>
      </c>
      <c r="C4053" s="7" t="n">
        <v>6409</v>
      </c>
    </row>
    <row r="4054" spans="1:9">
      <c r="A4054" t="s">
        <v>4</v>
      </c>
      <c r="B4054" s="4" t="s">
        <v>5</v>
      </c>
      <c r="C4054" s="4" t="s">
        <v>10</v>
      </c>
    </row>
    <row r="4055" spans="1:9">
      <c r="A4055" t="n">
        <v>31668</v>
      </c>
      <c r="B4055" s="12" t="n">
        <v>13</v>
      </c>
      <c r="C4055" s="7" t="n">
        <v>6408</v>
      </c>
    </row>
    <row r="4056" spans="1:9">
      <c r="A4056" t="s">
        <v>4</v>
      </c>
      <c r="B4056" s="4" t="s">
        <v>5</v>
      </c>
      <c r="C4056" s="4" t="s">
        <v>10</v>
      </c>
    </row>
    <row r="4057" spans="1:9">
      <c r="A4057" t="n">
        <v>31671</v>
      </c>
      <c r="B4057" s="25" t="n">
        <v>12</v>
      </c>
      <c r="C4057" s="7" t="n">
        <v>6464</v>
      </c>
    </row>
    <row r="4058" spans="1:9">
      <c r="A4058" t="s">
        <v>4</v>
      </c>
      <c r="B4058" s="4" t="s">
        <v>5</v>
      </c>
      <c r="C4058" s="4" t="s">
        <v>10</v>
      </c>
    </row>
    <row r="4059" spans="1:9">
      <c r="A4059" t="n">
        <v>31674</v>
      </c>
      <c r="B4059" s="12" t="n">
        <v>13</v>
      </c>
      <c r="C4059" s="7" t="n">
        <v>6465</v>
      </c>
    </row>
    <row r="4060" spans="1:9">
      <c r="A4060" t="s">
        <v>4</v>
      </c>
      <c r="B4060" s="4" t="s">
        <v>5</v>
      </c>
      <c r="C4060" s="4" t="s">
        <v>10</v>
      </c>
    </row>
    <row r="4061" spans="1:9">
      <c r="A4061" t="n">
        <v>31677</v>
      </c>
      <c r="B4061" s="12" t="n">
        <v>13</v>
      </c>
      <c r="C4061" s="7" t="n">
        <v>6466</v>
      </c>
    </row>
    <row r="4062" spans="1:9">
      <c r="A4062" t="s">
        <v>4</v>
      </c>
      <c r="B4062" s="4" t="s">
        <v>5</v>
      </c>
      <c r="C4062" s="4" t="s">
        <v>10</v>
      </c>
    </row>
    <row r="4063" spans="1:9">
      <c r="A4063" t="n">
        <v>31680</v>
      </c>
      <c r="B4063" s="12" t="n">
        <v>13</v>
      </c>
      <c r="C4063" s="7" t="n">
        <v>6467</v>
      </c>
    </row>
    <row r="4064" spans="1:9">
      <c r="A4064" t="s">
        <v>4</v>
      </c>
      <c r="B4064" s="4" t="s">
        <v>5</v>
      </c>
      <c r="C4064" s="4" t="s">
        <v>10</v>
      </c>
    </row>
    <row r="4065" spans="1:5">
      <c r="A4065" t="n">
        <v>31683</v>
      </c>
      <c r="B4065" s="12" t="n">
        <v>13</v>
      </c>
      <c r="C4065" s="7" t="n">
        <v>6468</v>
      </c>
    </row>
    <row r="4066" spans="1:5">
      <c r="A4066" t="s">
        <v>4</v>
      </c>
      <c r="B4066" s="4" t="s">
        <v>5</v>
      </c>
      <c r="C4066" s="4" t="s">
        <v>10</v>
      </c>
    </row>
    <row r="4067" spans="1:5">
      <c r="A4067" t="n">
        <v>31686</v>
      </c>
      <c r="B4067" s="12" t="n">
        <v>13</v>
      </c>
      <c r="C4067" s="7" t="n">
        <v>6469</v>
      </c>
    </row>
    <row r="4068" spans="1:5">
      <c r="A4068" t="s">
        <v>4</v>
      </c>
      <c r="B4068" s="4" t="s">
        <v>5</v>
      </c>
      <c r="C4068" s="4" t="s">
        <v>10</v>
      </c>
    </row>
    <row r="4069" spans="1:5">
      <c r="A4069" t="n">
        <v>31689</v>
      </c>
      <c r="B4069" s="12" t="n">
        <v>13</v>
      </c>
      <c r="C4069" s="7" t="n">
        <v>6470</v>
      </c>
    </row>
    <row r="4070" spans="1:5">
      <c r="A4070" t="s">
        <v>4</v>
      </c>
      <c r="B4070" s="4" t="s">
        <v>5</v>
      </c>
      <c r="C4070" s="4" t="s">
        <v>10</v>
      </c>
    </row>
    <row r="4071" spans="1:5">
      <c r="A4071" t="n">
        <v>31692</v>
      </c>
      <c r="B4071" s="12" t="n">
        <v>13</v>
      </c>
      <c r="C4071" s="7" t="n">
        <v>6471</v>
      </c>
    </row>
    <row r="4072" spans="1:5">
      <c r="A4072" t="s">
        <v>4</v>
      </c>
      <c r="B4072" s="4" t="s">
        <v>5</v>
      </c>
      <c r="C4072" s="4" t="s">
        <v>13</v>
      </c>
    </row>
    <row r="4073" spans="1:5">
      <c r="A4073" t="n">
        <v>31695</v>
      </c>
      <c r="B4073" s="16" t="n">
        <v>74</v>
      </c>
      <c r="C4073" s="7" t="n">
        <v>18</v>
      </c>
    </row>
    <row r="4074" spans="1:5">
      <c r="A4074" t="s">
        <v>4</v>
      </c>
      <c r="B4074" s="4" t="s">
        <v>5</v>
      </c>
      <c r="C4074" s="4" t="s">
        <v>13</v>
      </c>
    </row>
    <row r="4075" spans="1:5">
      <c r="A4075" t="n">
        <v>31697</v>
      </c>
      <c r="B4075" s="16" t="n">
        <v>74</v>
      </c>
      <c r="C4075" s="7" t="n">
        <v>45</v>
      </c>
    </row>
    <row r="4076" spans="1:5">
      <c r="A4076" t="s">
        <v>4</v>
      </c>
      <c r="B4076" s="4" t="s">
        <v>5</v>
      </c>
      <c r="C4076" s="4" t="s">
        <v>10</v>
      </c>
    </row>
    <row r="4077" spans="1:5">
      <c r="A4077" t="n">
        <v>31699</v>
      </c>
      <c r="B4077" s="30" t="n">
        <v>16</v>
      </c>
      <c r="C4077" s="7" t="n">
        <v>0</v>
      </c>
    </row>
    <row r="4078" spans="1:5">
      <c r="A4078" t="s">
        <v>4</v>
      </c>
      <c r="B4078" s="4" t="s">
        <v>5</v>
      </c>
      <c r="C4078" s="4" t="s">
        <v>13</v>
      </c>
      <c r="D4078" s="4" t="s">
        <v>13</v>
      </c>
      <c r="E4078" s="4" t="s">
        <v>13</v>
      </c>
      <c r="F4078" s="4" t="s">
        <v>13</v>
      </c>
    </row>
    <row r="4079" spans="1:5">
      <c r="A4079" t="n">
        <v>31702</v>
      </c>
      <c r="B4079" s="40" t="n">
        <v>14</v>
      </c>
      <c r="C4079" s="7" t="n">
        <v>0</v>
      </c>
      <c r="D4079" s="7" t="n">
        <v>8</v>
      </c>
      <c r="E4079" s="7" t="n">
        <v>0</v>
      </c>
      <c r="F4079" s="7" t="n">
        <v>0</v>
      </c>
    </row>
    <row r="4080" spans="1:5">
      <c r="A4080" t="s">
        <v>4</v>
      </c>
      <c r="B4080" s="4" t="s">
        <v>5</v>
      </c>
      <c r="C4080" s="4" t="s">
        <v>13</v>
      </c>
      <c r="D4080" s="4" t="s">
        <v>6</v>
      </c>
    </row>
    <row r="4081" spans="1:6">
      <c r="A4081" t="n">
        <v>31707</v>
      </c>
      <c r="B4081" s="8" t="n">
        <v>2</v>
      </c>
      <c r="C4081" s="7" t="n">
        <v>11</v>
      </c>
      <c r="D4081" s="7" t="s">
        <v>34</v>
      </c>
    </row>
    <row r="4082" spans="1:6">
      <c r="A4082" t="s">
        <v>4</v>
      </c>
      <c r="B4082" s="4" t="s">
        <v>5</v>
      </c>
      <c r="C4082" s="4" t="s">
        <v>10</v>
      </c>
    </row>
    <row r="4083" spans="1:6">
      <c r="A4083" t="n">
        <v>31721</v>
      </c>
      <c r="B4083" s="30" t="n">
        <v>16</v>
      </c>
      <c r="C4083" s="7" t="n">
        <v>0</v>
      </c>
    </row>
    <row r="4084" spans="1:6">
      <c r="A4084" t="s">
        <v>4</v>
      </c>
      <c r="B4084" s="4" t="s">
        <v>5</v>
      </c>
      <c r="C4084" s="4" t="s">
        <v>13</v>
      </c>
      <c r="D4084" s="4" t="s">
        <v>6</v>
      </c>
    </row>
    <row r="4085" spans="1:6">
      <c r="A4085" t="n">
        <v>31724</v>
      </c>
      <c r="B4085" s="8" t="n">
        <v>2</v>
      </c>
      <c r="C4085" s="7" t="n">
        <v>11</v>
      </c>
      <c r="D4085" s="7" t="s">
        <v>241</v>
      </c>
    </row>
    <row r="4086" spans="1:6">
      <c r="A4086" t="s">
        <v>4</v>
      </c>
      <c r="B4086" s="4" t="s">
        <v>5</v>
      </c>
      <c r="C4086" s="4" t="s">
        <v>10</v>
      </c>
    </row>
    <row r="4087" spans="1:6">
      <c r="A4087" t="n">
        <v>31733</v>
      </c>
      <c r="B4087" s="30" t="n">
        <v>16</v>
      </c>
      <c r="C4087" s="7" t="n">
        <v>0</v>
      </c>
    </row>
    <row r="4088" spans="1:6">
      <c r="A4088" t="s">
        <v>4</v>
      </c>
      <c r="B4088" s="4" t="s">
        <v>5</v>
      </c>
      <c r="C4088" s="4" t="s">
        <v>9</v>
      </c>
    </row>
    <row r="4089" spans="1:6">
      <c r="A4089" t="n">
        <v>31736</v>
      </c>
      <c r="B4089" s="43" t="n">
        <v>15</v>
      </c>
      <c r="C4089" s="7" t="n">
        <v>2048</v>
      </c>
    </row>
    <row r="4090" spans="1:6">
      <c r="A4090" t="s">
        <v>4</v>
      </c>
      <c r="B4090" s="4" t="s">
        <v>5</v>
      </c>
      <c r="C4090" s="4" t="s">
        <v>13</v>
      </c>
      <c r="D4090" s="4" t="s">
        <v>6</v>
      </c>
    </row>
    <row r="4091" spans="1:6">
      <c r="A4091" t="n">
        <v>31741</v>
      </c>
      <c r="B4091" s="8" t="n">
        <v>2</v>
      </c>
      <c r="C4091" s="7" t="n">
        <v>10</v>
      </c>
      <c r="D4091" s="7" t="s">
        <v>79</v>
      </c>
    </row>
    <row r="4092" spans="1:6">
      <c r="A4092" t="s">
        <v>4</v>
      </c>
      <c r="B4092" s="4" t="s">
        <v>5</v>
      </c>
      <c r="C4092" s="4" t="s">
        <v>10</v>
      </c>
    </row>
    <row r="4093" spans="1:6">
      <c r="A4093" t="n">
        <v>31759</v>
      </c>
      <c r="B4093" s="30" t="n">
        <v>16</v>
      </c>
      <c r="C4093" s="7" t="n">
        <v>0</v>
      </c>
    </row>
    <row r="4094" spans="1:6">
      <c r="A4094" t="s">
        <v>4</v>
      </c>
      <c r="B4094" s="4" t="s">
        <v>5</v>
      </c>
      <c r="C4094" s="4" t="s">
        <v>13</v>
      </c>
      <c r="D4094" s="4" t="s">
        <v>6</v>
      </c>
    </row>
    <row r="4095" spans="1:6">
      <c r="A4095" t="n">
        <v>31762</v>
      </c>
      <c r="B4095" s="8" t="n">
        <v>2</v>
      </c>
      <c r="C4095" s="7" t="n">
        <v>10</v>
      </c>
      <c r="D4095" s="7" t="s">
        <v>80</v>
      </c>
    </row>
    <row r="4096" spans="1:6">
      <c r="A4096" t="s">
        <v>4</v>
      </c>
      <c r="B4096" s="4" t="s">
        <v>5</v>
      </c>
      <c r="C4096" s="4" t="s">
        <v>10</v>
      </c>
    </row>
    <row r="4097" spans="1:4">
      <c r="A4097" t="n">
        <v>31781</v>
      </c>
      <c r="B4097" s="30" t="n">
        <v>16</v>
      </c>
      <c r="C4097" s="7" t="n">
        <v>0</v>
      </c>
    </row>
    <row r="4098" spans="1:4">
      <c r="A4098" t="s">
        <v>4</v>
      </c>
      <c r="B4098" s="4" t="s">
        <v>5</v>
      </c>
      <c r="C4098" s="4" t="s">
        <v>13</v>
      </c>
      <c r="D4098" s="4" t="s">
        <v>10</v>
      </c>
      <c r="E4098" s="4" t="s">
        <v>21</v>
      </c>
    </row>
    <row r="4099" spans="1:4">
      <c r="A4099" t="n">
        <v>31784</v>
      </c>
      <c r="B4099" s="32" t="n">
        <v>58</v>
      </c>
      <c r="C4099" s="7" t="n">
        <v>100</v>
      </c>
      <c r="D4099" s="7" t="n">
        <v>300</v>
      </c>
      <c r="E4099" s="7" t="n">
        <v>1</v>
      </c>
    </row>
    <row r="4100" spans="1:4">
      <c r="A4100" t="s">
        <v>4</v>
      </c>
      <c r="B4100" s="4" t="s">
        <v>5</v>
      </c>
      <c r="C4100" s="4" t="s">
        <v>13</v>
      </c>
      <c r="D4100" s="4" t="s">
        <v>10</v>
      </c>
    </row>
    <row r="4101" spans="1:4">
      <c r="A4101" t="n">
        <v>31792</v>
      </c>
      <c r="B4101" s="32" t="n">
        <v>58</v>
      </c>
      <c r="C4101" s="7" t="n">
        <v>255</v>
      </c>
      <c r="D4101" s="7" t="n">
        <v>0</v>
      </c>
    </row>
    <row r="4102" spans="1:4">
      <c r="A4102" t="s">
        <v>4</v>
      </c>
      <c r="B4102" s="4" t="s">
        <v>5</v>
      </c>
      <c r="C4102" s="4" t="s">
        <v>13</v>
      </c>
    </row>
    <row r="4103" spans="1:4">
      <c r="A4103" t="n">
        <v>31796</v>
      </c>
      <c r="B4103" s="45" t="n">
        <v>23</v>
      </c>
      <c r="C4103" s="7" t="n">
        <v>0</v>
      </c>
    </row>
    <row r="4104" spans="1:4">
      <c r="A4104" t="s">
        <v>4</v>
      </c>
      <c r="B4104" s="4" t="s">
        <v>5</v>
      </c>
    </row>
    <row r="4105" spans="1:4">
      <c r="A4105" t="n">
        <v>31798</v>
      </c>
      <c r="B4105" s="5" t="n">
        <v>1</v>
      </c>
    </row>
    <row r="4106" spans="1:4" s="3" customFormat="1" customHeight="0">
      <c r="A4106" s="3" t="s">
        <v>2</v>
      </c>
      <c r="B4106" s="3" t="s">
        <v>258</v>
      </c>
    </row>
    <row r="4107" spans="1:4">
      <c r="A4107" t="s">
        <v>4</v>
      </c>
      <c r="B4107" s="4" t="s">
        <v>5</v>
      </c>
      <c r="C4107" s="4" t="s">
        <v>10</v>
      </c>
    </row>
    <row r="4108" spans="1:4">
      <c r="A4108" t="n">
        <v>31800</v>
      </c>
      <c r="B4108" s="30" t="n">
        <v>16</v>
      </c>
      <c r="C4108" s="7" t="n">
        <v>500</v>
      </c>
    </row>
    <row r="4109" spans="1:4">
      <c r="A4109" t="s">
        <v>4</v>
      </c>
      <c r="B4109" s="4" t="s">
        <v>5</v>
      </c>
      <c r="C4109" s="4" t="s">
        <v>13</v>
      </c>
      <c r="D4109" s="4" t="s">
        <v>10</v>
      </c>
      <c r="E4109" s="4" t="s">
        <v>21</v>
      </c>
      <c r="F4109" s="4" t="s">
        <v>10</v>
      </c>
      <c r="G4109" s="4" t="s">
        <v>9</v>
      </c>
      <c r="H4109" s="4" t="s">
        <v>9</v>
      </c>
      <c r="I4109" s="4" t="s">
        <v>10</v>
      </c>
      <c r="J4109" s="4" t="s">
        <v>10</v>
      </c>
      <c r="K4109" s="4" t="s">
        <v>9</v>
      </c>
      <c r="L4109" s="4" t="s">
        <v>9</v>
      </c>
      <c r="M4109" s="4" t="s">
        <v>9</v>
      </c>
      <c r="N4109" s="4" t="s">
        <v>9</v>
      </c>
      <c r="O4109" s="4" t="s">
        <v>6</v>
      </c>
    </row>
    <row r="4110" spans="1:4">
      <c r="A4110" t="n">
        <v>31803</v>
      </c>
      <c r="B4110" s="15" t="n">
        <v>50</v>
      </c>
      <c r="C4110" s="7" t="n">
        <v>0</v>
      </c>
      <c r="D4110" s="7" t="n">
        <v>2062</v>
      </c>
      <c r="E4110" s="7" t="n">
        <v>0.5</v>
      </c>
      <c r="F4110" s="7" t="n">
        <v>0</v>
      </c>
      <c r="G4110" s="7" t="n">
        <v>0</v>
      </c>
      <c r="H4110" s="7" t="n">
        <v>0</v>
      </c>
      <c r="I4110" s="7" t="n">
        <v>0</v>
      </c>
      <c r="J4110" s="7" t="n">
        <v>65533</v>
      </c>
      <c r="K4110" s="7" t="n">
        <v>0</v>
      </c>
      <c r="L4110" s="7" t="n">
        <v>0</v>
      </c>
      <c r="M4110" s="7" t="n">
        <v>0</v>
      </c>
      <c r="N4110" s="7" t="n">
        <v>0</v>
      </c>
      <c r="O4110" s="7" t="s">
        <v>12</v>
      </c>
    </row>
    <row r="4111" spans="1:4">
      <c r="A4111" t="s">
        <v>4</v>
      </c>
      <c r="B4111" s="4" t="s">
        <v>5</v>
      </c>
      <c r="C4111" s="4" t="s">
        <v>13</v>
      </c>
      <c r="D4111" s="4" t="s">
        <v>10</v>
      </c>
      <c r="E4111" s="4" t="s">
        <v>21</v>
      </c>
      <c r="F4111" s="4" t="s">
        <v>10</v>
      </c>
      <c r="G4111" s="4" t="s">
        <v>9</v>
      </c>
      <c r="H4111" s="4" t="s">
        <v>9</v>
      </c>
      <c r="I4111" s="4" t="s">
        <v>10</v>
      </c>
      <c r="J4111" s="4" t="s">
        <v>10</v>
      </c>
      <c r="K4111" s="4" t="s">
        <v>9</v>
      </c>
      <c r="L4111" s="4" t="s">
        <v>9</v>
      </c>
      <c r="M4111" s="4" t="s">
        <v>9</v>
      </c>
      <c r="N4111" s="4" t="s">
        <v>9</v>
      </c>
      <c r="O4111" s="4" t="s">
        <v>6</v>
      </c>
    </row>
    <row r="4112" spans="1:4">
      <c r="A4112" t="n">
        <v>31842</v>
      </c>
      <c r="B4112" s="15" t="n">
        <v>50</v>
      </c>
      <c r="C4112" s="7" t="n">
        <v>0</v>
      </c>
      <c r="D4112" s="7" t="n">
        <v>2092</v>
      </c>
      <c r="E4112" s="7" t="n">
        <v>0.200000002980232</v>
      </c>
      <c r="F4112" s="7" t="n">
        <v>0</v>
      </c>
      <c r="G4112" s="7" t="n">
        <v>0</v>
      </c>
      <c r="H4112" s="7" t="n">
        <v>0</v>
      </c>
      <c r="I4112" s="7" t="n">
        <v>0</v>
      </c>
      <c r="J4112" s="7" t="n">
        <v>65533</v>
      </c>
      <c r="K4112" s="7" t="n">
        <v>0</v>
      </c>
      <c r="L4112" s="7" t="n">
        <v>0</v>
      </c>
      <c r="M4112" s="7" t="n">
        <v>0</v>
      </c>
      <c r="N4112" s="7" t="n">
        <v>0</v>
      </c>
      <c r="O4112" s="7" t="s">
        <v>12</v>
      </c>
    </row>
    <row r="4113" spans="1:15">
      <c r="A4113" t="s">
        <v>4</v>
      </c>
      <c r="B4113" s="4" t="s">
        <v>5</v>
      </c>
      <c r="C4113" s="4" t="s">
        <v>10</v>
      </c>
    </row>
    <row r="4114" spans="1:15">
      <c r="A4114" t="n">
        <v>31881</v>
      </c>
      <c r="B4114" s="30" t="n">
        <v>16</v>
      </c>
      <c r="C4114" s="7" t="n">
        <v>500</v>
      </c>
    </row>
    <row r="4115" spans="1:15">
      <c r="A4115" t="s">
        <v>4</v>
      </c>
      <c r="B4115" s="4" t="s">
        <v>5</v>
      </c>
      <c r="C4115" s="4" t="s">
        <v>13</v>
      </c>
      <c r="D4115" s="4" t="s">
        <v>10</v>
      </c>
      <c r="E4115" s="4" t="s">
        <v>21</v>
      </c>
      <c r="F4115" s="4" t="s">
        <v>10</v>
      </c>
      <c r="G4115" s="4" t="s">
        <v>9</v>
      </c>
      <c r="H4115" s="4" t="s">
        <v>9</v>
      </c>
      <c r="I4115" s="4" t="s">
        <v>10</v>
      </c>
      <c r="J4115" s="4" t="s">
        <v>10</v>
      </c>
      <c r="K4115" s="4" t="s">
        <v>9</v>
      </c>
      <c r="L4115" s="4" t="s">
        <v>9</v>
      </c>
      <c r="M4115" s="4" t="s">
        <v>9</v>
      </c>
      <c r="N4115" s="4" t="s">
        <v>9</v>
      </c>
      <c r="O4115" s="4" t="s">
        <v>6</v>
      </c>
    </row>
    <row r="4116" spans="1:15">
      <c r="A4116" t="n">
        <v>31884</v>
      </c>
      <c r="B4116" s="15" t="n">
        <v>50</v>
      </c>
      <c r="C4116" s="7" t="n">
        <v>0</v>
      </c>
      <c r="D4116" s="7" t="n">
        <v>2092</v>
      </c>
      <c r="E4116" s="7" t="n">
        <v>0.25</v>
      </c>
      <c r="F4116" s="7" t="n">
        <v>0</v>
      </c>
      <c r="G4116" s="7" t="n">
        <v>0</v>
      </c>
      <c r="H4116" s="7" t="n">
        <v>0</v>
      </c>
      <c r="I4116" s="7" t="n">
        <v>0</v>
      </c>
      <c r="J4116" s="7" t="n">
        <v>65533</v>
      </c>
      <c r="K4116" s="7" t="n">
        <v>0</v>
      </c>
      <c r="L4116" s="7" t="n">
        <v>0</v>
      </c>
      <c r="M4116" s="7" t="n">
        <v>0</v>
      </c>
      <c r="N4116" s="7" t="n">
        <v>0</v>
      </c>
      <c r="O4116" s="7" t="s">
        <v>12</v>
      </c>
    </row>
    <row r="4117" spans="1:15">
      <c r="A4117" t="s">
        <v>4</v>
      </c>
      <c r="B4117" s="4" t="s">
        <v>5</v>
      </c>
      <c r="C4117" s="4" t="s">
        <v>10</v>
      </c>
    </row>
    <row r="4118" spans="1:15">
      <c r="A4118" t="n">
        <v>31923</v>
      </c>
      <c r="B4118" s="30" t="n">
        <v>16</v>
      </c>
      <c r="C4118" s="7" t="n">
        <v>500</v>
      </c>
    </row>
    <row r="4119" spans="1:15">
      <c r="A4119" t="s">
        <v>4</v>
      </c>
      <c r="B4119" s="4" t="s">
        <v>5</v>
      </c>
      <c r="C4119" s="4" t="s">
        <v>13</v>
      </c>
      <c r="D4119" s="4" t="s">
        <v>10</v>
      </c>
      <c r="E4119" s="4" t="s">
        <v>21</v>
      </c>
      <c r="F4119" s="4" t="s">
        <v>10</v>
      </c>
      <c r="G4119" s="4" t="s">
        <v>9</v>
      </c>
      <c r="H4119" s="4" t="s">
        <v>9</v>
      </c>
      <c r="I4119" s="4" t="s">
        <v>10</v>
      </c>
      <c r="J4119" s="4" t="s">
        <v>10</v>
      </c>
      <c r="K4119" s="4" t="s">
        <v>9</v>
      </c>
      <c r="L4119" s="4" t="s">
        <v>9</v>
      </c>
      <c r="M4119" s="4" t="s">
        <v>9</v>
      </c>
      <c r="N4119" s="4" t="s">
        <v>9</v>
      </c>
      <c r="O4119" s="4" t="s">
        <v>6</v>
      </c>
    </row>
    <row r="4120" spans="1:15">
      <c r="A4120" t="n">
        <v>31926</v>
      </c>
      <c r="B4120" s="15" t="n">
        <v>50</v>
      </c>
      <c r="C4120" s="7" t="n">
        <v>0</v>
      </c>
      <c r="D4120" s="7" t="n">
        <v>2092</v>
      </c>
      <c r="E4120" s="7" t="n">
        <v>0.300000011920929</v>
      </c>
      <c r="F4120" s="7" t="n">
        <v>0</v>
      </c>
      <c r="G4120" s="7" t="n">
        <v>0</v>
      </c>
      <c r="H4120" s="7" t="n">
        <v>0</v>
      </c>
      <c r="I4120" s="7" t="n">
        <v>0</v>
      </c>
      <c r="J4120" s="7" t="n">
        <v>65533</v>
      </c>
      <c r="K4120" s="7" t="n">
        <v>0</v>
      </c>
      <c r="L4120" s="7" t="n">
        <v>0</v>
      </c>
      <c r="M4120" s="7" t="n">
        <v>0</v>
      </c>
      <c r="N4120" s="7" t="n">
        <v>0</v>
      </c>
      <c r="O4120" s="7" t="s">
        <v>12</v>
      </c>
    </row>
    <row r="4121" spans="1:15">
      <c r="A4121" t="s">
        <v>4</v>
      </c>
      <c r="B4121" s="4" t="s">
        <v>5</v>
      </c>
      <c r="C4121" s="4" t="s">
        <v>10</v>
      </c>
    </row>
    <row r="4122" spans="1:15">
      <c r="A4122" t="n">
        <v>31965</v>
      </c>
      <c r="B4122" s="30" t="n">
        <v>16</v>
      </c>
      <c r="C4122" s="7" t="n">
        <v>500</v>
      </c>
    </row>
    <row r="4123" spans="1:15">
      <c r="A4123" t="s">
        <v>4</v>
      </c>
      <c r="B4123" s="4" t="s">
        <v>5</v>
      </c>
      <c r="C4123" s="4" t="s">
        <v>13</v>
      </c>
      <c r="D4123" s="4" t="s">
        <v>10</v>
      </c>
      <c r="E4123" s="4" t="s">
        <v>21</v>
      </c>
      <c r="F4123" s="4" t="s">
        <v>10</v>
      </c>
      <c r="G4123" s="4" t="s">
        <v>9</v>
      </c>
      <c r="H4123" s="4" t="s">
        <v>9</v>
      </c>
      <c r="I4123" s="4" t="s">
        <v>10</v>
      </c>
      <c r="J4123" s="4" t="s">
        <v>10</v>
      </c>
      <c r="K4123" s="4" t="s">
        <v>9</v>
      </c>
      <c r="L4123" s="4" t="s">
        <v>9</v>
      </c>
      <c r="M4123" s="4" t="s">
        <v>9</v>
      </c>
      <c r="N4123" s="4" t="s">
        <v>9</v>
      </c>
      <c r="O4123" s="4" t="s">
        <v>6</v>
      </c>
    </row>
    <row r="4124" spans="1:15">
      <c r="A4124" t="n">
        <v>31968</v>
      </c>
      <c r="B4124" s="15" t="n">
        <v>50</v>
      </c>
      <c r="C4124" s="7" t="n">
        <v>0</v>
      </c>
      <c r="D4124" s="7" t="n">
        <v>2092</v>
      </c>
      <c r="E4124" s="7" t="n">
        <v>0.349999994039536</v>
      </c>
      <c r="F4124" s="7" t="n">
        <v>0</v>
      </c>
      <c r="G4124" s="7" t="n">
        <v>0</v>
      </c>
      <c r="H4124" s="7" t="n">
        <v>0</v>
      </c>
      <c r="I4124" s="7" t="n">
        <v>0</v>
      </c>
      <c r="J4124" s="7" t="n">
        <v>65533</v>
      </c>
      <c r="K4124" s="7" t="n">
        <v>0</v>
      </c>
      <c r="L4124" s="7" t="n">
        <v>0</v>
      </c>
      <c r="M4124" s="7" t="n">
        <v>0</v>
      </c>
      <c r="N4124" s="7" t="n">
        <v>0</v>
      </c>
      <c r="O4124" s="7" t="s">
        <v>12</v>
      </c>
    </row>
    <row r="4125" spans="1:15">
      <c r="A4125" t="s">
        <v>4</v>
      </c>
      <c r="B4125" s="4" t="s">
        <v>5</v>
      </c>
      <c r="C4125" s="4" t="s">
        <v>10</v>
      </c>
    </row>
    <row r="4126" spans="1:15">
      <c r="A4126" t="n">
        <v>32007</v>
      </c>
      <c r="B4126" s="30" t="n">
        <v>16</v>
      </c>
      <c r="C4126" s="7" t="n">
        <v>500</v>
      </c>
    </row>
    <row r="4127" spans="1:15">
      <c r="A4127" t="s">
        <v>4</v>
      </c>
      <c r="B4127" s="4" t="s">
        <v>5</v>
      </c>
      <c r="C4127" s="4" t="s">
        <v>13</v>
      </c>
      <c r="D4127" s="4" t="s">
        <v>10</v>
      </c>
      <c r="E4127" s="4" t="s">
        <v>21</v>
      </c>
      <c r="F4127" s="4" t="s">
        <v>10</v>
      </c>
      <c r="G4127" s="4" t="s">
        <v>9</v>
      </c>
      <c r="H4127" s="4" t="s">
        <v>9</v>
      </c>
      <c r="I4127" s="4" t="s">
        <v>10</v>
      </c>
      <c r="J4127" s="4" t="s">
        <v>10</v>
      </c>
      <c r="K4127" s="4" t="s">
        <v>9</v>
      </c>
      <c r="L4127" s="4" t="s">
        <v>9</v>
      </c>
      <c r="M4127" s="4" t="s">
        <v>9</v>
      </c>
      <c r="N4127" s="4" t="s">
        <v>9</v>
      </c>
      <c r="O4127" s="4" t="s">
        <v>6</v>
      </c>
    </row>
    <row r="4128" spans="1:15">
      <c r="A4128" t="n">
        <v>32010</v>
      </c>
      <c r="B4128" s="15" t="n">
        <v>50</v>
      </c>
      <c r="C4128" s="7" t="n">
        <v>0</v>
      </c>
      <c r="D4128" s="7" t="n">
        <v>2092</v>
      </c>
      <c r="E4128" s="7" t="n">
        <v>0.400000005960464</v>
      </c>
      <c r="F4128" s="7" t="n">
        <v>0</v>
      </c>
      <c r="G4128" s="7" t="n">
        <v>0</v>
      </c>
      <c r="H4128" s="7" t="n">
        <v>0</v>
      </c>
      <c r="I4128" s="7" t="n">
        <v>0</v>
      </c>
      <c r="J4128" s="7" t="n">
        <v>65533</v>
      </c>
      <c r="K4128" s="7" t="n">
        <v>0</v>
      </c>
      <c r="L4128" s="7" t="n">
        <v>0</v>
      </c>
      <c r="M4128" s="7" t="n">
        <v>0</v>
      </c>
      <c r="N4128" s="7" t="n">
        <v>0</v>
      </c>
      <c r="O4128" s="7" t="s">
        <v>12</v>
      </c>
    </row>
    <row r="4129" spans="1:15">
      <c r="A4129" t="s">
        <v>4</v>
      </c>
      <c r="B4129" s="4" t="s">
        <v>5</v>
      </c>
      <c r="C4129" s="4" t="s">
        <v>10</v>
      </c>
    </row>
    <row r="4130" spans="1:15">
      <c r="A4130" t="n">
        <v>32049</v>
      </c>
      <c r="B4130" s="30" t="n">
        <v>16</v>
      </c>
      <c r="C4130" s="7" t="n">
        <v>500</v>
      </c>
    </row>
    <row r="4131" spans="1:15">
      <c r="A4131" t="s">
        <v>4</v>
      </c>
      <c r="B4131" s="4" t="s">
        <v>5</v>
      </c>
      <c r="C4131" s="4" t="s">
        <v>13</v>
      </c>
      <c r="D4131" s="4" t="s">
        <v>10</v>
      </c>
      <c r="E4131" s="4" t="s">
        <v>21</v>
      </c>
      <c r="F4131" s="4" t="s">
        <v>10</v>
      </c>
      <c r="G4131" s="4" t="s">
        <v>9</v>
      </c>
      <c r="H4131" s="4" t="s">
        <v>9</v>
      </c>
      <c r="I4131" s="4" t="s">
        <v>10</v>
      </c>
      <c r="J4131" s="4" t="s">
        <v>10</v>
      </c>
      <c r="K4131" s="4" t="s">
        <v>9</v>
      </c>
      <c r="L4131" s="4" t="s">
        <v>9</v>
      </c>
      <c r="M4131" s="4" t="s">
        <v>9</v>
      </c>
      <c r="N4131" s="4" t="s">
        <v>9</v>
      </c>
      <c r="O4131" s="4" t="s">
        <v>6</v>
      </c>
    </row>
    <row r="4132" spans="1:15">
      <c r="A4132" t="n">
        <v>32052</v>
      </c>
      <c r="B4132" s="15" t="n">
        <v>50</v>
      </c>
      <c r="C4132" s="7" t="n">
        <v>0</v>
      </c>
      <c r="D4132" s="7" t="n">
        <v>2092</v>
      </c>
      <c r="E4132" s="7" t="n">
        <v>0.449999988079071</v>
      </c>
      <c r="F4132" s="7" t="n">
        <v>0</v>
      </c>
      <c r="G4132" s="7" t="n">
        <v>0</v>
      </c>
      <c r="H4132" s="7" t="n">
        <v>0</v>
      </c>
      <c r="I4132" s="7" t="n">
        <v>0</v>
      </c>
      <c r="J4132" s="7" t="n">
        <v>65533</v>
      </c>
      <c r="K4132" s="7" t="n">
        <v>0</v>
      </c>
      <c r="L4132" s="7" t="n">
        <v>0</v>
      </c>
      <c r="M4132" s="7" t="n">
        <v>0</v>
      </c>
      <c r="N4132" s="7" t="n">
        <v>0</v>
      </c>
      <c r="O4132" s="7" t="s">
        <v>12</v>
      </c>
    </row>
    <row r="4133" spans="1:15">
      <c r="A4133" t="s">
        <v>4</v>
      </c>
      <c r="B4133" s="4" t="s">
        <v>5</v>
      </c>
    </row>
    <row r="4134" spans="1:15">
      <c r="A4134" t="n">
        <v>32091</v>
      </c>
      <c r="B4134" s="5" t="n">
        <v>1</v>
      </c>
    </row>
    <row r="4135" spans="1:15" s="3" customFormat="1" customHeight="0">
      <c r="A4135" s="3" t="s">
        <v>2</v>
      </c>
      <c r="B4135" s="3" t="s">
        <v>259</v>
      </c>
    </row>
    <row r="4136" spans="1:15">
      <c r="A4136" t="s">
        <v>4</v>
      </c>
      <c r="B4136" s="4" t="s">
        <v>5</v>
      </c>
      <c r="C4136" s="4" t="s">
        <v>13</v>
      </c>
      <c r="D4136" s="4" t="s">
        <v>10</v>
      </c>
    </row>
    <row r="4137" spans="1:15">
      <c r="A4137" t="n">
        <v>32092</v>
      </c>
      <c r="B4137" s="29" t="n">
        <v>22</v>
      </c>
      <c r="C4137" s="7" t="n">
        <v>0</v>
      </c>
      <c r="D4137" s="7" t="n">
        <v>0</v>
      </c>
    </row>
    <row r="4138" spans="1:15">
      <c r="A4138" t="s">
        <v>4</v>
      </c>
      <c r="B4138" s="4" t="s">
        <v>5</v>
      </c>
      <c r="C4138" s="4" t="s">
        <v>13</v>
      </c>
      <c r="D4138" s="4" t="s">
        <v>10</v>
      </c>
      <c r="E4138" s="4" t="s">
        <v>21</v>
      </c>
    </row>
    <row r="4139" spans="1:15">
      <c r="A4139" t="n">
        <v>32096</v>
      </c>
      <c r="B4139" s="32" t="n">
        <v>58</v>
      </c>
      <c r="C4139" s="7" t="n">
        <v>0</v>
      </c>
      <c r="D4139" s="7" t="n">
        <v>300</v>
      </c>
      <c r="E4139" s="7" t="n">
        <v>1</v>
      </c>
    </row>
    <row r="4140" spans="1:15">
      <c r="A4140" t="s">
        <v>4</v>
      </c>
      <c r="B4140" s="4" t="s">
        <v>5</v>
      </c>
      <c r="C4140" s="4" t="s">
        <v>13</v>
      </c>
      <c r="D4140" s="4" t="s">
        <v>10</v>
      </c>
    </row>
    <row r="4141" spans="1:15">
      <c r="A4141" t="n">
        <v>32104</v>
      </c>
      <c r="B4141" s="32" t="n">
        <v>58</v>
      </c>
      <c r="C4141" s="7" t="n">
        <v>255</v>
      </c>
      <c r="D4141" s="7" t="n">
        <v>0</v>
      </c>
    </row>
    <row r="4142" spans="1:15">
      <c r="A4142" t="s">
        <v>4</v>
      </c>
      <c r="B4142" s="4" t="s">
        <v>5</v>
      </c>
      <c r="C4142" s="4" t="s">
        <v>13</v>
      </c>
      <c r="D4142" s="4" t="s">
        <v>10</v>
      </c>
    </row>
    <row r="4143" spans="1:15">
      <c r="A4143" t="n">
        <v>32108</v>
      </c>
      <c r="B4143" s="32" t="n">
        <v>58</v>
      </c>
      <c r="C4143" s="7" t="n">
        <v>5</v>
      </c>
      <c r="D4143" s="7" t="n">
        <v>300</v>
      </c>
    </row>
    <row r="4144" spans="1:15">
      <c r="A4144" t="s">
        <v>4</v>
      </c>
      <c r="B4144" s="4" t="s">
        <v>5</v>
      </c>
      <c r="C4144" s="4" t="s">
        <v>21</v>
      </c>
      <c r="D4144" s="4" t="s">
        <v>10</v>
      </c>
    </row>
    <row r="4145" spans="1:15">
      <c r="A4145" t="n">
        <v>32112</v>
      </c>
      <c r="B4145" s="39" t="n">
        <v>103</v>
      </c>
      <c r="C4145" s="7" t="n">
        <v>0</v>
      </c>
      <c r="D4145" s="7" t="n">
        <v>300</v>
      </c>
    </row>
    <row r="4146" spans="1:15">
      <c r="A4146" t="s">
        <v>4</v>
      </c>
      <c r="B4146" s="4" t="s">
        <v>5</v>
      </c>
      <c r="C4146" s="4" t="s">
        <v>13</v>
      </c>
    </row>
    <row r="4147" spans="1:15">
      <c r="A4147" t="n">
        <v>32119</v>
      </c>
      <c r="B4147" s="33" t="n">
        <v>64</v>
      </c>
      <c r="C4147" s="7" t="n">
        <v>7</v>
      </c>
    </row>
    <row r="4148" spans="1:15">
      <c r="A4148" t="s">
        <v>4</v>
      </c>
      <c r="B4148" s="4" t="s">
        <v>5</v>
      </c>
      <c r="C4148" s="4" t="s">
        <v>13</v>
      </c>
      <c r="D4148" s="4" t="s">
        <v>10</v>
      </c>
    </row>
    <row r="4149" spans="1:15">
      <c r="A4149" t="n">
        <v>32121</v>
      </c>
      <c r="B4149" s="58" t="n">
        <v>72</v>
      </c>
      <c r="C4149" s="7" t="n">
        <v>5</v>
      </c>
      <c r="D4149" s="7" t="n">
        <v>0</v>
      </c>
    </row>
    <row r="4150" spans="1:15">
      <c r="A4150" t="s">
        <v>4</v>
      </c>
      <c r="B4150" s="4" t="s">
        <v>5</v>
      </c>
      <c r="C4150" s="4" t="s">
        <v>10</v>
      </c>
      <c r="D4150" s="4" t="s">
        <v>13</v>
      </c>
      <c r="E4150" s="4" t="s">
        <v>13</v>
      </c>
      <c r="F4150" s="4" t="s">
        <v>6</v>
      </c>
    </row>
    <row r="4151" spans="1:15">
      <c r="A4151" t="n">
        <v>32125</v>
      </c>
      <c r="B4151" s="27" t="n">
        <v>20</v>
      </c>
      <c r="C4151" s="7" t="n">
        <v>61456</v>
      </c>
      <c r="D4151" s="7" t="n">
        <v>3</v>
      </c>
      <c r="E4151" s="7" t="n">
        <v>10</v>
      </c>
      <c r="F4151" s="7" t="s">
        <v>209</v>
      </c>
    </row>
    <row r="4152" spans="1:15">
      <c r="A4152" t="s">
        <v>4</v>
      </c>
      <c r="B4152" s="4" t="s">
        <v>5</v>
      </c>
      <c r="C4152" s="4" t="s">
        <v>10</v>
      </c>
    </row>
    <row r="4153" spans="1:15">
      <c r="A4153" t="n">
        <v>32143</v>
      </c>
      <c r="B4153" s="30" t="n">
        <v>16</v>
      </c>
      <c r="C4153" s="7" t="n">
        <v>0</v>
      </c>
    </row>
    <row r="4154" spans="1:15">
      <c r="A4154" t="s">
        <v>4</v>
      </c>
      <c r="B4154" s="4" t="s">
        <v>5</v>
      </c>
      <c r="C4154" s="4" t="s">
        <v>10</v>
      </c>
      <c r="D4154" s="4" t="s">
        <v>21</v>
      </c>
      <c r="E4154" s="4" t="s">
        <v>21</v>
      </c>
      <c r="F4154" s="4" t="s">
        <v>21</v>
      </c>
      <c r="G4154" s="4" t="s">
        <v>21</v>
      </c>
    </row>
    <row r="4155" spans="1:15">
      <c r="A4155" t="n">
        <v>32146</v>
      </c>
      <c r="B4155" s="49" t="n">
        <v>46</v>
      </c>
      <c r="C4155" s="7" t="n">
        <v>61456</v>
      </c>
      <c r="D4155" s="7" t="n">
        <v>243.550003051758</v>
      </c>
      <c r="E4155" s="7" t="n">
        <v>42</v>
      </c>
      <c r="F4155" s="7" t="n">
        <v>-132.600006103516</v>
      </c>
      <c r="G4155" s="7" t="n">
        <v>0</v>
      </c>
    </row>
    <row r="4156" spans="1:15">
      <c r="A4156" t="s">
        <v>4</v>
      </c>
      <c r="B4156" s="4" t="s">
        <v>5</v>
      </c>
      <c r="C4156" s="4" t="s">
        <v>13</v>
      </c>
      <c r="D4156" s="4" t="s">
        <v>13</v>
      </c>
      <c r="E4156" s="4" t="s">
        <v>13</v>
      </c>
      <c r="F4156" s="4" t="s">
        <v>13</v>
      </c>
    </row>
    <row r="4157" spans="1:15">
      <c r="A4157" t="n">
        <v>32165</v>
      </c>
      <c r="B4157" s="40" t="n">
        <v>14</v>
      </c>
      <c r="C4157" s="7" t="n">
        <v>0</v>
      </c>
      <c r="D4157" s="7" t="n">
        <v>0</v>
      </c>
      <c r="E4157" s="7" t="n">
        <v>32</v>
      </c>
      <c r="F4157" s="7" t="n">
        <v>0</v>
      </c>
    </row>
    <row r="4158" spans="1:15">
      <c r="A4158" t="s">
        <v>4</v>
      </c>
      <c r="B4158" s="4" t="s">
        <v>5</v>
      </c>
      <c r="C4158" s="4" t="s">
        <v>13</v>
      </c>
    </row>
    <row r="4159" spans="1:15">
      <c r="A4159" t="n">
        <v>32170</v>
      </c>
      <c r="B4159" s="64" t="n">
        <v>116</v>
      </c>
      <c r="C4159" s="7" t="n">
        <v>0</v>
      </c>
    </row>
    <row r="4160" spans="1:15">
      <c r="A4160" t="s">
        <v>4</v>
      </c>
      <c r="B4160" s="4" t="s">
        <v>5</v>
      </c>
      <c r="C4160" s="4" t="s">
        <v>13</v>
      </c>
      <c r="D4160" s="4" t="s">
        <v>10</v>
      </c>
    </row>
    <row r="4161" spans="1:7">
      <c r="A4161" t="n">
        <v>32172</v>
      </c>
      <c r="B4161" s="64" t="n">
        <v>116</v>
      </c>
      <c r="C4161" s="7" t="n">
        <v>2</v>
      </c>
      <c r="D4161" s="7" t="n">
        <v>1</v>
      </c>
    </row>
    <row r="4162" spans="1:7">
      <c r="A4162" t="s">
        <v>4</v>
      </c>
      <c r="B4162" s="4" t="s">
        <v>5</v>
      </c>
      <c r="C4162" s="4" t="s">
        <v>13</v>
      </c>
      <c r="D4162" s="4" t="s">
        <v>9</v>
      </c>
    </row>
    <row r="4163" spans="1:7">
      <c r="A4163" t="n">
        <v>32176</v>
      </c>
      <c r="B4163" s="64" t="n">
        <v>116</v>
      </c>
      <c r="C4163" s="7" t="n">
        <v>5</v>
      </c>
      <c r="D4163" s="7" t="n">
        <v>1137180672</v>
      </c>
    </row>
    <row r="4164" spans="1:7">
      <c r="A4164" t="s">
        <v>4</v>
      </c>
      <c r="B4164" s="4" t="s">
        <v>5</v>
      </c>
      <c r="C4164" s="4" t="s">
        <v>13</v>
      </c>
      <c r="D4164" s="4" t="s">
        <v>10</v>
      </c>
    </row>
    <row r="4165" spans="1:7">
      <c r="A4165" t="n">
        <v>32182</v>
      </c>
      <c r="B4165" s="64" t="n">
        <v>116</v>
      </c>
      <c r="C4165" s="7" t="n">
        <v>6</v>
      </c>
      <c r="D4165" s="7" t="n">
        <v>1</v>
      </c>
    </row>
    <row r="4166" spans="1:7">
      <c r="A4166" t="s">
        <v>4</v>
      </c>
      <c r="B4166" s="4" t="s">
        <v>5</v>
      </c>
      <c r="C4166" s="4" t="s">
        <v>13</v>
      </c>
    </row>
    <row r="4167" spans="1:7">
      <c r="A4167" t="n">
        <v>32186</v>
      </c>
      <c r="B4167" s="16" t="n">
        <v>74</v>
      </c>
      <c r="C4167" s="7" t="n">
        <v>18</v>
      </c>
    </row>
    <row r="4168" spans="1:7">
      <c r="A4168" t="s">
        <v>4</v>
      </c>
      <c r="B4168" s="4" t="s">
        <v>5</v>
      </c>
      <c r="C4168" s="4" t="s">
        <v>13</v>
      </c>
      <c r="D4168" s="4" t="s">
        <v>13</v>
      </c>
      <c r="E4168" s="4" t="s">
        <v>21</v>
      </c>
      <c r="F4168" s="4" t="s">
        <v>21</v>
      </c>
      <c r="G4168" s="4" t="s">
        <v>21</v>
      </c>
      <c r="H4168" s="4" t="s">
        <v>10</v>
      </c>
    </row>
    <row r="4169" spans="1:7">
      <c r="A4169" t="n">
        <v>32188</v>
      </c>
      <c r="B4169" s="18" t="n">
        <v>45</v>
      </c>
      <c r="C4169" s="7" t="n">
        <v>2</v>
      </c>
      <c r="D4169" s="7" t="n">
        <v>3</v>
      </c>
      <c r="E4169" s="7" t="n">
        <v>235.679992675781</v>
      </c>
      <c r="F4169" s="7" t="n">
        <v>43.0999984741211</v>
      </c>
      <c r="G4169" s="7" t="n">
        <v>-126.819999694824</v>
      </c>
      <c r="H4169" s="7" t="n">
        <v>0</v>
      </c>
    </row>
    <row r="4170" spans="1:7">
      <c r="A4170" t="s">
        <v>4</v>
      </c>
      <c r="B4170" s="4" t="s">
        <v>5</v>
      </c>
      <c r="C4170" s="4" t="s">
        <v>13</v>
      </c>
      <c r="D4170" s="4" t="s">
        <v>13</v>
      </c>
      <c r="E4170" s="4" t="s">
        <v>21</v>
      </c>
      <c r="F4170" s="4" t="s">
        <v>21</v>
      </c>
      <c r="G4170" s="4" t="s">
        <v>21</v>
      </c>
      <c r="H4170" s="4" t="s">
        <v>10</v>
      </c>
      <c r="I4170" s="4" t="s">
        <v>13</v>
      </c>
    </row>
    <row r="4171" spans="1:7">
      <c r="A4171" t="n">
        <v>32205</v>
      </c>
      <c r="B4171" s="18" t="n">
        <v>45</v>
      </c>
      <c r="C4171" s="7" t="n">
        <v>4</v>
      </c>
      <c r="D4171" s="7" t="n">
        <v>3</v>
      </c>
      <c r="E4171" s="7" t="n">
        <v>0.189999997615814</v>
      </c>
      <c r="F4171" s="7" t="n">
        <v>111.139999389648</v>
      </c>
      <c r="G4171" s="7" t="n">
        <v>10</v>
      </c>
      <c r="H4171" s="7" t="n">
        <v>0</v>
      </c>
      <c r="I4171" s="7" t="n">
        <v>0</v>
      </c>
    </row>
    <row r="4172" spans="1:7">
      <c r="A4172" t="s">
        <v>4</v>
      </c>
      <c r="B4172" s="4" t="s">
        <v>5</v>
      </c>
      <c r="C4172" s="4" t="s">
        <v>13</v>
      </c>
      <c r="D4172" s="4" t="s">
        <v>13</v>
      </c>
      <c r="E4172" s="4" t="s">
        <v>21</v>
      </c>
      <c r="F4172" s="4" t="s">
        <v>10</v>
      </c>
    </row>
    <row r="4173" spans="1:7">
      <c r="A4173" t="n">
        <v>32223</v>
      </c>
      <c r="B4173" s="18" t="n">
        <v>45</v>
      </c>
      <c r="C4173" s="7" t="n">
        <v>5</v>
      </c>
      <c r="D4173" s="7" t="n">
        <v>3</v>
      </c>
      <c r="E4173" s="7" t="n">
        <v>11.8999996185303</v>
      </c>
      <c r="F4173" s="7" t="n">
        <v>0</v>
      </c>
    </row>
    <row r="4174" spans="1:7">
      <c r="A4174" t="s">
        <v>4</v>
      </c>
      <c r="B4174" s="4" t="s">
        <v>5</v>
      </c>
      <c r="C4174" s="4" t="s">
        <v>13</v>
      </c>
      <c r="D4174" s="4" t="s">
        <v>13</v>
      </c>
      <c r="E4174" s="4" t="s">
        <v>21</v>
      </c>
      <c r="F4174" s="4" t="s">
        <v>10</v>
      </c>
    </row>
    <row r="4175" spans="1:7">
      <c r="A4175" t="n">
        <v>32232</v>
      </c>
      <c r="B4175" s="18" t="n">
        <v>45</v>
      </c>
      <c r="C4175" s="7" t="n">
        <v>11</v>
      </c>
      <c r="D4175" s="7" t="n">
        <v>3</v>
      </c>
      <c r="E4175" s="7" t="n">
        <v>50.5999984741211</v>
      </c>
      <c r="F4175" s="7" t="n">
        <v>0</v>
      </c>
    </row>
    <row r="4176" spans="1:7">
      <c r="A4176" t="s">
        <v>4</v>
      </c>
      <c r="B4176" s="4" t="s">
        <v>5</v>
      </c>
      <c r="C4176" s="4" t="s">
        <v>13</v>
      </c>
      <c r="D4176" s="4" t="s">
        <v>13</v>
      </c>
      <c r="E4176" s="4" t="s">
        <v>21</v>
      </c>
      <c r="F4176" s="4" t="s">
        <v>10</v>
      </c>
    </row>
    <row r="4177" spans="1:9">
      <c r="A4177" t="n">
        <v>32241</v>
      </c>
      <c r="B4177" s="18" t="n">
        <v>45</v>
      </c>
      <c r="C4177" s="7" t="n">
        <v>5</v>
      </c>
      <c r="D4177" s="7" t="n">
        <v>3</v>
      </c>
      <c r="E4177" s="7" t="n">
        <v>11</v>
      </c>
      <c r="F4177" s="7" t="n">
        <v>3000</v>
      </c>
    </row>
    <row r="4178" spans="1:9">
      <c r="A4178" t="s">
        <v>4</v>
      </c>
      <c r="B4178" s="4" t="s">
        <v>5</v>
      </c>
      <c r="C4178" s="4" t="s">
        <v>13</v>
      </c>
      <c r="D4178" s="4" t="s">
        <v>10</v>
      </c>
      <c r="E4178" s="4" t="s">
        <v>6</v>
      </c>
      <c r="F4178" s="4" t="s">
        <v>6</v>
      </c>
      <c r="G4178" s="4" t="s">
        <v>6</v>
      </c>
      <c r="H4178" s="4" t="s">
        <v>6</v>
      </c>
    </row>
    <row r="4179" spans="1:9">
      <c r="A4179" t="n">
        <v>32250</v>
      </c>
      <c r="B4179" s="41" t="n">
        <v>51</v>
      </c>
      <c r="C4179" s="7" t="n">
        <v>3</v>
      </c>
      <c r="D4179" s="7" t="n">
        <v>61456</v>
      </c>
      <c r="E4179" s="7" t="s">
        <v>140</v>
      </c>
      <c r="F4179" s="7" t="s">
        <v>138</v>
      </c>
      <c r="G4179" s="7" t="s">
        <v>139</v>
      </c>
      <c r="H4179" s="7" t="s">
        <v>140</v>
      </c>
    </row>
    <row r="4180" spans="1:9">
      <c r="A4180" t="s">
        <v>4</v>
      </c>
      <c r="B4180" s="4" t="s">
        <v>5</v>
      </c>
      <c r="C4180" s="4" t="s">
        <v>10</v>
      </c>
      <c r="D4180" s="4" t="s">
        <v>10</v>
      </c>
      <c r="E4180" s="4" t="s">
        <v>21</v>
      </c>
      <c r="F4180" s="4" t="s">
        <v>21</v>
      </c>
      <c r="G4180" s="4" t="s">
        <v>21</v>
      </c>
      <c r="H4180" s="4" t="s">
        <v>21</v>
      </c>
      <c r="I4180" s="4" t="s">
        <v>13</v>
      </c>
      <c r="J4180" s="4" t="s">
        <v>10</v>
      </c>
    </row>
    <row r="4181" spans="1:9">
      <c r="A4181" t="n">
        <v>32263</v>
      </c>
      <c r="B4181" s="67" t="n">
        <v>55</v>
      </c>
      <c r="C4181" s="7" t="n">
        <v>61456</v>
      </c>
      <c r="D4181" s="7" t="n">
        <v>65533</v>
      </c>
      <c r="E4181" s="7" t="n">
        <v>243.550003051758</v>
      </c>
      <c r="F4181" s="7" t="n">
        <v>42</v>
      </c>
      <c r="G4181" s="7" t="n">
        <v>-131.160003662109</v>
      </c>
      <c r="H4181" s="7" t="n">
        <v>1.20000004768372</v>
      </c>
      <c r="I4181" s="7" t="n">
        <v>1</v>
      </c>
      <c r="J4181" s="7" t="n">
        <v>0</v>
      </c>
    </row>
    <row r="4182" spans="1:9">
      <c r="A4182" t="s">
        <v>4</v>
      </c>
      <c r="B4182" s="4" t="s">
        <v>5</v>
      </c>
      <c r="C4182" s="4" t="s">
        <v>13</v>
      </c>
      <c r="D4182" s="4" t="s">
        <v>10</v>
      </c>
      <c r="E4182" s="4" t="s">
        <v>21</v>
      </c>
    </row>
    <row r="4183" spans="1:9">
      <c r="A4183" t="n">
        <v>32287</v>
      </c>
      <c r="B4183" s="32" t="n">
        <v>58</v>
      </c>
      <c r="C4183" s="7" t="n">
        <v>100</v>
      </c>
      <c r="D4183" s="7" t="n">
        <v>1000</v>
      </c>
      <c r="E4183" s="7" t="n">
        <v>1</v>
      </c>
    </row>
    <row r="4184" spans="1:9">
      <c r="A4184" t="s">
        <v>4</v>
      </c>
      <c r="B4184" s="4" t="s">
        <v>5</v>
      </c>
      <c r="C4184" s="4" t="s">
        <v>10</v>
      </c>
    </row>
    <row r="4185" spans="1:9">
      <c r="A4185" t="n">
        <v>32295</v>
      </c>
      <c r="B4185" s="30" t="n">
        <v>16</v>
      </c>
      <c r="C4185" s="7" t="n">
        <v>500</v>
      </c>
    </row>
    <row r="4186" spans="1:9">
      <c r="A4186" t="s">
        <v>4</v>
      </c>
      <c r="B4186" s="4" t="s">
        <v>5</v>
      </c>
      <c r="C4186" s="4" t="s">
        <v>13</v>
      </c>
      <c r="D4186" s="4" t="s">
        <v>21</v>
      </c>
      <c r="E4186" s="4" t="s">
        <v>10</v>
      </c>
      <c r="F4186" s="4" t="s">
        <v>13</v>
      </c>
    </row>
    <row r="4187" spans="1:9">
      <c r="A4187" t="n">
        <v>32298</v>
      </c>
      <c r="B4187" s="13" t="n">
        <v>49</v>
      </c>
      <c r="C4187" s="7" t="n">
        <v>3</v>
      </c>
      <c r="D4187" s="7" t="n">
        <v>0.699999988079071</v>
      </c>
      <c r="E4187" s="7" t="n">
        <v>500</v>
      </c>
      <c r="F4187" s="7" t="n">
        <v>0</v>
      </c>
    </row>
    <row r="4188" spans="1:9">
      <c r="A4188" t="s">
        <v>4</v>
      </c>
      <c r="B4188" s="4" t="s">
        <v>5</v>
      </c>
      <c r="C4188" s="4" t="s">
        <v>13</v>
      </c>
      <c r="D4188" s="4" t="s">
        <v>10</v>
      </c>
      <c r="E4188" s="4" t="s">
        <v>21</v>
      </c>
      <c r="F4188" s="4" t="s">
        <v>10</v>
      </c>
      <c r="G4188" s="4" t="s">
        <v>9</v>
      </c>
      <c r="H4188" s="4" t="s">
        <v>9</v>
      </c>
      <c r="I4188" s="4" t="s">
        <v>10</v>
      </c>
      <c r="J4188" s="4" t="s">
        <v>10</v>
      </c>
      <c r="K4188" s="4" t="s">
        <v>9</v>
      </c>
      <c r="L4188" s="4" t="s">
        <v>9</v>
      </c>
      <c r="M4188" s="4" t="s">
        <v>9</v>
      </c>
      <c r="N4188" s="4" t="s">
        <v>9</v>
      </c>
      <c r="O4188" s="4" t="s">
        <v>6</v>
      </c>
    </row>
    <row r="4189" spans="1:9">
      <c r="A4189" t="n">
        <v>32307</v>
      </c>
      <c r="B4189" s="15" t="n">
        <v>50</v>
      </c>
      <c r="C4189" s="7" t="n">
        <v>0</v>
      </c>
      <c r="D4189" s="7" t="n">
        <v>2232</v>
      </c>
      <c r="E4189" s="7" t="n">
        <v>0.25</v>
      </c>
      <c r="F4189" s="7" t="n">
        <v>3000</v>
      </c>
      <c r="G4189" s="7" t="n">
        <v>0</v>
      </c>
      <c r="H4189" s="7" t="n">
        <v>-1073741824</v>
      </c>
      <c r="I4189" s="7" t="n">
        <v>0</v>
      </c>
      <c r="J4189" s="7" t="n">
        <v>65533</v>
      </c>
      <c r="K4189" s="7" t="n">
        <v>0</v>
      </c>
      <c r="L4189" s="7" t="n">
        <v>0</v>
      </c>
      <c r="M4189" s="7" t="n">
        <v>0</v>
      </c>
      <c r="N4189" s="7" t="n">
        <v>0</v>
      </c>
      <c r="O4189" s="7" t="s">
        <v>12</v>
      </c>
    </row>
    <row r="4190" spans="1:9">
      <c r="A4190" t="s">
        <v>4</v>
      </c>
      <c r="B4190" s="4" t="s">
        <v>5</v>
      </c>
      <c r="C4190" s="4" t="s">
        <v>13</v>
      </c>
      <c r="D4190" s="4" t="s">
        <v>10</v>
      </c>
      <c r="E4190" s="4" t="s">
        <v>21</v>
      </c>
      <c r="F4190" s="4" t="s">
        <v>10</v>
      </c>
      <c r="G4190" s="4" t="s">
        <v>9</v>
      </c>
      <c r="H4190" s="4" t="s">
        <v>9</v>
      </c>
      <c r="I4190" s="4" t="s">
        <v>10</v>
      </c>
      <c r="J4190" s="4" t="s">
        <v>10</v>
      </c>
      <c r="K4190" s="4" t="s">
        <v>9</v>
      </c>
      <c r="L4190" s="4" t="s">
        <v>9</v>
      </c>
      <c r="M4190" s="4" t="s">
        <v>9</v>
      </c>
      <c r="N4190" s="4" t="s">
        <v>9</v>
      </c>
      <c r="O4190" s="4" t="s">
        <v>6</v>
      </c>
    </row>
    <row r="4191" spans="1:9">
      <c r="A4191" t="n">
        <v>32346</v>
      </c>
      <c r="B4191" s="15" t="n">
        <v>50</v>
      </c>
      <c r="C4191" s="7" t="n">
        <v>0</v>
      </c>
      <c r="D4191" s="7" t="n">
        <v>2012</v>
      </c>
      <c r="E4191" s="7" t="n">
        <v>0.200000002980232</v>
      </c>
      <c r="F4191" s="7" t="n">
        <v>0</v>
      </c>
      <c r="G4191" s="7" t="n">
        <v>0</v>
      </c>
      <c r="H4191" s="7" t="n">
        <v>-1069547520</v>
      </c>
      <c r="I4191" s="7" t="n">
        <v>0</v>
      </c>
      <c r="J4191" s="7" t="n">
        <v>65533</v>
      </c>
      <c r="K4191" s="7" t="n">
        <v>0</v>
      </c>
      <c r="L4191" s="7" t="n">
        <v>0</v>
      </c>
      <c r="M4191" s="7" t="n">
        <v>0</v>
      </c>
      <c r="N4191" s="7" t="n">
        <v>0</v>
      </c>
      <c r="O4191" s="7" t="s">
        <v>12</v>
      </c>
    </row>
    <row r="4192" spans="1:9">
      <c r="A4192" t="s">
        <v>4</v>
      </c>
      <c r="B4192" s="4" t="s">
        <v>5</v>
      </c>
      <c r="C4192" s="4" t="s">
        <v>13</v>
      </c>
      <c r="D4192" s="4" t="s">
        <v>10</v>
      </c>
      <c r="E4192" s="4" t="s">
        <v>21</v>
      </c>
      <c r="F4192" s="4" t="s">
        <v>10</v>
      </c>
      <c r="G4192" s="4" t="s">
        <v>9</v>
      </c>
      <c r="H4192" s="4" t="s">
        <v>9</v>
      </c>
      <c r="I4192" s="4" t="s">
        <v>10</v>
      </c>
      <c r="J4192" s="4" t="s">
        <v>10</v>
      </c>
      <c r="K4192" s="4" t="s">
        <v>9</v>
      </c>
      <c r="L4192" s="4" t="s">
        <v>9</v>
      </c>
      <c r="M4192" s="4" t="s">
        <v>9</v>
      </c>
      <c r="N4192" s="4" t="s">
        <v>9</v>
      </c>
      <c r="O4192" s="4" t="s">
        <v>6</v>
      </c>
    </row>
    <row r="4193" spans="1:15">
      <c r="A4193" t="n">
        <v>32385</v>
      </c>
      <c r="B4193" s="15" t="n">
        <v>50</v>
      </c>
      <c r="C4193" s="7" t="n">
        <v>0</v>
      </c>
      <c r="D4193" s="7" t="n">
        <v>2014</v>
      </c>
      <c r="E4193" s="7" t="n">
        <v>0.600000023841858</v>
      </c>
      <c r="F4193" s="7" t="n">
        <v>300</v>
      </c>
      <c r="G4193" s="7" t="n">
        <v>0</v>
      </c>
      <c r="H4193" s="7" t="n">
        <v>-1065353216</v>
      </c>
      <c r="I4193" s="7" t="n">
        <v>0</v>
      </c>
      <c r="J4193" s="7" t="n">
        <v>65533</v>
      </c>
      <c r="K4193" s="7" t="n">
        <v>0</v>
      </c>
      <c r="L4193" s="7" t="n">
        <v>0</v>
      </c>
      <c r="M4193" s="7" t="n">
        <v>0</v>
      </c>
      <c r="N4193" s="7" t="n">
        <v>0</v>
      </c>
      <c r="O4193" s="7" t="s">
        <v>12</v>
      </c>
    </row>
    <row r="4194" spans="1:15">
      <c r="A4194" t="s">
        <v>4</v>
      </c>
      <c r="B4194" s="4" t="s">
        <v>5</v>
      </c>
      <c r="C4194" s="4" t="s">
        <v>13</v>
      </c>
      <c r="D4194" s="4" t="s">
        <v>10</v>
      </c>
      <c r="E4194" s="4" t="s">
        <v>21</v>
      </c>
      <c r="F4194" s="4" t="s">
        <v>10</v>
      </c>
      <c r="G4194" s="4" t="s">
        <v>9</v>
      </c>
      <c r="H4194" s="4" t="s">
        <v>9</v>
      </c>
      <c r="I4194" s="4" t="s">
        <v>10</v>
      </c>
      <c r="J4194" s="4" t="s">
        <v>10</v>
      </c>
      <c r="K4194" s="4" t="s">
        <v>9</v>
      </c>
      <c r="L4194" s="4" t="s">
        <v>9</v>
      </c>
      <c r="M4194" s="4" t="s">
        <v>9</v>
      </c>
      <c r="N4194" s="4" t="s">
        <v>9</v>
      </c>
      <c r="O4194" s="4" t="s">
        <v>6</v>
      </c>
    </row>
    <row r="4195" spans="1:15">
      <c r="A4195" t="n">
        <v>32424</v>
      </c>
      <c r="B4195" s="15" t="n">
        <v>50</v>
      </c>
      <c r="C4195" s="7" t="n">
        <v>0</v>
      </c>
      <c r="D4195" s="7" t="n">
        <v>2210</v>
      </c>
      <c r="E4195" s="7" t="n">
        <v>0.600000023841858</v>
      </c>
      <c r="F4195" s="7" t="n">
        <v>0</v>
      </c>
      <c r="G4195" s="7" t="n">
        <v>0</v>
      </c>
      <c r="H4195" s="7" t="n">
        <v>0</v>
      </c>
      <c r="I4195" s="7" t="n">
        <v>0</v>
      </c>
      <c r="J4195" s="7" t="n">
        <v>65533</v>
      </c>
      <c r="K4195" s="7" t="n">
        <v>0</v>
      </c>
      <c r="L4195" s="7" t="n">
        <v>0</v>
      </c>
      <c r="M4195" s="7" t="n">
        <v>0</v>
      </c>
      <c r="N4195" s="7" t="n">
        <v>0</v>
      </c>
      <c r="O4195" s="7" t="s">
        <v>12</v>
      </c>
    </row>
    <row r="4196" spans="1:15">
      <c r="A4196" t="s">
        <v>4</v>
      </c>
      <c r="B4196" s="4" t="s">
        <v>5</v>
      </c>
      <c r="C4196" s="4" t="s">
        <v>13</v>
      </c>
      <c r="D4196" s="4" t="s">
        <v>10</v>
      </c>
    </row>
    <row r="4197" spans="1:15">
      <c r="A4197" t="n">
        <v>32463</v>
      </c>
      <c r="B4197" s="32" t="n">
        <v>58</v>
      </c>
      <c r="C4197" s="7" t="n">
        <v>255</v>
      </c>
      <c r="D4197" s="7" t="n">
        <v>0</v>
      </c>
    </row>
    <row r="4198" spans="1:15">
      <c r="A4198" t="s">
        <v>4</v>
      </c>
      <c r="B4198" s="4" t="s">
        <v>5</v>
      </c>
      <c r="C4198" s="4" t="s">
        <v>10</v>
      </c>
      <c r="D4198" s="4" t="s">
        <v>13</v>
      </c>
    </row>
    <row r="4199" spans="1:15">
      <c r="A4199" t="n">
        <v>32467</v>
      </c>
      <c r="B4199" s="68" t="n">
        <v>56</v>
      </c>
      <c r="C4199" s="7" t="n">
        <v>61456</v>
      </c>
      <c r="D4199" s="7" t="n">
        <v>0</v>
      </c>
    </row>
    <row r="4200" spans="1:15">
      <c r="A4200" t="s">
        <v>4</v>
      </c>
      <c r="B4200" s="4" t="s">
        <v>5</v>
      </c>
      <c r="C4200" s="4" t="s">
        <v>13</v>
      </c>
    </row>
    <row r="4201" spans="1:15">
      <c r="A4201" t="n">
        <v>32471</v>
      </c>
      <c r="B4201" s="18" t="n">
        <v>45</v>
      </c>
      <c r="C4201" s="7" t="n">
        <v>0</v>
      </c>
    </row>
    <row r="4202" spans="1:15">
      <c r="A4202" t="s">
        <v>4</v>
      </c>
      <c r="B4202" s="4" t="s">
        <v>5</v>
      </c>
      <c r="C4202" s="4" t="s">
        <v>13</v>
      </c>
      <c r="D4202" s="4" t="s">
        <v>10</v>
      </c>
      <c r="E4202" s="4" t="s">
        <v>6</v>
      </c>
      <c r="F4202" s="4" t="s">
        <v>6</v>
      </c>
      <c r="G4202" s="4" t="s">
        <v>6</v>
      </c>
      <c r="H4202" s="4" t="s">
        <v>6</v>
      </c>
    </row>
    <row r="4203" spans="1:15">
      <c r="A4203" t="n">
        <v>32473</v>
      </c>
      <c r="B4203" s="41" t="n">
        <v>51</v>
      </c>
      <c r="C4203" s="7" t="n">
        <v>3</v>
      </c>
      <c r="D4203" s="7" t="n">
        <v>61456</v>
      </c>
      <c r="E4203" s="7" t="s">
        <v>260</v>
      </c>
      <c r="F4203" s="7" t="s">
        <v>138</v>
      </c>
      <c r="G4203" s="7" t="s">
        <v>139</v>
      </c>
      <c r="H4203" s="7" t="s">
        <v>140</v>
      </c>
    </row>
    <row r="4204" spans="1:15">
      <c r="A4204" t="s">
        <v>4</v>
      </c>
      <c r="B4204" s="4" t="s">
        <v>5</v>
      </c>
      <c r="C4204" s="4" t="s">
        <v>10</v>
      </c>
      <c r="D4204" s="4" t="s">
        <v>13</v>
      </c>
      <c r="E4204" s="4" t="s">
        <v>21</v>
      </c>
      <c r="F4204" s="4" t="s">
        <v>10</v>
      </c>
    </row>
    <row r="4205" spans="1:15">
      <c r="A4205" t="n">
        <v>32486</v>
      </c>
      <c r="B4205" s="70" t="n">
        <v>59</v>
      </c>
      <c r="C4205" s="7" t="n">
        <v>61456</v>
      </c>
      <c r="D4205" s="7" t="n">
        <v>13</v>
      </c>
      <c r="E4205" s="7" t="n">
        <v>0.150000005960464</v>
      </c>
      <c r="F4205" s="7" t="n">
        <v>0</v>
      </c>
    </row>
    <row r="4206" spans="1:15">
      <c r="A4206" t="s">
        <v>4</v>
      </c>
      <c r="B4206" s="4" t="s">
        <v>5</v>
      </c>
      <c r="C4206" s="4" t="s">
        <v>10</v>
      </c>
    </row>
    <row r="4207" spans="1:15">
      <c r="A4207" t="n">
        <v>32496</v>
      </c>
      <c r="B4207" s="30" t="n">
        <v>16</v>
      </c>
      <c r="C4207" s="7" t="n">
        <v>1000</v>
      </c>
    </row>
    <row r="4208" spans="1:15">
      <c r="A4208" t="s">
        <v>4</v>
      </c>
      <c r="B4208" s="4" t="s">
        <v>5</v>
      </c>
      <c r="C4208" s="4" t="s">
        <v>13</v>
      </c>
      <c r="D4208" s="4" t="s">
        <v>10</v>
      </c>
      <c r="E4208" s="4" t="s">
        <v>6</v>
      </c>
      <c r="F4208" s="4" t="s">
        <v>6</v>
      </c>
      <c r="G4208" s="4" t="s">
        <v>6</v>
      </c>
      <c r="H4208" s="4" t="s">
        <v>6</v>
      </c>
    </row>
    <row r="4209" spans="1:15">
      <c r="A4209" t="n">
        <v>32499</v>
      </c>
      <c r="B4209" s="41" t="n">
        <v>51</v>
      </c>
      <c r="C4209" s="7" t="n">
        <v>3</v>
      </c>
      <c r="D4209" s="7" t="n">
        <v>61456</v>
      </c>
      <c r="E4209" s="7" t="s">
        <v>224</v>
      </c>
      <c r="F4209" s="7" t="s">
        <v>138</v>
      </c>
      <c r="G4209" s="7" t="s">
        <v>139</v>
      </c>
      <c r="H4209" s="7" t="s">
        <v>140</v>
      </c>
    </row>
    <row r="4210" spans="1:15">
      <c r="A4210" t="s">
        <v>4</v>
      </c>
      <c r="B4210" s="4" t="s">
        <v>5</v>
      </c>
      <c r="C4210" s="4" t="s">
        <v>10</v>
      </c>
      <c r="D4210" s="4" t="s">
        <v>21</v>
      </c>
      <c r="E4210" s="4" t="s">
        <v>21</v>
      </c>
      <c r="F4210" s="4" t="s">
        <v>21</v>
      </c>
      <c r="G4210" s="4" t="s">
        <v>10</v>
      </c>
      <c r="H4210" s="4" t="s">
        <v>10</v>
      </c>
    </row>
    <row r="4211" spans="1:15">
      <c r="A4211" t="n">
        <v>32512</v>
      </c>
      <c r="B4211" s="76" t="n">
        <v>60</v>
      </c>
      <c r="C4211" s="7" t="n">
        <v>61456</v>
      </c>
      <c r="D4211" s="7" t="n">
        <v>-25</v>
      </c>
      <c r="E4211" s="7" t="n">
        <v>0</v>
      </c>
      <c r="F4211" s="7" t="n">
        <v>0</v>
      </c>
      <c r="G4211" s="7" t="n">
        <v>1000</v>
      </c>
      <c r="H4211" s="7" t="n">
        <v>0</v>
      </c>
    </row>
    <row r="4212" spans="1:15">
      <c r="A4212" t="s">
        <v>4</v>
      </c>
      <c r="B4212" s="4" t="s">
        <v>5</v>
      </c>
      <c r="C4212" s="4" t="s">
        <v>13</v>
      </c>
      <c r="D4212" s="4" t="s">
        <v>10</v>
      </c>
      <c r="E4212" s="4" t="s">
        <v>21</v>
      </c>
      <c r="F4212" s="4" t="s">
        <v>10</v>
      </c>
      <c r="G4212" s="4" t="s">
        <v>9</v>
      </c>
      <c r="H4212" s="4" t="s">
        <v>9</v>
      </c>
      <c r="I4212" s="4" t="s">
        <v>10</v>
      </c>
      <c r="J4212" s="4" t="s">
        <v>10</v>
      </c>
      <c r="K4212" s="4" t="s">
        <v>9</v>
      </c>
      <c r="L4212" s="4" t="s">
        <v>9</v>
      </c>
      <c r="M4212" s="4" t="s">
        <v>9</v>
      </c>
      <c r="N4212" s="4" t="s">
        <v>9</v>
      </c>
      <c r="O4212" s="4" t="s">
        <v>6</v>
      </c>
    </row>
    <row r="4213" spans="1:15">
      <c r="A4213" t="n">
        <v>32531</v>
      </c>
      <c r="B4213" s="15" t="n">
        <v>50</v>
      </c>
      <c r="C4213" s="7" t="n">
        <v>0</v>
      </c>
      <c r="D4213" s="7" t="n">
        <v>4547</v>
      </c>
      <c r="E4213" s="7" t="n">
        <v>0.200000002980232</v>
      </c>
      <c r="F4213" s="7" t="n">
        <v>0</v>
      </c>
      <c r="G4213" s="7" t="n">
        <v>0</v>
      </c>
      <c r="H4213" s="7" t="n">
        <v>1084227584</v>
      </c>
      <c r="I4213" s="7" t="n">
        <v>0</v>
      </c>
      <c r="J4213" s="7" t="n">
        <v>65533</v>
      </c>
      <c r="K4213" s="7" t="n">
        <v>0</v>
      </c>
      <c r="L4213" s="7" t="n">
        <v>0</v>
      </c>
      <c r="M4213" s="7" t="n">
        <v>0</v>
      </c>
      <c r="N4213" s="7" t="n">
        <v>0</v>
      </c>
      <c r="O4213" s="7" t="s">
        <v>12</v>
      </c>
    </row>
    <row r="4214" spans="1:15">
      <c r="A4214" t="s">
        <v>4</v>
      </c>
      <c r="B4214" s="4" t="s">
        <v>5</v>
      </c>
      <c r="C4214" s="4" t="s">
        <v>13</v>
      </c>
      <c r="D4214" s="4" t="s">
        <v>10</v>
      </c>
      <c r="E4214" s="4" t="s">
        <v>21</v>
      </c>
      <c r="F4214" s="4" t="s">
        <v>10</v>
      </c>
      <c r="G4214" s="4" t="s">
        <v>9</v>
      </c>
      <c r="H4214" s="4" t="s">
        <v>9</v>
      </c>
      <c r="I4214" s="4" t="s">
        <v>10</v>
      </c>
      <c r="J4214" s="4" t="s">
        <v>10</v>
      </c>
      <c r="K4214" s="4" t="s">
        <v>9</v>
      </c>
      <c r="L4214" s="4" t="s">
        <v>9</v>
      </c>
      <c r="M4214" s="4" t="s">
        <v>9</v>
      </c>
      <c r="N4214" s="4" t="s">
        <v>9</v>
      </c>
      <c r="O4214" s="4" t="s">
        <v>6</v>
      </c>
    </row>
    <row r="4215" spans="1:15">
      <c r="A4215" t="n">
        <v>32570</v>
      </c>
      <c r="B4215" s="15" t="n">
        <v>50</v>
      </c>
      <c r="C4215" s="7" t="n">
        <v>0</v>
      </c>
      <c r="D4215" s="7" t="n">
        <v>2210</v>
      </c>
      <c r="E4215" s="7" t="n">
        <v>0.5</v>
      </c>
      <c r="F4215" s="7" t="n">
        <v>0</v>
      </c>
      <c r="G4215" s="7" t="n">
        <v>0</v>
      </c>
      <c r="H4215" s="7" t="n">
        <v>0</v>
      </c>
      <c r="I4215" s="7" t="n">
        <v>0</v>
      </c>
      <c r="J4215" s="7" t="n">
        <v>65533</v>
      </c>
      <c r="K4215" s="7" t="n">
        <v>0</v>
      </c>
      <c r="L4215" s="7" t="n">
        <v>0</v>
      </c>
      <c r="M4215" s="7" t="n">
        <v>0</v>
      </c>
      <c r="N4215" s="7" t="n">
        <v>0</v>
      </c>
      <c r="O4215" s="7" t="s">
        <v>12</v>
      </c>
    </row>
    <row r="4216" spans="1:15">
      <c r="A4216" t="s">
        <v>4</v>
      </c>
      <c r="B4216" s="4" t="s">
        <v>5</v>
      </c>
      <c r="C4216" s="4" t="s">
        <v>13</v>
      </c>
      <c r="D4216" s="4" t="s">
        <v>10</v>
      </c>
      <c r="E4216" s="4" t="s">
        <v>21</v>
      </c>
      <c r="F4216" s="4" t="s">
        <v>10</v>
      </c>
      <c r="G4216" s="4" t="s">
        <v>9</v>
      </c>
      <c r="H4216" s="4" t="s">
        <v>9</v>
      </c>
      <c r="I4216" s="4" t="s">
        <v>10</v>
      </c>
      <c r="J4216" s="4" t="s">
        <v>10</v>
      </c>
      <c r="K4216" s="4" t="s">
        <v>9</v>
      </c>
      <c r="L4216" s="4" t="s">
        <v>9</v>
      </c>
      <c r="M4216" s="4" t="s">
        <v>9</v>
      </c>
      <c r="N4216" s="4" t="s">
        <v>9</v>
      </c>
      <c r="O4216" s="4" t="s">
        <v>6</v>
      </c>
    </row>
    <row r="4217" spans="1:15">
      <c r="A4217" t="n">
        <v>32609</v>
      </c>
      <c r="B4217" s="15" t="n">
        <v>50</v>
      </c>
      <c r="C4217" s="7" t="n">
        <v>0</v>
      </c>
      <c r="D4217" s="7" t="n">
        <v>4519</v>
      </c>
      <c r="E4217" s="7" t="n">
        <v>0.699999988079071</v>
      </c>
      <c r="F4217" s="7" t="n">
        <v>3000</v>
      </c>
      <c r="G4217" s="7" t="n">
        <v>0</v>
      </c>
      <c r="H4217" s="7" t="n">
        <v>0</v>
      </c>
      <c r="I4217" s="7" t="n">
        <v>0</v>
      </c>
      <c r="J4217" s="7" t="n">
        <v>65533</v>
      </c>
      <c r="K4217" s="7" t="n">
        <v>0</v>
      </c>
      <c r="L4217" s="7" t="n">
        <v>0</v>
      </c>
      <c r="M4217" s="7" t="n">
        <v>0</v>
      </c>
      <c r="N4217" s="7" t="n">
        <v>0</v>
      </c>
      <c r="O4217" s="7" t="s">
        <v>12</v>
      </c>
    </row>
    <row r="4218" spans="1:15">
      <c r="A4218" t="s">
        <v>4</v>
      </c>
      <c r="B4218" s="4" t="s">
        <v>5</v>
      </c>
      <c r="C4218" s="4" t="s">
        <v>13</v>
      </c>
      <c r="D4218" s="4" t="s">
        <v>13</v>
      </c>
      <c r="E4218" s="4" t="s">
        <v>21</v>
      </c>
      <c r="F4218" s="4" t="s">
        <v>21</v>
      </c>
      <c r="G4218" s="4" t="s">
        <v>21</v>
      </c>
      <c r="H4218" s="4" t="s">
        <v>10</v>
      </c>
      <c r="I4218" s="4" t="s">
        <v>13</v>
      </c>
    </row>
    <row r="4219" spans="1:15">
      <c r="A4219" t="n">
        <v>32648</v>
      </c>
      <c r="B4219" s="18" t="n">
        <v>45</v>
      </c>
      <c r="C4219" s="7" t="n">
        <v>4</v>
      </c>
      <c r="D4219" s="7" t="n">
        <v>3</v>
      </c>
      <c r="E4219" s="7" t="n">
        <v>11.0699996948242</v>
      </c>
      <c r="F4219" s="7" t="n">
        <v>115.059997558594</v>
      </c>
      <c r="G4219" s="7" t="n">
        <v>12</v>
      </c>
      <c r="H4219" s="7" t="n">
        <v>4500</v>
      </c>
      <c r="I4219" s="7" t="n">
        <v>0</v>
      </c>
    </row>
    <row r="4220" spans="1:15">
      <c r="A4220" t="s">
        <v>4</v>
      </c>
      <c r="B4220" s="4" t="s">
        <v>5</v>
      </c>
      <c r="C4220" s="4" t="s">
        <v>13</v>
      </c>
      <c r="D4220" s="4" t="s">
        <v>13</v>
      </c>
      <c r="E4220" s="4" t="s">
        <v>21</v>
      </c>
      <c r="F4220" s="4" t="s">
        <v>10</v>
      </c>
    </row>
    <row r="4221" spans="1:15">
      <c r="A4221" t="n">
        <v>32666</v>
      </c>
      <c r="B4221" s="18" t="n">
        <v>45</v>
      </c>
      <c r="C4221" s="7" t="n">
        <v>5</v>
      </c>
      <c r="D4221" s="7" t="n">
        <v>3</v>
      </c>
      <c r="E4221" s="7" t="n">
        <v>1</v>
      </c>
      <c r="F4221" s="7" t="n">
        <v>4500</v>
      </c>
    </row>
    <row r="4222" spans="1:15">
      <c r="A4222" t="s">
        <v>4</v>
      </c>
      <c r="B4222" s="4" t="s">
        <v>5</v>
      </c>
      <c r="C4222" s="4" t="s">
        <v>10</v>
      </c>
    </row>
    <row r="4223" spans="1:15">
      <c r="A4223" t="n">
        <v>32675</v>
      </c>
      <c r="B4223" s="30" t="n">
        <v>16</v>
      </c>
      <c r="C4223" s="7" t="n">
        <v>2000</v>
      </c>
    </row>
    <row r="4224" spans="1:15">
      <c r="A4224" t="s">
        <v>4</v>
      </c>
      <c r="B4224" s="4" t="s">
        <v>5</v>
      </c>
      <c r="C4224" s="4" t="s">
        <v>13</v>
      </c>
      <c r="D4224" s="4" t="s">
        <v>10</v>
      </c>
      <c r="E4224" s="4" t="s">
        <v>21</v>
      </c>
      <c r="F4224" s="4" t="s">
        <v>10</v>
      </c>
      <c r="G4224" s="4" t="s">
        <v>9</v>
      </c>
      <c r="H4224" s="4" t="s">
        <v>9</v>
      </c>
      <c r="I4224" s="4" t="s">
        <v>10</v>
      </c>
      <c r="J4224" s="4" t="s">
        <v>10</v>
      </c>
      <c r="K4224" s="4" t="s">
        <v>9</v>
      </c>
      <c r="L4224" s="4" t="s">
        <v>9</v>
      </c>
      <c r="M4224" s="4" t="s">
        <v>9</v>
      </c>
      <c r="N4224" s="4" t="s">
        <v>9</v>
      </c>
      <c r="O4224" s="4" t="s">
        <v>6</v>
      </c>
    </row>
    <row r="4225" spans="1:15">
      <c r="A4225" t="n">
        <v>32678</v>
      </c>
      <c r="B4225" s="15" t="n">
        <v>50</v>
      </c>
      <c r="C4225" s="7" t="n">
        <v>0</v>
      </c>
      <c r="D4225" s="7" t="n">
        <v>2210</v>
      </c>
      <c r="E4225" s="7" t="n">
        <v>0.600000023841858</v>
      </c>
      <c r="F4225" s="7" t="n">
        <v>0</v>
      </c>
      <c r="G4225" s="7" t="n">
        <v>0</v>
      </c>
      <c r="H4225" s="7" t="n">
        <v>0</v>
      </c>
      <c r="I4225" s="7" t="n">
        <v>0</v>
      </c>
      <c r="J4225" s="7" t="n">
        <v>65533</v>
      </c>
      <c r="K4225" s="7" t="n">
        <v>0</v>
      </c>
      <c r="L4225" s="7" t="n">
        <v>0</v>
      </c>
      <c r="M4225" s="7" t="n">
        <v>0</v>
      </c>
      <c r="N4225" s="7" t="n">
        <v>0</v>
      </c>
      <c r="O4225" s="7" t="s">
        <v>12</v>
      </c>
    </row>
    <row r="4226" spans="1:15">
      <c r="A4226" t="s">
        <v>4</v>
      </c>
      <c r="B4226" s="4" t="s">
        <v>5</v>
      </c>
      <c r="C4226" s="4" t="s">
        <v>13</v>
      </c>
      <c r="D4226" s="4" t="s">
        <v>10</v>
      </c>
    </row>
    <row r="4227" spans="1:15">
      <c r="A4227" t="n">
        <v>32717</v>
      </c>
      <c r="B4227" s="18" t="n">
        <v>45</v>
      </c>
      <c r="C4227" s="7" t="n">
        <v>7</v>
      </c>
      <c r="D4227" s="7" t="n">
        <v>255</v>
      </c>
    </row>
    <row r="4228" spans="1:15">
      <c r="A4228" t="s">
        <v>4</v>
      </c>
      <c r="B4228" s="4" t="s">
        <v>5</v>
      </c>
      <c r="C4228" s="4" t="s">
        <v>13</v>
      </c>
      <c r="D4228" s="4" t="s">
        <v>10</v>
      </c>
      <c r="E4228" s="4" t="s">
        <v>21</v>
      </c>
      <c r="F4228" s="4" t="s">
        <v>10</v>
      </c>
      <c r="G4228" s="4" t="s">
        <v>9</v>
      </c>
      <c r="H4228" s="4" t="s">
        <v>9</v>
      </c>
      <c r="I4228" s="4" t="s">
        <v>10</v>
      </c>
      <c r="J4228" s="4" t="s">
        <v>10</v>
      </c>
      <c r="K4228" s="4" t="s">
        <v>9</v>
      </c>
      <c r="L4228" s="4" t="s">
        <v>9</v>
      </c>
      <c r="M4228" s="4" t="s">
        <v>9</v>
      </c>
      <c r="N4228" s="4" t="s">
        <v>9</v>
      </c>
      <c r="O4228" s="4" t="s">
        <v>6</v>
      </c>
    </row>
    <row r="4229" spans="1:15">
      <c r="A4229" t="n">
        <v>32721</v>
      </c>
      <c r="B4229" s="15" t="n">
        <v>50</v>
      </c>
      <c r="C4229" s="7" t="n">
        <v>0</v>
      </c>
      <c r="D4229" s="7" t="n">
        <v>4547</v>
      </c>
      <c r="E4229" s="7" t="n">
        <v>0.400000005960464</v>
      </c>
      <c r="F4229" s="7" t="n">
        <v>0</v>
      </c>
      <c r="G4229" s="7" t="n">
        <v>0</v>
      </c>
      <c r="H4229" s="7" t="n">
        <v>1077936128</v>
      </c>
      <c r="I4229" s="7" t="n">
        <v>0</v>
      </c>
      <c r="J4229" s="7" t="n">
        <v>65533</v>
      </c>
      <c r="K4229" s="7" t="n">
        <v>0</v>
      </c>
      <c r="L4229" s="7" t="n">
        <v>0</v>
      </c>
      <c r="M4229" s="7" t="n">
        <v>0</v>
      </c>
      <c r="N4229" s="7" t="n">
        <v>0</v>
      </c>
      <c r="O4229" s="7" t="s">
        <v>12</v>
      </c>
    </row>
    <row r="4230" spans="1:15">
      <c r="A4230" t="s">
        <v>4</v>
      </c>
      <c r="B4230" s="4" t="s">
        <v>5</v>
      </c>
      <c r="C4230" s="4" t="s">
        <v>10</v>
      </c>
    </row>
    <row r="4231" spans="1:15">
      <c r="A4231" t="n">
        <v>32760</v>
      </c>
      <c r="B4231" s="30" t="n">
        <v>16</v>
      </c>
      <c r="C4231" s="7" t="n">
        <v>500</v>
      </c>
    </row>
    <row r="4232" spans="1:15">
      <c r="A4232" t="s">
        <v>4</v>
      </c>
      <c r="B4232" s="4" t="s">
        <v>5</v>
      </c>
      <c r="C4232" s="4" t="s">
        <v>13</v>
      </c>
      <c r="D4232" s="4" t="s">
        <v>10</v>
      </c>
      <c r="E4232" s="4" t="s">
        <v>21</v>
      </c>
      <c r="F4232" s="4" t="s">
        <v>10</v>
      </c>
      <c r="G4232" s="4" t="s">
        <v>9</v>
      </c>
      <c r="H4232" s="4" t="s">
        <v>9</v>
      </c>
      <c r="I4232" s="4" t="s">
        <v>10</v>
      </c>
      <c r="J4232" s="4" t="s">
        <v>10</v>
      </c>
      <c r="K4232" s="4" t="s">
        <v>9</v>
      </c>
      <c r="L4232" s="4" t="s">
        <v>9</v>
      </c>
      <c r="M4232" s="4" t="s">
        <v>9</v>
      </c>
      <c r="N4232" s="4" t="s">
        <v>9</v>
      </c>
      <c r="O4232" s="4" t="s">
        <v>6</v>
      </c>
    </row>
    <row r="4233" spans="1:15">
      <c r="A4233" t="n">
        <v>32763</v>
      </c>
      <c r="B4233" s="15" t="n">
        <v>50</v>
      </c>
      <c r="C4233" s="7" t="n">
        <v>0</v>
      </c>
      <c r="D4233" s="7" t="n">
        <v>2210</v>
      </c>
      <c r="E4233" s="7" t="n">
        <v>0.600000023841858</v>
      </c>
      <c r="F4233" s="7" t="n">
        <v>0</v>
      </c>
      <c r="G4233" s="7" t="n">
        <v>0</v>
      </c>
      <c r="H4233" s="7" t="n">
        <v>0</v>
      </c>
      <c r="I4233" s="7" t="n">
        <v>0</v>
      </c>
      <c r="J4233" s="7" t="n">
        <v>65533</v>
      </c>
      <c r="K4233" s="7" t="n">
        <v>0</v>
      </c>
      <c r="L4233" s="7" t="n">
        <v>0</v>
      </c>
      <c r="M4233" s="7" t="n">
        <v>0</v>
      </c>
      <c r="N4233" s="7" t="n">
        <v>0</v>
      </c>
      <c r="O4233" s="7" t="s">
        <v>12</v>
      </c>
    </row>
    <row r="4234" spans="1:15">
      <c r="A4234" t="s">
        <v>4</v>
      </c>
      <c r="B4234" s="4" t="s">
        <v>5</v>
      </c>
      <c r="C4234" s="4" t="s">
        <v>10</v>
      </c>
    </row>
    <row r="4235" spans="1:15">
      <c r="A4235" t="n">
        <v>32802</v>
      </c>
      <c r="B4235" s="30" t="n">
        <v>16</v>
      </c>
      <c r="C4235" s="7" t="n">
        <v>500</v>
      </c>
    </row>
    <row r="4236" spans="1:15">
      <c r="A4236" t="s">
        <v>4</v>
      </c>
      <c r="B4236" s="4" t="s">
        <v>5</v>
      </c>
      <c r="C4236" s="4" t="s">
        <v>13</v>
      </c>
      <c r="D4236" s="4" t="s">
        <v>10</v>
      </c>
      <c r="E4236" s="4" t="s">
        <v>21</v>
      </c>
      <c r="F4236" s="4" t="s">
        <v>10</v>
      </c>
      <c r="G4236" s="4" t="s">
        <v>9</v>
      </c>
      <c r="H4236" s="4" t="s">
        <v>9</v>
      </c>
      <c r="I4236" s="4" t="s">
        <v>10</v>
      </c>
      <c r="J4236" s="4" t="s">
        <v>10</v>
      </c>
      <c r="K4236" s="4" t="s">
        <v>9</v>
      </c>
      <c r="L4236" s="4" t="s">
        <v>9</v>
      </c>
      <c r="M4236" s="4" t="s">
        <v>9</v>
      </c>
      <c r="N4236" s="4" t="s">
        <v>9</v>
      </c>
      <c r="O4236" s="4" t="s">
        <v>6</v>
      </c>
    </row>
    <row r="4237" spans="1:15">
      <c r="A4237" t="n">
        <v>32805</v>
      </c>
      <c r="B4237" s="15" t="n">
        <v>50</v>
      </c>
      <c r="C4237" s="7" t="n">
        <v>0</v>
      </c>
      <c r="D4237" s="7" t="n">
        <v>4547</v>
      </c>
      <c r="E4237" s="7" t="n">
        <v>0.400000005960464</v>
      </c>
      <c r="F4237" s="7" t="n">
        <v>0</v>
      </c>
      <c r="G4237" s="7" t="n">
        <v>0</v>
      </c>
      <c r="H4237" s="7" t="n">
        <v>1073741824</v>
      </c>
      <c r="I4237" s="7" t="n">
        <v>0</v>
      </c>
      <c r="J4237" s="7" t="n">
        <v>65533</v>
      </c>
      <c r="K4237" s="7" t="n">
        <v>0</v>
      </c>
      <c r="L4237" s="7" t="n">
        <v>0</v>
      </c>
      <c r="M4237" s="7" t="n">
        <v>0</v>
      </c>
      <c r="N4237" s="7" t="n">
        <v>0</v>
      </c>
      <c r="O4237" s="7" t="s">
        <v>12</v>
      </c>
    </row>
    <row r="4238" spans="1:15">
      <c r="A4238" t="s">
        <v>4</v>
      </c>
      <c r="B4238" s="4" t="s">
        <v>5</v>
      </c>
      <c r="C4238" s="4" t="s">
        <v>10</v>
      </c>
    </row>
    <row r="4239" spans="1:15">
      <c r="A4239" t="n">
        <v>32844</v>
      </c>
      <c r="B4239" s="30" t="n">
        <v>16</v>
      </c>
      <c r="C4239" s="7" t="n">
        <v>500</v>
      </c>
    </row>
    <row r="4240" spans="1:15">
      <c r="A4240" t="s">
        <v>4</v>
      </c>
      <c r="B4240" s="4" t="s">
        <v>5</v>
      </c>
      <c r="C4240" s="4" t="s">
        <v>13</v>
      </c>
      <c r="D4240" s="4" t="s">
        <v>10</v>
      </c>
      <c r="E4240" s="4" t="s">
        <v>21</v>
      </c>
      <c r="F4240" s="4" t="s">
        <v>10</v>
      </c>
      <c r="G4240" s="4" t="s">
        <v>9</v>
      </c>
      <c r="H4240" s="4" t="s">
        <v>9</v>
      </c>
      <c r="I4240" s="4" t="s">
        <v>10</v>
      </c>
      <c r="J4240" s="4" t="s">
        <v>10</v>
      </c>
      <c r="K4240" s="4" t="s">
        <v>9</v>
      </c>
      <c r="L4240" s="4" t="s">
        <v>9</v>
      </c>
      <c r="M4240" s="4" t="s">
        <v>9</v>
      </c>
      <c r="N4240" s="4" t="s">
        <v>9</v>
      </c>
      <c r="O4240" s="4" t="s">
        <v>6</v>
      </c>
    </row>
    <row r="4241" spans="1:15">
      <c r="A4241" t="n">
        <v>32847</v>
      </c>
      <c r="B4241" s="15" t="n">
        <v>50</v>
      </c>
      <c r="C4241" s="7" t="n">
        <v>0</v>
      </c>
      <c r="D4241" s="7" t="n">
        <v>2012</v>
      </c>
      <c r="E4241" s="7" t="n">
        <v>0.5</v>
      </c>
      <c r="F4241" s="7" t="n">
        <v>0</v>
      </c>
      <c r="G4241" s="7" t="n">
        <v>0</v>
      </c>
      <c r="H4241" s="7" t="n">
        <v>1082130432</v>
      </c>
      <c r="I4241" s="7" t="n">
        <v>0</v>
      </c>
      <c r="J4241" s="7" t="n">
        <v>65533</v>
      </c>
      <c r="K4241" s="7" t="n">
        <v>0</v>
      </c>
      <c r="L4241" s="7" t="n">
        <v>0</v>
      </c>
      <c r="M4241" s="7" t="n">
        <v>0</v>
      </c>
      <c r="N4241" s="7" t="n">
        <v>0</v>
      </c>
      <c r="O4241" s="7" t="s">
        <v>12</v>
      </c>
    </row>
    <row r="4242" spans="1:15">
      <c r="A4242" t="s">
        <v>4</v>
      </c>
      <c r="B4242" s="4" t="s">
        <v>5</v>
      </c>
      <c r="C4242" s="4" t="s">
        <v>10</v>
      </c>
    </row>
    <row r="4243" spans="1:15">
      <c r="A4243" t="n">
        <v>32886</v>
      </c>
      <c r="B4243" s="30" t="n">
        <v>16</v>
      </c>
      <c r="C4243" s="7" t="n">
        <v>1500</v>
      </c>
    </row>
    <row r="4244" spans="1:15">
      <c r="A4244" t="s">
        <v>4</v>
      </c>
      <c r="B4244" s="4" t="s">
        <v>5</v>
      </c>
      <c r="C4244" s="4" t="s">
        <v>13</v>
      </c>
      <c r="D4244" s="4" t="s">
        <v>10</v>
      </c>
      <c r="E4244" s="4" t="s">
        <v>21</v>
      </c>
      <c r="F4244" s="4" t="s">
        <v>10</v>
      </c>
      <c r="G4244" s="4" t="s">
        <v>9</v>
      </c>
      <c r="H4244" s="4" t="s">
        <v>9</v>
      </c>
      <c r="I4244" s="4" t="s">
        <v>10</v>
      </c>
      <c r="J4244" s="4" t="s">
        <v>10</v>
      </c>
      <c r="K4244" s="4" t="s">
        <v>9</v>
      </c>
      <c r="L4244" s="4" t="s">
        <v>9</v>
      </c>
      <c r="M4244" s="4" t="s">
        <v>9</v>
      </c>
      <c r="N4244" s="4" t="s">
        <v>9</v>
      </c>
      <c r="O4244" s="4" t="s">
        <v>6</v>
      </c>
    </row>
    <row r="4245" spans="1:15">
      <c r="A4245" t="n">
        <v>32889</v>
      </c>
      <c r="B4245" s="15" t="n">
        <v>50</v>
      </c>
      <c r="C4245" s="7" t="n">
        <v>0</v>
      </c>
      <c r="D4245" s="7" t="n">
        <v>2210</v>
      </c>
      <c r="E4245" s="7" t="n">
        <v>0.600000023841858</v>
      </c>
      <c r="F4245" s="7" t="n">
        <v>0</v>
      </c>
      <c r="G4245" s="7" t="n">
        <v>0</v>
      </c>
      <c r="H4245" s="7" t="n">
        <v>0</v>
      </c>
      <c r="I4245" s="7" t="n">
        <v>0</v>
      </c>
      <c r="J4245" s="7" t="n">
        <v>65533</v>
      </c>
      <c r="K4245" s="7" t="n">
        <v>0</v>
      </c>
      <c r="L4245" s="7" t="n">
        <v>0</v>
      </c>
      <c r="M4245" s="7" t="n">
        <v>0</v>
      </c>
      <c r="N4245" s="7" t="n">
        <v>0</v>
      </c>
      <c r="O4245" s="7" t="s">
        <v>12</v>
      </c>
    </row>
    <row r="4246" spans="1:15">
      <c r="A4246" t="s">
        <v>4</v>
      </c>
      <c r="B4246" s="4" t="s">
        <v>5</v>
      </c>
      <c r="C4246" s="4" t="s">
        <v>13</v>
      </c>
      <c r="D4246" s="4" t="s">
        <v>10</v>
      </c>
      <c r="E4246" s="4" t="s">
        <v>10</v>
      </c>
    </row>
    <row r="4247" spans="1:15">
      <c r="A4247" t="n">
        <v>32928</v>
      </c>
      <c r="B4247" s="15" t="n">
        <v>50</v>
      </c>
      <c r="C4247" s="7" t="n">
        <v>1</v>
      </c>
      <c r="D4247" s="7" t="n">
        <v>4519</v>
      </c>
      <c r="E4247" s="7" t="n">
        <v>2000</v>
      </c>
    </row>
    <row r="4248" spans="1:15">
      <c r="A4248" t="s">
        <v>4</v>
      </c>
      <c r="B4248" s="4" t="s">
        <v>5</v>
      </c>
      <c r="C4248" s="4" t="s">
        <v>13</v>
      </c>
      <c r="D4248" s="4" t="s">
        <v>10</v>
      </c>
      <c r="E4248" s="4" t="s">
        <v>10</v>
      </c>
    </row>
    <row r="4249" spans="1:15">
      <c r="A4249" t="n">
        <v>32934</v>
      </c>
      <c r="B4249" s="15" t="n">
        <v>50</v>
      </c>
      <c r="C4249" s="7" t="n">
        <v>1</v>
      </c>
      <c r="D4249" s="7" t="n">
        <v>2232</v>
      </c>
      <c r="E4249" s="7" t="n">
        <v>2000</v>
      </c>
    </row>
    <row r="4250" spans="1:15">
      <c r="A4250" t="s">
        <v>4</v>
      </c>
      <c r="B4250" s="4" t="s">
        <v>5</v>
      </c>
      <c r="C4250" s="4" t="s">
        <v>13</v>
      </c>
      <c r="D4250" s="4" t="s">
        <v>10</v>
      </c>
      <c r="E4250" s="4" t="s">
        <v>10</v>
      </c>
    </row>
    <row r="4251" spans="1:15">
      <c r="A4251" t="n">
        <v>32940</v>
      </c>
      <c r="B4251" s="15" t="n">
        <v>50</v>
      </c>
      <c r="C4251" s="7" t="n">
        <v>1</v>
      </c>
      <c r="D4251" s="7" t="n">
        <v>2018</v>
      </c>
      <c r="E4251" s="7" t="n">
        <v>2000</v>
      </c>
    </row>
    <row r="4252" spans="1:15">
      <c r="A4252" t="s">
        <v>4</v>
      </c>
      <c r="B4252" s="4" t="s">
        <v>5</v>
      </c>
      <c r="C4252" s="4" t="s">
        <v>13</v>
      </c>
      <c r="D4252" s="4" t="s">
        <v>21</v>
      </c>
      <c r="E4252" s="4" t="s">
        <v>10</v>
      </c>
      <c r="F4252" s="4" t="s">
        <v>13</v>
      </c>
    </row>
    <row r="4253" spans="1:15">
      <c r="A4253" t="n">
        <v>32946</v>
      </c>
      <c r="B4253" s="13" t="n">
        <v>49</v>
      </c>
      <c r="C4253" s="7" t="n">
        <v>3</v>
      </c>
      <c r="D4253" s="7" t="n">
        <v>1</v>
      </c>
      <c r="E4253" s="7" t="n">
        <v>500</v>
      </c>
      <c r="F4253" s="7" t="n">
        <v>0</v>
      </c>
    </row>
    <row r="4254" spans="1:15">
      <c r="A4254" t="s">
        <v>4</v>
      </c>
      <c r="B4254" s="4" t="s">
        <v>5</v>
      </c>
      <c r="C4254" s="4" t="s">
        <v>13</v>
      </c>
      <c r="D4254" s="4" t="s">
        <v>10</v>
      </c>
      <c r="E4254" s="4" t="s">
        <v>21</v>
      </c>
    </row>
    <row r="4255" spans="1:15">
      <c r="A4255" t="n">
        <v>32955</v>
      </c>
      <c r="B4255" s="32" t="n">
        <v>58</v>
      </c>
      <c r="C4255" s="7" t="n">
        <v>0</v>
      </c>
      <c r="D4255" s="7" t="n">
        <v>1000</v>
      </c>
      <c r="E4255" s="7" t="n">
        <v>1</v>
      </c>
    </row>
    <row r="4256" spans="1:15">
      <c r="A4256" t="s">
        <v>4</v>
      </c>
      <c r="B4256" s="4" t="s">
        <v>5</v>
      </c>
      <c r="C4256" s="4" t="s">
        <v>13</v>
      </c>
      <c r="D4256" s="4" t="s">
        <v>10</v>
      </c>
    </row>
    <row r="4257" spans="1:15">
      <c r="A4257" t="n">
        <v>32963</v>
      </c>
      <c r="B4257" s="32" t="n">
        <v>58</v>
      </c>
      <c r="C4257" s="7" t="n">
        <v>255</v>
      </c>
      <c r="D4257" s="7" t="n">
        <v>0</v>
      </c>
    </row>
    <row r="4258" spans="1:15">
      <c r="A4258" t="s">
        <v>4</v>
      </c>
      <c r="B4258" s="4" t="s">
        <v>5</v>
      </c>
      <c r="C4258" s="4" t="s">
        <v>10</v>
      </c>
    </row>
    <row r="4259" spans="1:15">
      <c r="A4259" t="n">
        <v>32967</v>
      </c>
      <c r="B4259" s="25" t="n">
        <v>12</v>
      </c>
      <c r="C4259" s="7" t="n">
        <v>10289</v>
      </c>
    </row>
    <row r="4260" spans="1:15">
      <c r="A4260" t="s">
        <v>4</v>
      </c>
      <c r="B4260" s="4" t="s">
        <v>5</v>
      </c>
      <c r="C4260" s="4" t="s">
        <v>9</v>
      </c>
    </row>
    <row r="4261" spans="1:15">
      <c r="A4261" t="n">
        <v>32970</v>
      </c>
      <c r="B4261" s="43" t="n">
        <v>15</v>
      </c>
      <c r="C4261" s="7" t="n">
        <v>2097152</v>
      </c>
    </row>
    <row r="4262" spans="1:15">
      <c r="A4262" t="s">
        <v>4</v>
      </c>
      <c r="B4262" s="4" t="s">
        <v>5</v>
      </c>
      <c r="C4262" s="4" t="s">
        <v>10</v>
      </c>
      <c r="D4262" s="4" t="s">
        <v>21</v>
      </c>
      <c r="E4262" s="4" t="s">
        <v>21</v>
      </c>
      <c r="F4262" s="4" t="s">
        <v>21</v>
      </c>
      <c r="G4262" s="4" t="s">
        <v>21</v>
      </c>
    </row>
    <row r="4263" spans="1:15">
      <c r="A4263" t="n">
        <v>32975</v>
      </c>
      <c r="B4263" s="49" t="n">
        <v>46</v>
      </c>
      <c r="C4263" s="7" t="n">
        <v>61456</v>
      </c>
      <c r="D4263" s="7" t="n">
        <v>243.559997558594</v>
      </c>
      <c r="E4263" s="7" t="n">
        <v>42</v>
      </c>
      <c r="F4263" s="7" t="n">
        <v>-132.179992675781</v>
      </c>
      <c r="G4263" s="7" t="n">
        <v>0</v>
      </c>
    </row>
    <row r="4264" spans="1:15">
      <c r="A4264" t="s">
        <v>4</v>
      </c>
      <c r="B4264" s="4" t="s">
        <v>5</v>
      </c>
      <c r="C4264" s="4" t="s">
        <v>13</v>
      </c>
      <c r="D4264" s="4" t="s">
        <v>13</v>
      </c>
      <c r="E4264" s="4" t="s">
        <v>21</v>
      </c>
      <c r="F4264" s="4" t="s">
        <v>21</v>
      </c>
      <c r="G4264" s="4" t="s">
        <v>21</v>
      </c>
      <c r="H4264" s="4" t="s">
        <v>10</v>
      </c>
      <c r="I4264" s="4" t="s">
        <v>13</v>
      </c>
    </row>
    <row r="4265" spans="1:15">
      <c r="A4265" t="n">
        <v>32994</v>
      </c>
      <c r="B4265" s="18" t="n">
        <v>45</v>
      </c>
      <c r="C4265" s="7" t="n">
        <v>4</v>
      </c>
      <c r="D4265" s="7" t="n">
        <v>3</v>
      </c>
      <c r="E4265" s="7" t="n">
        <v>3.08999991416931</v>
      </c>
      <c r="F4265" s="7" t="n">
        <v>129.679992675781</v>
      </c>
      <c r="G4265" s="7" t="n">
        <v>0</v>
      </c>
      <c r="H4265" s="7" t="n">
        <v>0</v>
      </c>
      <c r="I4265" s="7" t="n">
        <v>0</v>
      </c>
    </row>
    <row r="4266" spans="1:15">
      <c r="A4266" t="s">
        <v>4</v>
      </c>
      <c r="B4266" s="4" t="s">
        <v>5</v>
      </c>
      <c r="C4266" s="4" t="s">
        <v>13</v>
      </c>
      <c r="D4266" s="4" t="s">
        <v>6</v>
      </c>
    </row>
    <row r="4267" spans="1:15">
      <c r="A4267" t="n">
        <v>33012</v>
      </c>
      <c r="B4267" s="8" t="n">
        <v>2</v>
      </c>
      <c r="C4267" s="7" t="n">
        <v>10</v>
      </c>
      <c r="D4267" s="7" t="s">
        <v>240</v>
      </c>
    </row>
    <row r="4268" spans="1:15">
      <c r="A4268" t="s">
        <v>4</v>
      </c>
      <c r="B4268" s="4" t="s">
        <v>5</v>
      </c>
      <c r="C4268" s="4" t="s">
        <v>10</v>
      </c>
    </row>
    <row r="4269" spans="1:15">
      <c r="A4269" t="n">
        <v>33027</v>
      </c>
      <c r="B4269" s="30" t="n">
        <v>16</v>
      </c>
      <c r="C4269" s="7" t="n">
        <v>0</v>
      </c>
    </row>
    <row r="4270" spans="1:15">
      <c r="A4270" t="s">
        <v>4</v>
      </c>
      <c r="B4270" s="4" t="s">
        <v>5</v>
      </c>
      <c r="C4270" s="4" t="s">
        <v>13</v>
      </c>
      <c r="D4270" s="4" t="s">
        <v>10</v>
      </c>
    </row>
    <row r="4271" spans="1:15">
      <c r="A4271" t="n">
        <v>33030</v>
      </c>
      <c r="B4271" s="32" t="n">
        <v>58</v>
      </c>
      <c r="C4271" s="7" t="n">
        <v>105</v>
      </c>
      <c r="D4271" s="7" t="n">
        <v>300</v>
      </c>
    </row>
    <row r="4272" spans="1:15">
      <c r="A4272" t="s">
        <v>4</v>
      </c>
      <c r="B4272" s="4" t="s">
        <v>5</v>
      </c>
      <c r="C4272" s="4" t="s">
        <v>21</v>
      </c>
      <c r="D4272" s="4" t="s">
        <v>10</v>
      </c>
    </row>
    <row r="4273" spans="1:9">
      <c r="A4273" t="n">
        <v>33034</v>
      </c>
      <c r="B4273" s="39" t="n">
        <v>103</v>
      </c>
      <c r="C4273" s="7" t="n">
        <v>1</v>
      </c>
      <c r="D4273" s="7" t="n">
        <v>300</v>
      </c>
    </row>
    <row r="4274" spans="1:9">
      <c r="A4274" t="s">
        <v>4</v>
      </c>
      <c r="B4274" s="4" t="s">
        <v>5</v>
      </c>
      <c r="C4274" s="4" t="s">
        <v>13</v>
      </c>
      <c r="D4274" s="4" t="s">
        <v>10</v>
      </c>
    </row>
    <row r="4275" spans="1:9">
      <c r="A4275" t="n">
        <v>33041</v>
      </c>
      <c r="B4275" s="58" t="n">
        <v>72</v>
      </c>
      <c r="C4275" s="7" t="n">
        <v>4</v>
      </c>
      <c r="D4275" s="7" t="n">
        <v>0</v>
      </c>
    </row>
    <row r="4276" spans="1:9">
      <c r="A4276" t="s">
        <v>4</v>
      </c>
      <c r="B4276" s="4" t="s">
        <v>5</v>
      </c>
      <c r="C4276" s="4" t="s">
        <v>9</v>
      </c>
    </row>
    <row r="4277" spans="1:9">
      <c r="A4277" t="n">
        <v>33045</v>
      </c>
      <c r="B4277" s="43" t="n">
        <v>15</v>
      </c>
      <c r="C4277" s="7" t="n">
        <v>1073741824</v>
      </c>
    </row>
    <row r="4278" spans="1:9">
      <c r="A4278" t="s">
        <v>4</v>
      </c>
      <c r="B4278" s="4" t="s">
        <v>5</v>
      </c>
      <c r="C4278" s="4" t="s">
        <v>13</v>
      </c>
    </row>
    <row r="4279" spans="1:9">
      <c r="A4279" t="n">
        <v>33050</v>
      </c>
      <c r="B4279" s="33" t="n">
        <v>64</v>
      </c>
      <c r="C4279" s="7" t="n">
        <v>3</v>
      </c>
    </row>
    <row r="4280" spans="1:9">
      <c r="A4280" t="s">
        <v>4</v>
      </c>
      <c r="B4280" s="4" t="s">
        <v>5</v>
      </c>
      <c r="C4280" s="4" t="s">
        <v>13</v>
      </c>
    </row>
    <row r="4281" spans="1:9">
      <c r="A4281" t="n">
        <v>33052</v>
      </c>
      <c r="B4281" s="16" t="n">
        <v>74</v>
      </c>
      <c r="C4281" s="7" t="n">
        <v>67</v>
      </c>
    </row>
    <row r="4282" spans="1:9">
      <c r="A4282" t="s">
        <v>4</v>
      </c>
      <c r="B4282" s="4" t="s">
        <v>5</v>
      </c>
      <c r="C4282" s="4" t="s">
        <v>13</v>
      </c>
      <c r="D4282" s="4" t="s">
        <v>13</v>
      </c>
      <c r="E4282" s="4" t="s">
        <v>10</v>
      </c>
    </row>
    <row r="4283" spans="1:9">
      <c r="A4283" t="n">
        <v>33054</v>
      </c>
      <c r="B4283" s="18" t="n">
        <v>45</v>
      </c>
      <c r="C4283" s="7" t="n">
        <v>8</v>
      </c>
      <c r="D4283" s="7" t="n">
        <v>1</v>
      </c>
      <c r="E4283" s="7" t="n">
        <v>0</v>
      </c>
    </row>
    <row r="4284" spans="1:9">
      <c r="A4284" t="s">
        <v>4</v>
      </c>
      <c r="B4284" s="4" t="s">
        <v>5</v>
      </c>
      <c r="C4284" s="4" t="s">
        <v>10</v>
      </c>
    </row>
    <row r="4285" spans="1:9">
      <c r="A4285" t="n">
        <v>33059</v>
      </c>
      <c r="B4285" s="12" t="n">
        <v>13</v>
      </c>
      <c r="C4285" s="7" t="n">
        <v>6409</v>
      </c>
    </row>
    <row r="4286" spans="1:9">
      <c r="A4286" t="s">
        <v>4</v>
      </c>
      <c r="B4286" s="4" t="s">
        <v>5</v>
      </c>
      <c r="C4286" s="4" t="s">
        <v>10</v>
      </c>
    </row>
    <row r="4287" spans="1:9">
      <c r="A4287" t="n">
        <v>33062</v>
      </c>
      <c r="B4287" s="12" t="n">
        <v>13</v>
      </c>
      <c r="C4287" s="7" t="n">
        <v>6408</v>
      </c>
    </row>
    <row r="4288" spans="1:9">
      <c r="A4288" t="s">
        <v>4</v>
      </c>
      <c r="B4288" s="4" t="s">
        <v>5</v>
      </c>
      <c r="C4288" s="4" t="s">
        <v>10</v>
      </c>
    </row>
    <row r="4289" spans="1:5">
      <c r="A4289" t="n">
        <v>33065</v>
      </c>
      <c r="B4289" s="25" t="n">
        <v>12</v>
      </c>
      <c r="C4289" s="7" t="n">
        <v>6464</v>
      </c>
    </row>
    <row r="4290" spans="1:5">
      <c r="A4290" t="s">
        <v>4</v>
      </c>
      <c r="B4290" s="4" t="s">
        <v>5</v>
      </c>
      <c r="C4290" s="4" t="s">
        <v>10</v>
      </c>
    </row>
    <row r="4291" spans="1:5">
      <c r="A4291" t="n">
        <v>33068</v>
      </c>
      <c r="B4291" s="12" t="n">
        <v>13</v>
      </c>
      <c r="C4291" s="7" t="n">
        <v>6465</v>
      </c>
    </row>
    <row r="4292" spans="1:5">
      <c r="A4292" t="s">
        <v>4</v>
      </c>
      <c r="B4292" s="4" t="s">
        <v>5</v>
      </c>
      <c r="C4292" s="4" t="s">
        <v>10</v>
      </c>
    </row>
    <row r="4293" spans="1:5">
      <c r="A4293" t="n">
        <v>33071</v>
      </c>
      <c r="B4293" s="12" t="n">
        <v>13</v>
      </c>
      <c r="C4293" s="7" t="n">
        <v>6466</v>
      </c>
    </row>
    <row r="4294" spans="1:5">
      <c r="A4294" t="s">
        <v>4</v>
      </c>
      <c r="B4294" s="4" t="s">
        <v>5</v>
      </c>
      <c r="C4294" s="4" t="s">
        <v>10</v>
      </c>
    </row>
    <row r="4295" spans="1:5">
      <c r="A4295" t="n">
        <v>33074</v>
      </c>
      <c r="B4295" s="12" t="n">
        <v>13</v>
      </c>
      <c r="C4295" s="7" t="n">
        <v>6467</v>
      </c>
    </row>
    <row r="4296" spans="1:5">
      <c r="A4296" t="s">
        <v>4</v>
      </c>
      <c r="B4296" s="4" t="s">
        <v>5</v>
      </c>
      <c r="C4296" s="4" t="s">
        <v>10</v>
      </c>
    </row>
    <row r="4297" spans="1:5">
      <c r="A4297" t="n">
        <v>33077</v>
      </c>
      <c r="B4297" s="12" t="n">
        <v>13</v>
      </c>
      <c r="C4297" s="7" t="n">
        <v>6468</v>
      </c>
    </row>
    <row r="4298" spans="1:5">
      <c r="A4298" t="s">
        <v>4</v>
      </c>
      <c r="B4298" s="4" t="s">
        <v>5</v>
      </c>
      <c r="C4298" s="4" t="s">
        <v>10</v>
      </c>
    </row>
    <row r="4299" spans="1:5">
      <c r="A4299" t="n">
        <v>33080</v>
      </c>
      <c r="B4299" s="12" t="n">
        <v>13</v>
      </c>
      <c r="C4299" s="7" t="n">
        <v>6469</v>
      </c>
    </row>
    <row r="4300" spans="1:5">
      <c r="A4300" t="s">
        <v>4</v>
      </c>
      <c r="B4300" s="4" t="s">
        <v>5</v>
      </c>
      <c r="C4300" s="4" t="s">
        <v>10</v>
      </c>
    </row>
    <row r="4301" spans="1:5">
      <c r="A4301" t="n">
        <v>33083</v>
      </c>
      <c r="B4301" s="12" t="n">
        <v>13</v>
      </c>
      <c r="C4301" s="7" t="n">
        <v>6470</v>
      </c>
    </row>
    <row r="4302" spans="1:5">
      <c r="A4302" t="s">
        <v>4</v>
      </c>
      <c r="B4302" s="4" t="s">
        <v>5</v>
      </c>
      <c r="C4302" s="4" t="s">
        <v>10</v>
      </c>
    </row>
    <row r="4303" spans="1:5">
      <c r="A4303" t="n">
        <v>33086</v>
      </c>
      <c r="B4303" s="12" t="n">
        <v>13</v>
      </c>
      <c r="C4303" s="7" t="n">
        <v>6471</v>
      </c>
    </row>
    <row r="4304" spans="1:5">
      <c r="A4304" t="s">
        <v>4</v>
      </c>
      <c r="B4304" s="4" t="s">
        <v>5</v>
      </c>
      <c r="C4304" s="4" t="s">
        <v>13</v>
      </c>
    </row>
    <row r="4305" spans="1:3">
      <c r="A4305" t="n">
        <v>33089</v>
      </c>
      <c r="B4305" s="16" t="n">
        <v>74</v>
      </c>
      <c r="C4305" s="7" t="n">
        <v>18</v>
      </c>
    </row>
    <row r="4306" spans="1:3">
      <c r="A4306" t="s">
        <v>4</v>
      </c>
      <c r="B4306" s="4" t="s">
        <v>5</v>
      </c>
      <c r="C4306" s="4" t="s">
        <v>13</v>
      </c>
    </row>
    <row r="4307" spans="1:3">
      <c r="A4307" t="n">
        <v>33091</v>
      </c>
      <c r="B4307" s="16" t="n">
        <v>74</v>
      </c>
      <c r="C4307" s="7" t="n">
        <v>45</v>
      </c>
    </row>
    <row r="4308" spans="1:3">
      <c r="A4308" t="s">
        <v>4</v>
      </c>
      <c r="B4308" s="4" t="s">
        <v>5</v>
      </c>
      <c r="C4308" s="4" t="s">
        <v>10</v>
      </c>
    </row>
    <row r="4309" spans="1:3">
      <c r="A4309" t="n">
        <v>33093</v>
      </c>
      <c r="B4309" s="30" t="n">
        <v>16</v>
      </c>
      <c r="C4309" s="7" t="n">
        <v>0</v>
      </c>
    </row>
    <row r="4310" spans="1:3">
      <c r="A4310" t="s">
        <v>4</v>
      </c>
      <c r="B4310" s="4" t="s">
        <v>5</v>
      </c>
      <c r="C4310" s="4" t="s">
        <v>13</v>
      </c>
      <c r="D4310" s="4" t="s">
        <v>13</v>
      </c>
      <c r="E4310" s="4" t="s">
        <v>13</v>
      </c>
      <c r="F4310" s="4" t="s">
        <v>13</v>
      </c>
    </row>
    <row r="4311" spans="1:3">
      <c r="A4311" t="n">
        <v>33096</v>
      </c>
      <c r="B4311" s="40" t="n">
        <v>14</v>
      </c>
      <c r="C4311" s="7" t="n">
        <v>0</v>
      </c>
      <c r="D4311" s="7" t="n">
        <v>8</v>
      </c>
      <c r="E4311" s="7" t="n">
        <v>0</v>
      </c>
      <c r="F4311" s="7" t="n">
        <v>0</v>
      </c>
    </row>
    <row r="4312" spans="1:3">
      <c r="A4312" t="s">
        <v>4</v>
      </c>
      <c r="B4312" s="4" t="s">
        <v>5</v>
      </c>
      <c r="C4312" s="4" t="s">
        <v>13</v>
      </c>
      <c r="D4312" s="4" t="s">
        <v>6</v>
      </c>
    </row>
    <row r="4313" spans="1:3">
      <c r="A4313" t="n">
        <v>33101</v>
      </c>
      <c r="B4313" s="8" t="n">
        <v>2</v>
      </c>
      <c r="C4313" s="7" t="n">
        <v>11</v>
      </c>
      <c r="D4313" s="7" t="s">
        <v>34</v>
      </c>
    </row>
    <row r="4314" spans="1:3">
      <c r="A4314" t="s">
        <v>4</v>
      </c>
      <c r="B4314" s="4" t="s">
        <v>5</v>
      </c>
      <c r="C4314" s="4" t="s">
        <v>10</v>
      </c>
    </row>
    <row r="4315" spans="1:3">
      <c r="A4315" t="n">
        <v>33115</v>
      </c>
      <c r="B4315" s="30" t="n">
        <v>16</v>
      </c>
      <c r="C4315" s="7" t="n">
        <v>0</v>
      </c>
    </row>
    <row r="4316" spans="1:3">
      <c r="A4316" t="s">
        <v>4</v>
      </c>
      <c r="B4316" s="4" t="s">
        <v>5</v>
      </c>
      <c r="C4316" s="4" t="s">
        <v>13</v>
      </c>
      <c r="D4316" s="4" t="s">
        <v>6</v>
      </c>
    </row>
    <row r="4317" spans="1:3">
      <c r="A4317" t="n">
        <v>33118</v>
      </c>
      <c r="B4317" s="8" t="n">
        <v>2</v>
      </c>
      <c r="C4317" s="7" t="n">
        <v>11</v>
      </c>
      <c r="D4317" s="7" t="s">
        <v>241</v>
      </c>
    </row>
    <row r="4318" spans="1:3">
      <c r="A4318" t="s">
        <v>4</v>
      </c>
      <c r="B4318" s="4" t="s">
        <v>5</v>
      </c>
      <c r="C4318" s="4" t="s">
        <v>10</v>
      </c>
    </row>
    <row r="4319" spans="1:3">
      <c r="A4319" t="n">
        <v>33127</v>
      </c>
      <c r="B4319" s="30" t="n">
        <v>16</v>
      </c>
      <c r="C4319" s="7" t="n">
        <v>0</v>
      </c>
    </row>
    <row r="4320" spans="1:3">
      <c r="A4320" t="s">
        <v>4</v>
      </c>
      <c r="B4320" s="4" t="s">
        <v>5</v>
      </c>
      <c r="C4320" s="4" t="s">
        <v>9</v>
      </c>
    </row>
    <row r="4321" spans="1:6">
      <c r="A4321" t="n">
        <v>33130</v>
      </c>
      <c r="B4321" s="43" t="n">
        <v>15</v>
      </c>
      <c r="C4321" s="7" t="n">
        <v>2048</v>
      </c>
    </row>
    <row r="4322" spans="1:6">
      <c r="A4322" t="s">
        <v>4</v>
      </c>
      <c r="B4322" s="4" t="s">
        <v>5</v>
      </c>
      <c r="C4322" s="4" t="s">
        <v>13</v>
      </c>
      <c r="D4322" s="4" t="s">
        <v>6</v>
      </c>
    </row>
    <row r="4323" spans="1:6">
      <c r="A4323" t="n">
        <v>33135</v>
      </c>
      <c r="B4323" s="8" t="n">
        <v>2</v>
      </c>
      <c r="C4323" s="7" t="n">
        <v>10</v>
      </c>
      <c r="D4323" s="7" t="s">
        <v>79</v>
      </c>
    </row>
    <row r="4324" spans="1:6">
      <c r="A4324" t="s">
        <v>4</v>
      </c>
      <c r="B4324" s="4" t="s">
        <v>5</v>
      </c>
      <c r="C4324" s="4" t="s">
        <v>10</v>
      </c>
    </row>
    <row r="4325" spans="1:6">
      <c r="A4325" t="n">
        <v>33153</v>
      </c>
      <c r="B4325" s="30" t="n">
        <v>16</v>
      </c>
      <c r="C4325" s="7" t="n">
        <v>0</v>
      </c>
    </row>
    <row r="4326" spans="1:6">
      <c r="A4326" t="s">
        <v>4</v>
      </c>
      <c r="B4326" s="4" t="s">
        <v>5</v>
      </c>
      <c r="C4326" s="4" t="s">
        <v>13</v>
      </c>
      <c r="D4326" s="4" t="s">
        <v>6</v>
      </c>
    </row>
    <row r="4327" spans="1:6">
      <c r="A4327" t="n">
        <v>33156</v>
      </c>
      <c r="B4327" s="8" t="n">
        <v>2</v>
      </c>
      <c r="C4327" s="7" t="n">
        <v>10</v>
      </c>
      <c r="D4327" s="7" t="s">
        <v>80</v>
      </c>
    </row>
    <row r="4328" spans="1:6">
      <c r="A4328" t="s">
        <v>4</v>
      </c>
      <c r="B4328" s="4" t="s">
        <v>5</v>
      </c>
      <c r="C4328" s="4" t="s">
        <v>10</v>
      </c>
    </row>
    <row r="4329" spans="1:6">
      <c r="A4329" t="n">
        <v>33175</v>
      </c>
      <c r="B4329" s="30" t="n">
        <v>16</v>
      </c>
      <c r="C4329" s="7" t="n">
        <v>0</v>
      </c>
    </row>
    <row r="4330" spans="1:6">
      <c r="A4330" t="s">
        <v>4</v>
      </c>
      <c r="B4330" s="4" t="s">
        <v>5</v>
      </c>
      <c r="C4330" s="4" t="s">
        <v>13</v>
      </c>
      <c r="D4330" s="4" t="s">
        <v>10</v>
      </c>
      <c r="E4330" s="4" t="s">
        <v>21</v>
      </c>
    </row>
    <row r="4331" spans="1:6">
      <c r="A4331" t="n">
        <v>33178</v>
      </c>
      <c r="B4331" s="32" t="n">
        <v>58</v>
      </c>
      <c r="C4331" s="7" t="n">
        <v>100</v>
      </c>
      <c r="D4331" s="7" t="n">
        <v>300</v>
      </c>
      <c r="E4331" s="7" t="n">
        <v>1</v>
      </c>
    </row>
    <row r="4332" spans="1:6">
      <c r="A4332" t="s">
        <v>4</v>
      </c>
      <c r="B4332" s="4" t="s">
        <v>5</v>
      </c>
      <c r="C4332" s="4" t="s">
        <v>13</v>
      </c>
      <c r="D4332" s="4" t="s">
        <v>10</v>
      </c>
    </row>
    <row r="4333" spans="1:6">
      <c r="A4333" t="n">
        <v>33186</v>
      </c>
      <c r="B4333" s="32" t="n">
        <v>58</v>
      </c>
      <c r="C4333" s="7" t="n">
        <v>255</v>
      </c>
      <c r="D4333" s="7" t="n">
        <v>0</v>
      </c>
    </row>
    <row r="4334" spans="1:6">
      <c r="A4334" t="s">
        <v>4</v>
      </c>
      <c r="B4334" s="4" t="s">
        <v>5</v>
      </c>
      <c r="C4334" s="4" t="s">
        <v>13</v>
      </c>
    </row>
    <row r="4335" spans="1:6">
      <c r="A4335" t="n">
        <v>33190</v>
      </c>
      <c r="B4335" s="45" t="n">
        <v>23</v>
      </c>
      <c r="C4335" s="7" t="n">
        <v>0</v>
      </c>
    </row>
    <row r="4336" spans="1:6">
      <c r="A4336" t="s">
        <v>4</v>
      </c>
      <c r="B4336" s="4" t="s">
        <v>5</v>
      </c>
      <c r="C4336" s="4" t="s">
        <v>10</v>
      </c>
      <c r="D4336" s="4" t="s">
        <v>13</v>
      </c>
      <c r="E4336" s="4" t="s">
        <v>9</v>
      </c>
    </row>
    <row r="4337" spans="1:5">
      <c r="A4337" t="n">
        <v>33192</v>
      </c>
      <c r="B4337" s="17" t="n">
        <v>106</v>
      </c>
      <c r="C4337" s="7" t="n">
        <v>105</v>
      </c>
      <c r="D4337" s="7" t="n">
        <v>0</v>
      </c>
      <c r="E4337" s="7" t="n">
        <v>0</v>
      </c>
    </row>
    <row r="4338" spans="1:5">
      <c r="A4338" t="s">
        <v>4</v>
      </c>
      <c r="B4338" s="4" t="s">
        <v>5</v>
      </c>
    </row>
    <row r="4339" spans="1:5">
      <c r="A4339" t="n">
        <v>33200</v>
      </c>
      <c r="B4339" s="5" t="n">
        <v>1</v>
      </c>
    </row>
    <row r="4340" spans="1:5" s="3" customFormat="1" customHeight="0">
      <c r="A4340" s="3" t="s">
        <v>2</v>
      </c>
      <c r="B4340" s="3" t="s">
        <v>261</v>
      </c>
    </row>
    <row r="4341" spans="1:5">
      <c r="A4341" t="s">
        <v>4</v>
      </c>
      <c r="B4341" s="4" t="s">
        <v>5</v>
      </c>
      <c r="C4341" s="4" t="s">
        <v>13</v>
      </c>
      <c r="D4341" s="4" t="s">
        <v>10</v>
      </c>
    </row>
    <row r="4342" spans="1:5">
      <c r="A4342" t="n">
        <v>33204</v>
      </c>
      <c r="B4342" s="29" t="n">
        <v>22</v>
      </c>
      <c r="C4342" s="7" t="n">
        <v>0</v>
      </c>
      <c r="D4342" s="7" t="n">
        <v>0</v>
      </c>
    </row>
    <row r="4343" spans="1:5">
      <c r="A4343" t="s">
        <v>4</v>
      </c>
      <c r="B4343" s="4" t="s">
        <v>5</v>
      </c>
      <c r="C4343" s="4" t="s">
        <v>13</v>
      </c>
      <c r="D4343" s="4" t="s">
        <v>10</v>
      </c>
    </row>
    <row r="4344" spans="1:5">
      <c r="A4344" t="n">
        <v>33208</v>
      </c>
      <c r="B4344" s="32" t="n">
        <v>58</v>
      </c>
      <c r="C4344" s="7" t="n">
        <v>5</v>
      </c>
      <c r="D4344" s="7" t="n">
        <v>300</v>
      </c>
    </row>
    <row r="4345" spans="1:5">
      <c r="A4345" t="s">
        <v>4</v>
      </c>
      <c r="B4345" s="4" t="s">
        <v>5</v>
      </c>
      <c r="C4345" s="4" t="s">
        <v>21</v>
      </c>
      <c r="D4345" s="4" t="s">
        <v>10</v>
      </c>
    </row>
    <row r="4346" spans="1:5">
      <c r="A4346" t="n">
        <v>33212</v>
      </c>
      <c r="B4346" s="39" t="n">
        <v>103</v>
      </c>
      <c r="C4346" s="7" t="n">
        <v>0</v>
      </c>
      <c r="D4346" s="7" t="n">
        <v>300</v>
      </c>
    </row>
    <row r="4347" spans="1:5">
      <c r="A4347" t="s">
        <v>4</v>
      </c>
      <c r="B4347" s="4" t="s">
        <v>5</v>
      </c>
      <c r="C4347" s="4" t="s">
        <v>13</v>
      </c>
      <c r="D4347" s="4" t="s">
        <v>21</v>
      </c>
      <c r="E4347" s="4" t="s">
        <v>10</v>
      </c>
      <c r="F4347" s="4" t="s">
        <v>13</v>
      </c>
    </row>
    <row r="4348" spans="1:5">
      <c r="A4348" t="n">
        <v>33219</v>
      </c>
      <c r="B4348" s="13" t="n">
        <v>49</v>
      </c>
      <c r="C4348" s="7" t="n">
        <v>3</v>
      </c>
      <c r="D4348" s="7" t="n">
        <v>0.699999988079071</v>
      </c>
      <c r="E4348" s="7" t="n">
        <v>500</v>
      </c>
      <c r="F4348" s="7" t="n">
        <v>0</v>
      </c>
    </row>
    <row r="4349" spans="1:5">
      <c r="A4349" t="s">
        <v>4</v>
      </c>
      <c r="B4349" s="4" t="s">
        <v>5</v>
      </c>
      <c r="C4349" s="4" t="s">
        <v>13</v>
      </c>
      <c r="D4349" s="4" t="s">
        <v>10</v>
      </c>
    </row>
    <row r="4350" spans="1:5">
      <c r="A4350" t="n">
        <v>33228</v>
      </c>
      <c r="B4350" s="32" t="n">
        <v>58</v>
      </c>
      <c r="C4350" s="7" t="n">
        <v>10</v>
      </c>
      <c r="D4350" s="7" t="n">
        <v>300</v>
      </c>
    </row>
    <row r="4351" spans="1:5">
      <c r="A4351" t="s">
        <v>4</v>
      </c>
      <c r="B4351" s="4" t="s">
        <v>5</v>
      </c>
      <c r="C4351" s="4" t="s">
        <v>13</v>
      </c>
      <c r="D4351" s="4" t="s">
        <v>10</v>
      </c>
    </row>
    <row r="4352" spans="1:5">
      <c r="A4352" t="n">
        <v>33232</v>
      </c>
      <c r="B4352" s="32" t="n">
        <v>58</v>
      </c>
      <c r="C4352" s="7" t="n">
        <v>12</v>
      </c>
      <c r="D4352" s="7" t="n">
        <v>0</v>
      </c>
    </row>
    <row r="4353" spans="1:6">
      <c r="A4353" t="s">
        <v>4</v>
      </c>
      <c r="B4353" s="4" t="s">
        <v>5</v>
      </c>
      <c r="C4353" s="4" t="s">
        <v>13</v>
      </c>
    </row>
    <row r="4354" spans="1:6">
      <c r="A4354" t="n">
        <v>33236</v>
      </c>
      <c r="B4354" s="33" t="n">
        <v>64</v>
      </c>
      <c r="C4354" s="7" t="n">
        <v>7</v>
      </c>
    </row>
    <row r="4355" spans="1:6">
      <c r="A4355" t="s">
        <v>4</v>
      </c>
      <c r="B4355" s="4" t="s">
        <v>5</v>
      </c>
      <c r="C4355" s="4" t="s">
        <v>13</v>
      </c>
      <c r="D4355" s="4" t="s">
        <v>10</v>
      </c>
      <c r="E4355" s="4" t="s">
        <v>10</v>
      </c>
      <c r="F4355" s="4" t="s">
        <v>13</v>
      </c>
    </row>
    <row r="4356" spans="1:6">
      <c r="A4356" t="n">
        <v>33238</v>
      </c>
      <c r="B4356" s="35" t="n">
        <v>25</v>
      </c>
      <c r="C4356" s="7" t="n">
        <v>1</v>
      </c>
      <c r="D4356" s="7" t="n">
        <v>65535</v>
      </c>
      <c r="E4356" s="7" t="n">
        <v>420</v>
      </c>
      <c r="F4356" s="7" t="n">
        <v>5</v>
      </c>
    </row>
    <row r="4357" spans="1:6">
      <c r="A4357" t="s">
        <v>4</v>
      </c>
      <c r="B4357" s="4" t="s">
        <v>5</v>
      </c>
      <c r="C4357" s="4" t="s">
        <v>13</v>
      </c>
      <c r="D4357" s="4" t="s">
        <v>10</v>
      </c>
      <c r="E4357" s="4" t="s">
        <v>6</v>
      </c>
    </row>
    <row r="4358" spans="1:6">
      <c r="A4358" t="n">
        <v>33245</v>
      </c>
      <c r="B4358" s="41" t="n">
        <v>51</v>
      </c>
      <c r="C4358" s="7" t="n">
        <v>4</v>
      </c>
      <c r="D4358" s="7" t="n">
        <v>4</v>
      </c>
      <c r="E4358" s="7" t="s">
        <v>219</v>
      </c>
    </row>
    <row r="4359" spans="1:6">
      <c r="A4359" t="s">
        <v>4</v>
      </c>
      <c r="B4359" s="4" t="s">
        <v>5</v>
      </c>
      <c r="C4359" s="4" t="s">
        <v>10</v>
      </c>
    </row>
    <row r="4360" spans="1:6">
      <c r="A4360" t="n">
        <v>33258</v>
      </c>
      <c r="B4360" s="30" t="n">
        <v>16</v>
      </c>
      <c r="C4360" s="7" t="n">
        <v>0</v>
      </c>
    </row>
    <row r="4361" spans="1:6">
      <c r="A4361" t="s">
        <v>4</v>
      </c>
      <c r="B4361" s="4" t="s">
        <v>5</v>
      </c>
      <c r="C4361" s="4" t="s">
        <v>10</v>
      </c>
      <c r="D4361" s="4" t="s">
        <v>64</v>
      </c>
      <c r="E4361" s="4" t="s">
        <v>13</v>
      </c>
      <c r="F4361" s="4" t="s">
        <v>13</v>
      </c>
    </row>
    <row r="4362" spans="1:6">
      <c r="A4362" t="n">
        <v>33261</v>
      </c>
      <c r="B4362" s="42" t="n">
        <v>26</v>
      </c>
      <c r="C4362" s="7" t="n">
        <v>4</v>
      </c>
      <c r="D4362" s="7" t="s">
        <v>262</v>
      </c>
      <c r="E4362" s="7" t="n">
        <v>2</v>
      </c>
      <c r="F4362" s="7" t="n">
        <v>0</v>
      </c>
    </row>
    <row r="4363" spans="1:6">
      <c r="A4363" t="s">
        <v>4</v>
      </c>
      <c r="B4363" s="4" t="s">
        <v>5</v>
      </c>
    </row>
    <row r="4364" spans="1:6">
      <c r="A4364" t="n">
        <v>33341</v>
      </c>
      <c r="B4364" s="37" t="n">
        <v>28</v>
      </c>
    </row>
    <row r="4365" spans="1:6">
      <c r="A4365" t="s">
        <v>4</v>
      </c>
      <c r="B4365" s="4" t="s">
        <v>5</v>
      </c>
      <c r="C4365" s="4" t="s">
        <v>13</v>
      </c>
      <c r="D4365" s="4" t="s">
        <v>10</v>
      </c>
      <c r="E4365" s="4" t="s">
        <v>10</v>
      </c>
      <c r="F4365" s="4" t="s">
        <v>13</v>
      </c>
    </row>
    <row r="4366" spans="1:6">
      <c r="A4366" t="n">
        <v>33342</v>
      </c>
      <c r="B4366" s="35" t="n">
        <v>25</v>
      </c>
      <c r="C4366" s="7" t="n">
        <v>1</v>
      </c>
      <c r="D4366" s="7" t="n">
        <v>260</v>
      </c>
      <c r="E4366" s="7" t="n">
        <v>640</v>
      </c>
      <c r="F4366" s="7" t="n">
        <v>2</v>
      </c>
    </row>
    <row r="4367" spans="1:6">
      <c r="A4367" t="s">
        <v>4</v>
      </c>
      <c r="B4367" s="4" t="s">
        <v>5</v>
      </c>
      <c r="C4367" s="4" t="s">
        <v>13</v>
      </c>
      <c r="D4367" s="4" t="s">
        <v>10</v>
      </c>
      <c r="E4367" s="4" t="s">
        <v>6</v>
      </c>
    </row>
    <row r="4368" spans="1:6">
      <c r="A4368" t="n">
        <v>33349</v>
      </c>
      <c r="B4368" s="41" t="n">
        <v>51</v>
      </c>
      <c r="C4368" s="7" t="n">
        <v>4</v>
      </c>
      <c r="D4368" s="7" t="n">
        <v>0</v>
      </c>
      <c r="E4368" s="7" t="s">
        <v>72</v>
      </c>
    </row>
    <row r="4369" spans="1:6">
      <c r="A4369" t="s">
        <v>4</v>
      </c>
      <c r="B4369" s="4" t="s">
        <v>5</v>
      </c>
      <c r="C4369" s="4" t="s">
        <v>10</v>
      </c>
    </row>
    <row r="4370" spans="1:6">
      <c r="A4370" t="n">
        <v>33362</v>
      </c>
      <c r="B4370" s="30" t="n">
        <v>16</v>
      </c>
      <c r="C4370" s="7" t="n">
        <v>0</v>
      </c>
    </row>
    <row r="4371" spans="1:6">
      <c r="A4371" t="s">
        <v>4</v>
      </c>
      <c r="B4371" s="4" t="s">
        <v>5</v>
      </c>
      <c r="C4371" s="4" t="s">
        <v>10</v>
      </c>
      <c r="D4371" s="4" t="s">
        <v>64</v>
      </c>
      <c r="E4371" s="4" t="s">
        <v>13</v>
      </c>
      <c r="F4371" s="4" t="s">
        <v>13</v>
      </c>
    </row>
    <row r="4372" spans="1:6">
      <c r="A4372" t="n">
        <v>33365</v>
      </c>
      <c r="B4372" s="42" t="n">
        <v>26</v>
      </c>
      <c r="C4372" s="7" t="n">
        <v>0</v>
      </c>
      <c r="D4372" s="7" t="s">
        <v>263</v>
      </c>
      <c r="E4372" s="7" t="n">
        <v>2</v>
      </c>
      <c r="F4372" s="7" t="n">
        <v>0</v>
      </c>
    </row>
    <row r="4373" spans="1:6">
      <c r="A4373" t="s">
        <v>4</v>
      </c>
      <c r="B4373" s="4" t="s">
        <v>5</v>
      </c>
    </row>
    <row r="4374" spans="1:6">
      <c r="A4374" t="n">
        <v>33443</v>
      </c>
      <c r="B4374" s="37" t="n">
        <v>28</v>
      </c>
    </row>
    <row r="4375" spans="1:6">
      <c r="A4375" t="s">
        <v>4</v>
      </c>
      <c r="B4375" s="4" t="s">
        <v>5</v>
      </c>
      <c r="C4375" s="4" t="s">
        <v>10</v>
      </c>
      <c r="D4375" s="4" t="s">
        <v>13</v>
      </c>
    </row>
    <row r="4376" spans="1:6">
      <c r="A4376" t="n">
        <v>33444</v>
      </c>
      <c r="B4376" s="44" t="n">
        <v>89</v>
      </c>
      <c r="C4376" s="7" t="n">
        <v>65533</v>
      </c>
      <c r="D4376" s="7" t="n">
        <v>1</v>
      </c>
    </row>
    <row r="4377" spans="1:6">
      <c r="A4377" t="s">
        <v>4</v>
      </c>
      <c r="B4377" s="4" t="s">
        <v>5</v>
      </c>
      <c r="C4377" s="4" t="s">
        <v>10</v>
      </c>
      <c r="D4377" s="4" t="s">
        <v>21</v>
      </c>
      <c r="E4377" s="4" t="s">
        <v>21</v>
      </c>
      <c r="F4377" s="4" t="s">
        <v>21</v>
      </c>
      <c r="G4377" s="4" t="s">
        <v>21</v>
      </c>
    </row>
    <row r="4378" spans="1:6">
      <c r="A4378" t="n">
        <v>33448</v>
      </c>
      <c r="B4378" s="49" t="n">
        <v>46</v>
      </c>
      <c r="C4378" s="7" t="n">
        <v>61456</v>
      </c>
      <c r="D4378" s="7" t="n">
        <v>-1.12999999523163</v>
      </c>
      <c r="E4378" s="7" t="n">
        <v>1</v>
      </c>
      <c r="F4378" s="7" t="n">
        <v>5.96999979019165</v>
      </c>
      <c r="G4378" s="7" t="n">
        <v>89.3000030517578</v>
      </c>
    </row>
    <row r="4379" spans="1:6">
      <c r="A4379" t="s">
        <v>4</v>
      </c>
      <c r="B4379" s="4" t="s">
        <v>5</v>
      </c>
      <c r="C4379" s="4" t="s">
        <v>10</v>
      </c>
      <c r="D4379" s="4" t="s">
        <v>21</v>
      </c>
      <c r="E4379" s="4" t="s">
        <v>21</v>
      </c>
      <c r="F4379" s="4" t="s">
        <v>21</v>
      </c>
      <c r="G4379" s="4" t="s">
        <v>21</v>
      </c>
    </row>
    <row r="4380" spans="1:6">
      <c r="A4380" t="n">
        <v>33467</v>
      </c>
      <c r="B4380" s="49" t="n">
        <v>46</v>
      </c>
      <c r="C4380" s="7" t="n">
        <v>61457</v>
      </c>
      <c r="D4380" s="7" t="n">
        <v>-1.12999999523163</v>
      </c>
      <c r="E4380" s="7" t="n">
        <v>1</v>
      </c>
      <c r="F4380" s="7" t="n">
        <v>5.96999979019165</v>
      </c>
      <c r="G4380" s="7" t="n">
        <v>89.3000030517578</v>
      </c>
    </row>
    <row r="4381" spans="1:6">
      <c r="A4381" t="s">
        <v>4</v>
      </c>
      <c r="B4381" s="4" t="s">
        <v>5</v>
      </c>
      <c r="C4381" s="4" t="s">
        <v>13</v>
      </c>
      <c r="D4381" s="4" t="s">
        <v>13</v>
      </c>
      <c r="E4381" s="4" t="s">
        <v>10</v>
      </c>
    </row>
    <row r="4382" spans="1:6">
      <c r="A4382" t="n">
        <v>33486</v>
      </c>
      <c r="B4382" s="18" t="n">
        <v>45</v>
      </c>
      <c r="C4382" s="7" t="n">
        <v>8</v>
      </c>
      <c r="D4382" s="7" t="n">
        <v>1</v>
      </c>
      <c r="E4382" s="7" t="n">
        <v>0</v>
      </c>
    </row>
    <row r="4383" spans="1:6">
      <c r="A4383" t="s">
        <v>4</v>
      </c>
      <c r="B4383" s="4" t="s">
        <v>5</v>
      </c>
      <c r="C4383" s="4" t="s">
        <v>13</v>
      </c>
      <c r="D4383" s="4" t="s">
        <v>10</v>
      </c>
      <c r="E4383" s="4" t="s">
        <v>10</v>
      </c>
      <c r="F4383" s="4" t="s">
        <v>13</v>
      </c>
    </row>
    <row r="4384" spans="1:6">
      <c r="A4384" t="n">
        <v>33491</v>
      </c>
      <c r="B4384" s="35" t="n">
        <v>25</v>
      </c>
      <c r="C4384" s="7" t="n">
        <v>1</v>
      </c>
      <c r="D4384" s="7" t="n">
        <v>65535</v>
      </c>
      <c r="E4384" s="7" t="n">
        <v>65535</v>
      </c>
      <c r="F4384" s="7" t="n">
        <v>0</v>
      </c>
    </row>
    <row r="4385" spans="1:7">
      <c r="A4385" t="s">
        <v>4</v>
      </c>
      <c r="B4385" s="4" t="s">
        <v>5</v>
      </c>
      <c r="C4385" s="4" t="s">
        <v>13</v>
      </c>
      <c r="D4385" s="4" t="s">
        <v>6</v>
      </c>
    </row>
    <row r="4386" spans="1:7">
      <c r="A4386" t="n">
        <v>33498</v>
      </c>
      <c r="B4386" s="8" t="n">
        <v>2</v>
      </c>
      <c r="C4386" s="7" t="n">
        <v>10</v>
      </c>
      <c r="D4386" s="7" t="s">
        <v>78</v>
      </c>
    </row>
    <row r="4387" spans="1:7">
      <c r="A4387" t="s">
        <v>4</v>
      </c>
      <c r="B4387" s="4" t="s">
        <v>5</v>
      </c>
      <c r="C4387" s="4" t="s">
        <v>13</v>
      </c>
      <c r="D4387" s="4" t="s">
        <v>10</v>
      </c>
    </row>
    <row r="4388" spans="1:7">
      <c r="A4388" t="n">
        <v>33521</v>
      </c>
      <c r="B4388" s="32" t="n">
        <v>58</v>
      </c>
      <c r="C4388" s="7" t="n">
        <v>105</v>
      </c>
      <c r="D4388" s="7" t="n">
        <v>300</v>
      </c>
    </row>
    <row r="4389" spans="1:7">
      <c r="A4389" t="s">
        <v>4</v>
      </c>
      <c r="B4389" s="4" t="s">
        <v>5</v>
      </c>
      <c r="C4389" s="4" t="s">
        <v>21</v>
      </c>
      <c r="D4389" s="4" t="s">
        <v>10</v>
      </c>
    </row>
    <row r="4390" spans="1:7">
      <c r="A4390" t="n">
        <v>33525</v>
      </c>
      <c r="B4390" s="39" t="n">
        <v>103</v>
      </c>
      <c r="C4390" s="7" t="n">
        <v>1</v>
      </c>
      <c r="D4390" s="7" t="n">
        <v>300</v>
      </c>
    </row>
    <row r="4391" spans="1:7">
      <c r="A4391" t="s">
        <v>4</v>
      </c>
      <c r="B4391" s="4" t="s">
        <v>5</v>
      </c>
      <c r="C4391" s="4" t="s">
        <v>13</v>
      </c>
    </row>
    <row r="4392" spans="1:7">
      <c r="A4392" t="n">
        <v>33532</v>
      </c>
      <c r="B4392" s="16" t="n">
        <v>74</v>
      </c>
      <c r="C4392" s="7" t="n">
        <v>67</v>
      </c>
    </row>
    <row r="4393" spans="1:7">
      <c r="A4393" t="s">
        <v>4</v>
      </c>
      <c r="B4393" s="4" t="s">
        <v>5</v>
      </c>
      <c r="C4393" s="4" t="s">
        <v>13</v>
      </c>
      <c r="D4393" s="4" t="s">
        <v>21</v>
      </c>
      <c r="E4393" s="4" t="s">
        <v>10</v>
      </c>
      <c r="F4393" s="4" t="s">
        <v>13</v>
      </c>
    </row>
    <row r="4394" spans="1:7">
      <c r="A4394" t="n">
        <v>33534</v>
      </c>
      <c r="B4394" s="13" t="n">
        <v>49</v>
      </c>
      <c r="C4394" s="7" t="n">
        <v>3</v>
      </c>
      <c r="D4394" s="7" t="n">
        <v>1</v>
      </c>
      <c r="E4394" s="7" t="n">
        <v>500</v>
      </c>
      <c r="F4394" s="7" t="n">
        <v>0</v>
      </c>
    </row>
    <row r="4395" spans="1:7">
      <c r="A4395" t="s">
        <v>4</v>
      </c>
      <c r="B4395" s="4" t="s">
        <v>5</v>
      </c>
      <c r="C4395" s="4" t="s">
        <v>13</v>
      </c>
      <c r="D4395" s="4" t="s">
        <v>10</v>
      </c>
    </row>
    <row r="4396" spans="1:7">
      <c r="A4396" t="n">
        <v>33543</v>
      </c>
      <c r="B4396" s="32" t="n">
        <v>58</v>
      </c>
      <c r="C4396" s="7" t="n">
        <v>11</v>
      </c>
      <c r="D4396" s="7" t="n">
        <v>300</v>
      </c>
    </row>
    <row r="4397" spans="1:7">
      <c r="A4397" t="s">
        <v>4</v>
      </c>
      <c r="B4397" s="4" t="s">
        <v>5</v>
      </c>
      <c r="C4397" s="4" t="s">
        <v>13</v>
      </c>
      <c r="D4397" s="4" t="s">
        <v>10</v>
      </c>
    </row>
    <row r="4398" spans="1:7">
      <c r="A4398" t="n">
        <v>33547</v>
      </c>
      <c r="B4398" s="32" t="n">
        <v>58</v>
      </c>
      <c r="C4398" s="7" t="n">
        <v>12</v>
      </c>
      <c r="D4398" s="7" t="n">
        <v>0</v>
      </c>
    </row>
    <row r="4399" spans="1:7">
      <c r="A4399" t="s">
        <v>4</v>
      </c>
      <c r="B4399" s="4" t="s">
        <v>5</v>
      </c>
      <c r="C4399" s="4" t="s">
        <v>13</v>
      </c>
    </row>
    <row r="4400" spans="1:7">
      <c r="A4400" t="n">
        <v>33551</v>
      </c>
      <c r="B4400" s="16" t="n">
        <v>74</v>
      </c>
      <c r="C4400" s="7" t="n">
        <v>46</v>
      </c>
    </row>
    <row r="4401" spans="1:6">
      <c r="A4401" t="s">
        <v>4</v>
      </c>
      <c r="B4401" s="4" t="s">
        <v>5</v>
      </c>
      <c r="C4401" s="4" t="s">
        <v>13</v>
      </c>
    </row>
    <row r="4402" spans="1:6">
      <c r="A4402" t="n">
        <v>33553</v>
      </c>
      <c r="B4402" s="45" t="n">
        <v>23</v>
      </c>
      <c r="C4402" s="7" t="n">
        <v>0</v>
      </c>
    </row>
    <row r="4403" spans="1:6">
      <c r="A4403" t="s">
        <v>4</v>
      </c>
      <c r="B4403" s="4" t="s">
        <v>5</v>
      </c>
      <c r="C4403" s="4" t="s">
        <v>13</v>
      </c>
      <c r="D4403" s="4" t="s">
        <v>9</v>
      </c>
    </row>
    <row r="4404" spans="1:6">
      <c r="A4404" t="n">
        <v>33555</v>
      </c>
      <c r="B4404" s="16" t="n">
        <v>74</v>
      </c>
      <c r="C4404" s="7" t="n">
        <v>52</v>
      </c>
      <c r="D4404" s="7" t="n">
        <v>8192</v>
      </c>
    </row>
    <row r="4405" spans="1:6">
      <c r="A4405" t="s">
        <v>4</v>
      </c>
      <c r="B4405" s="4" t="s">
        <v>5</v>
      </c>
    </row>
    <row r="4406" spans="1:6">
      <c r="A4406" t="n">
        <v>33561</v>
      </c>
      <c r="B4406" s="5" t="n">
        <v>1</v>
      </c>
    </row>
    <row r="4407" spans="1:6" s="3" customFormat="1" customHeight="0">
      <c r="A4407" s="3" t="s">
        <v>2</v>
      </c>
      <c r="B4407" s="3" t="s">
        <v>264</v>
      </c>
    </row>
    <row r="4408" spans="1:6">
      <c r="A4408" t="s">
        <v>4</v>
      </c>
      <c r="B4408" s="4" t="s">
        <v>5</v>
      </c>
      <c r="C4408" s="4" t="s">
        <v>13</v>
      </c>
      <c r="D4408" s="4" t="s">
        <v>10</v>
      </c>
    </row>
    <row r="4409" spans="1:6">
      <c r="A4409" t="n">
        <v>33564</v>
      </c>
      <c r="B4409" s="29" t="n">
        <v>22</v>
      </c>
      <c r="C4409" s="7" t="n">
        <v>0</v>
      </c>
      <c r="D4409" s="7" t="n">
        <v>0</v>
      </c>
    </row>
    <row r="4410" spans="1:6">
      <c r="A4410" t="s">
        <v>4</v>
      </c>
      <c r="B4410" s="4" t="s">
        <v>5</v>
      </c>
      <c r="C4410" s="4" t="s">
        <v>13</v>
      </c>
      <c r="D4410" s="4" t="s">
        <v>10</v>
      </c>
    </row>
    <row r="4411" spans="1:6">
      <c r="A4411" t="n">
        <v>33568</v>
      </c>
      <c r="B4411" s="32" t="n">
        <v>58</v>
      </c>
      <c r="C4411" s="7" t="n">
        <v>5</v>
      </c>
      <c r="D4411" s="7" t="n">
        <v>300</v>
      </c>
    </row>
    <row r="4412" spans="1:6">
      <c r="A4412" t="s">
        <v>4</v>
      </c>
      <c r="B4412" s="4" t="s">
        <v>5</v>
      </c>
      <c r="C4412" s="4" t="s">
        <v>21</v>
      </c>
      <c r="D4412" s="4" t="s">
        <v>10</v>
      </c>
    </row>
    <row r="4413" spans="1:6">
      <c r="A4413" t="n">
        <v>33572</v>
      </c>
      <c r="B4413" s="39" t="n">
        <v>103</v>
      </c>
      <c r="C4413" s="7" t="n">
        <v>0</v>
      </c>
      <c r="D4413" s="7" t="n">
        <v>300</v>
      </c>
    </row>
    <row r="4414" spans="1:6">
      <c r="A4414" t="s">
        <v>4</v>
      </c>
      <c r="B4414" s="4" t="s">
        <v>5</v>
      </c>
      <c r="C4414" s="4" t="s">
        <v>13</v>
      </c>
      <c r="D4414" s="4" t="s">
        <v>21</v>
      </c>
      <c r="E4414" s="4" t="s">
        <v>10</v>
      </c>
      <c r="F4414" s="4" t="s">
        <v>13</v>
      </c>
    </row>
    <row r="4415" spans="1:6">
      <c r="A4415" t="n">
        <v>33579</v>
      </c>
      <c r="B4415" s="13" t="n">
        <v>49</v>
      </c>
      <c r="C4415" s="7" t="n">
        <v>3</v>
      </c>
      <c r="D4415" s="7" t="n">
        <v>0.699999988079071</v>
      </c>
      <c r="E4415" s="7" t="n">
        <v>500</v>
      </c>
      <c r="F4415" s="7" t="n">
        <v>0</v>
      </c>
    </row>
    <row r="4416" spans="1:6">
      <c r="A4416" t="s">
        <v>4</v>
      </c>
      <c r="B4416" s="4" t="s">
        <v>5</v>
      </c>
      <c r="C4416" s="4" t="s">
        <v>13</v>
      </c>
      <c r="D4416" s="4" t="s">
        <v>10</v>
      </c>
    </row>
    <row r="4417" spans="1:6">
      <c r="A4417" t="n">
        <v>33588</v>
      </c>
      <c r="B4417" s="32" t="n">
        <v>58</v>
      </c>
      <c r="C4417" s="7" t="n">
        <v>10</v>
      </c>
      <c r="D4417" s="7" t="n">
        <v>300</v>
      </c>
    </row>
    <row r="4418" spans="1:6">
      <c r="A4418" t="s">
        <v>4</v>
      </c>
      <c r="B4418" s="4" t="s">
        <v>5</v>
      </c>
      <c r="C4418" s="4" t="s">
        <v>13</v>
      </c>
      <c r="D4418" s="4" t="s">
        <v>10</v>
      </c>
    </row>
    <row r="4419" spans="1:6">
      <c r="A4419" t="n">
        <v>33592</v>
      </c>
      <c r="B4419" s="32" t="n">
        <v>58</v>
      </c>
      <c r="C4419" s="7" t="n">
        <v>12</v>
      </c>
      <c r="D4419" s="7" t="n">
        <v>0</v>
      </c>
    </row>
    <row r="4420" spans="1:6">
      <c r="A4420" t="s">
        <v>4</v>
      </c>
      <c r="B4420" s="4" t="s">
        <v>5</v>
      </c>
      <c r="C4420" s="4" t="s">
        <v>13</v>
      </c>
    </row>
    <row r="4421" spans="1:6">
      <c r="A4421" t="n">
        <v>33596</v>
      </c>
      <c r="B4421" s="33" t="n">
        <v>64</v>
      </c>
      <c r="C4421" s="7" t="n">
        <v>7</v>
      </c>
    </row>
    <row r="4422" spans="1:6">
      <c r="A4422" t="s">
        <v>4</v>
      </c>
      <c r="B4422" s="4" t="s">
        <v>5</v>
      </c>
      <c r="C4422" s="4" t="s">
        <v>13</v>
      </c>
      <c r="D4422" s="4" t="s">
        <v>10</v>
      </c>
      <c r="E4422" s="4" t="s">
        <v>10</v>
      </c>
      <c r="F4422" s="4" t="s">
        <v>13</v>
      </c>
    </row>
    <row r="4423" spans="1:6">
      <c r="A4423" t="n">
        <v>33598</v>
      </c>
      <c r="B4423" s="35" t="n">
        <v>25</v>
      </c>
      <c r="C4423" s="7" t="n">
        <v>1</v>
      </c>
      <c r="D4423" s="7" t="n">
        <v>65535</v>
      </c>
      <c r="E4423" s="7" t="n">
        <v>420</v>
      </c>
      <c r="F4423" s="7" t="n">
        <v>5</v>
      </c>
    </row>
    <row r="4424" spans="1:6">
      <c r="A4424" t="s">
        <v>4</v>
      </c>
      <c r="B4424" s="4" t="s">
        <v>5</v>
      </c>
      <c r="C4424" s="4" t="s">
        <v>13</v>
      </c>
      <c r="D4424" s="4" t="s">
        <v>10</v>
      </c>
      <c r="E4424" s="4" t="s">
        <v>6</v>
      </c>
    </row>
    <row r="4425" spans="1:6">
      <c r="A4425" t="n">
        <v>33605</v>
      </c>
      <c r="B4425" s="41" t="n">
        <v>51</v>
      </c>
      <c r="C4425" s="7" t="n">
        <v>4</v>
      </c>
      <c r="D4425" s="7" t="n">
        <v>0</v>
      </c>
      <c r="E4425" s="7" t="s">
        <v>219</v>
      </c>
    </row>
    <row r="4426" spans="1:6">
      <c r="A4426" t="s">
        <v>4</v>
      </c>
      <c r="B4426" s="4" t="s">
        <v>5</v>
      </c>
      <c r="C4426" s="4" t="s">
        <v>10</v>
      </c>
    </row>
    <row r="4427" spans="1:6">
      <c r="A4427" t="n">
        <v>33618</v>
      </c>
      <c r="B4427" s="30" t="n">
        <v>16</v>
      </c>
      <c r="C4427" s="7" t="n">
        <v>0</v>
      </c>
    </row>
    <row r="4428" spans="1:6">
      <c r="A4428" t="s">
        <v>4</v>
      </c>
      <c r="B4428" s="4" t="s">
        <v>5</v>
      </c>
      <c r="C4428" s="4" t="s">
        <v>10</v>
      </c>
      <c r="D4428" s="4" t="s">
        <v>64</v>
      </c>
      <c r="E4428" s="4" t="s">
        <v>13</v>
      </c>
      <c r="F4428" s="4" t="s">
        <v>13</v>
      </c>
    </row>
    <row r="4429" spans="1:6">
      <c r="A4429" t="n">
        <v>33621</v>
      </c>
      <c r="B4429" s="42" t="n">
        <v>26</v>
      </c>
      <c r="C4429" s="7" t="n">
        <v>0</v>
      </c>
      <c r="D4429" s="7" t="s">
        <v>265</v>
      </c>
      <c r="E4429" s="7" t="n">
        <v>2</v>
      </c>
      <c r="F4429" s="7" t="n">
        <v>0</v>
      </c>
    </row>
    <row r="4430" spans="1:6">
      <c r="A4430" t="s">
        <v>4</v>
      </c>
      <c r="B4430" s="4" t="s">
        <v>5</v>
      </c>
    </row>
    <row r="4431" spans="1:6">
      <c r="A4431" t="n">
        <v>33716</v>
      </c>
      <c r="B4431" s="37" t="n">
        <v>28</v>
      </c>
    </row>
    <row r="4432" spans="1:6">
      <c r="A4432" t="s">
        <v>4</v>
      </c>
      <c r="B4432" s="4" t="s">
        <v>5</v>
      </c>
      <c r="C4432" s="4" t="s">
        <v>13</v>
      </c>
      <c r="D4432" s="4" t="s">
        <v>10</v>
      </c>
      <c r="E4432" s="4" t="s">
        <v>10</v>
      </c>
      <c r="F4432" s="4" t="s">
        <v>13</v>
      </c>
    </row>
    <row r="4433" spans="1:6">
      <c r="A4433" t="n">
        <v>33717</v>
      </c>
      <c r="B4433" s="35" t="n">
        <v>25</v>
      </c>
      <c r="C4433" s="7" t="n">
        <v>1</v>
      </c>
      <c r="D4433" s="7" t="n">
        <v>260</v>
      </c>
      <c r="E4433" s="7" t="n">
        <v>640</v>
      </c>
      <c r="F4433" s="7" t="n">
        <v>2</v>
      </c>
    </row>
    <row r="4434" spans="1:6">
      <c r="A4434" t="s">
        <v>4</v>
      </c>
      <c r="B4434" s="4" t="s">
        <v>5</v>
      </c>
      <c r="C4434" s="4" t="s">
        <v>13</v>
      </c>
      <c r="D4434" s="4" t="s">
        <v>10</v>
      </c>
      <c r="E4434" s="4" t="s">
        <v>6</v>
      </c>
    </row>
    <row r="4435" spans="1:6">
      <c r="A4435" t="n">
        <v>33724</v>
      </c>
      <c r="B4435" s="41" t="n">
        <v>51</v>
      </c>
      <c r="C4435" s="7" t="n">
        <v>4</v>
      </c>
      <c r="D4435" s="7" t="n">
        <v>4</v>
      </c>
      <c r="E4435" s="7" t="s">
        <v>72</v>
      </c>
    </row>
    <row r="4436" spans="1:6">
      <c r="A4436" t="s">
        <v>4</v>
      </c>
      <c r="B4436" s="4" t="s">
        <v>5</v>
      </c>
      <c r="C4436" s="4" t="s">
        <v>10</v>
      </c>
    </row>
    <row r="4437" spans="1:6">
      <c r="A4437" t="n">
        <v>33737</v>
      </c>
      <c r="B4437" s="30" t="n">
        <v>16</v>
      </c>
      <c r="C4437" s="7" t="n">
        <v>0</v>
      </c>
    </row>
    <row r="4438" spans="1:6">
      <c r="A4438" t="s">
        <v>4</v>
      </c>
      <c r="B4438" s="4" t="s">
        <v>5</v>
      </c>
      <c r="C4438" s="4" t="s">
        <v>10</v>
      </c>
      <c r="D4438" s="4" t="s">
        <v>64</v>
      </c>
      <c r="E4438" s="4" t="s">
        <v>13</v>
      </c>
      <c r="F4438" s="4" t="s">
        <v>13</v>
      </c>
    </row>
    <row r="4439" spans="1:6">
      <c r="A4439" t="n">
        <v>33740</v>
      </c>
      <c r="B4439" s="42" t="n">
        <v>26</v>
      </c>
      <c r="C4439" s="7" t="n">
        <v>4</v>
      </c>
      <c r="D4439" s="7" t="s">
        <v>266</v>
      </c>
      <c r="E4439" s="7" t="n">
        <v>2</v>
      </c>
      <c r="F4439" s="7" t="n">
        <v>0</v>
      </c>
    </row>
    <row r="4440" spans="1:6">
      <c r="A4440" t="s">
        <v>4</v>
      </c>
      <c r="B4440" s="4" t="s">
        <v>5</v>
      </c>
    </row>
    <row r="4441" spans="1:6">
      <c r="A4441" t="n">
        <v>33791</v>
      </c>
      <c r="B4441" s="37" t="n">
        <v>28</v>
      </c>
    </row>
    <row r="4442" spans="1:6">
      <c r="A4442" t="s">
        <v>4</v>
      </c>
      <c r="B4442" s="4" t="s">
        <v>5</v>
      </c>
      <c r="C4442" s="4" t="s">
        <v>10</v>
      </c>
      <c r="D4442" s="4" t="s">
        <v>13</v>
      </c>
    </row>
    <row r="4443" spans="1:6">
      <c r="A4443" t="n">
        <v>33792</v>
      </c>
      <c r="B4443" s="44" t="n">
        <v>89</v>
      </c>
      <c r="C4443" s="7" t="n">
        <v>65533</v>
      </c>
      <c r="D4443" s="7" t="n">
        <v>1</v>
      </c>
    </row>
    <row r="4444" spans="1:6">
      <c r="A4444" t="s">
        <v>4</v>
      </c>
      <c r="B4444" s="4" t="s">
        <v>5</v>
      </c>
      <c r="C4444" s="4" t="s">
        <v>10</v>
      </c>
      <c r="D4444" s="4" t="s">
        <v>21</v>
      </c>
      <c r="E4444" s="4" t="s">
        <v>21</v>
      </c>
      <c r="F4444" s="4" t="s">
        <v>21</v>
      </c>
      <c r="G4444" s="4" t="s">
        <v>21</v>
      </c>
    </row>
    <row r="4445" spans="1:6">
      <c r="A4445" t="n">
        <v>33796</v>
      </c>
      <c r="B4445" s="49" t="n">
        <v>46</v>
      </c>
      <c r="C4445" s="7" t="n">
        <v>61456</v>
      </c>
      <c r="D4445" s="7" t="n">
        <v>33.1199989318848</v>
      </c>
      <c r="E4445" s="7" t="n">
        <v>0.400000005960464</v>
      </c>
      <c r="F4445" s="7" t="n">
        <v>-2.05999994277954</v>
      </c>
      <c r="G4445" s="7" t="n">
        <v>90</v>
      </c>
    </row>
    <row r="4446" spans="1:6">
      <c r="A4446" t="s">
        <v>4</v>
      </c>
      <c r="B4446" s="4" t="s">
        <v>5</v>
      </c>
      <c r="C4446" s="4" t="s">
        <v>10</v>
      </c>
      <c r="D4446" s="4" t="s">
        <v>21</v>
      </c>
      <c r="E4446" s="4" t="s">
        <v>21</v>
      </c>
      <c r="F4446" s="4" t="s">
        <v>21</v>
      </c>
      <c r="G4446" s="4" t="s">
        <v>21</v>
      </c>
    </row>
    <row r="4447" spans="1:6">
      <c r="A4447" t="n">
        <v>33815</v>
      </c>
      <c r="B4447" s="49" t="n">
        <v>46</v>
      </c>
      <c r="C4447" s="7" t="n">
        <v>61457</v>
      </c>
      <c r="D4447" s="7" t="n">
        <v>33.1199989318848</v>
      </c>
      <c r="E4447" s="7" t="n">
        <v>0.400000005960464</v>
      </c>
      <c r="F4447" s="7" t="n">
        <v>-2.05999994277954</v>
      </c>
      <c r="G4447" s="7" t="n">
        <v>90</v>
      </c>
    </row>
    <row r="4448" spans="1:6">
      <c r="A4448" t="s">
        <v>4</v>
      </c>
      <c r="B4448" s="4" t="s">
        <v>5</v>
      </c>
      <c r="C4448" s="4" t="s">
        <v>13</v>
      </c>
      <c r="D4448" s="4" t="s">
        <v>13</v>
      </c>
      <c r="E4448" s="4" t="s">
        <v>10</v>
      </c>
    </row>
    <row r="4449" spans="1:7">
      <c r="A4449" t="n">
        <v>33834</v>
      </c>
      <c r="B4449" s="18" t="n">
        <v>45</v>
      </c>
      <c r="C4449" s="7" t="n">
        <v>8</v>
      </c>
      <c r="D4449" s="7" t="n">
        <v>1</v>
      </c>
      <c r="E4449" s="7" t="n">
        <v>0</v>
      </c>
    </row>
    <row r="4450" spans="1:7">
      <c r="A4450" t="s">
        <v>4</v>
      </c>
      <c r="B4450" s="4" t="s">
        <v>5</v>
      </c>
      <c r="C4450" s="4" t="s">
        <v>13</v>
      </c>
      <c r="D4450" s="4" t="s">
        <v>10</v>
      </c>
      <c r="E4450" s="4" t="s">
        <v>10</v>
      </c>
      <c r="F4450" s="4" t="s">
        <v>13</v>
      </c>
    </row>
    <row r="4451" spans="1:7">
      <c r="A4451" t="n">
        <v>33839</v>
      </c>
      <c r="B4451" s="35" t="n">
        <v>25</v>
      </c>
      <c r="C4451" s="7" t="n">
        <v>1</v>
      </c>
      <c r="D4451" s="7" t="n">
        <v>65535</v>
      </c>
      <c r="E4451" s="7" t="n">
        <v>65535</v>
      </c>
      <c r="F4451" s="7" t="n">
        <v>0</v>
      </c>
    </row>
    <row r="4452" spans="1:7">
      <c r="A4452" t="s">
        <v>4</v>
      </c>
      <c r="B4452" s="4" t="s">
        <v>5</v>
      </c>
      <c r="C4452" s="4" t="s">
        <v>13</v>
      </c>
      <c r="D4452" s="4" t="s">
        <v>6</v>
      </c>
    </row>
    <row r="4453" spans="1:7">
      <c r="A4453" t="n">
        <v>33846</v>
      </c>
      <c r="B4453" s="8" t="n">
        <v>2</v>
      </c>
      <c r="C4453" s="7" t="n">
        <v>10</v>
      </c>
      <c r="D4453" s="7" t="s">
        <v>78</v>
      </c>
    </row>
    <row r="4454" spans="1:7">
      <c r="A4454" t="s">
        <v>4</v>
      </c>
      <c r="B4454" s="4" t="s">
        <v>5</v>
      </c>
      <c r="C4454" s="4" t="s">
        <v>13</v>
      </c>
      <c r="D4454" s="4" t="s">
        <v>10</v>
      </c>
    </row>
    <row r="4455" spans="1:7">
      <c r="A4455" t="n">
        <v>33869</v>
      </c>
      <c r="B4455" s="32" t="n">
        <v>58</v>
      </c>
      <c r="C4455" s="7" t="n">
        <v>105</v>
      </c>
      <c r="D4455" s="7" t="n">
        <v>300</v>
      </c>
    </row>
    <row r="4456" spans="1:7">
      <c r="A4456" t="s">
        <v>4</v>
      </c>
      <c r="B4456" s="4" t="s">
        <v>5</v>
      </c>
      <c r="C4456" s="4" t="s">
        <v>21</v>
      </c>
      <c r="D4456" s="4" t="s">
        <v>10</v>
      </c>
    </row>
    <row r="4457" spans="1:7">
      <c r="A4457" t="n">
        <v>33873</v>
      </c>
      <c r="B4457" s="39" t="n">
        <v>103</v>
      </c>
      <c r="C4457" s="7" t="n">
        <v>1</v>
      </c>
      <c r="D4457" s="7" t="n">
        <v>300</v>
      </c>
    </row>
    <row r="4458" spans="1:7">
      <c r="A4458" t="s">
        <v>4</v>
      </c>
      <c r="B4458" s="4" t="s">
        <v>5</v>
      </c>
      <c r="C4458" s="4" t="s">
        <v>13</v>
      </c>
    </row>
    <row r="4459" spans="1:7">
      <c r="A4459" t="n">
        <v>33880</v>
      </c>
      <c r="B4459" s="16" t="n">
        <v>74</v>
      </c>
      <c r="C4459" s="7" t="n">
        <v>67</v>
      </c>
    </row>
    <row r="4460" spans="1:7">
      <c r="A4460" t="s">
        <v>4</v>
      </c>
      <c r="B4460" s="4" t="s">
        <v>5</v>
      </c>
      <c r="C4460" s="4" t="s">
        <v>13</v>
      </c>
      <c r="D4460" s="4" t="s">
        <v>21</v>
      </c>
      <c r="E4460" s="4" t="s">
        <v>10</v>
      </c>
      <c r="F4460" s="4" t="s">
        <v>13</v>
      </c>
    </row>
    <row r="4461" spans="1:7">
      <c r="A4461" t="n">
        <v>33882</v>
      </c>
      <c r="B4461" s="13" t="n">
        <v>49</v>
      </c>
      <c r="C4461" s="7" t="n">
        <v>3</v>
      </c>
      <c r="D4461" s="7" t="n">
        <v>1</v>
      </c>
      <c r="E4461" s="7" t="n">
        <v>500</v>
      </c>
      <c r="F4461" s="7" t="n">
        <v>0</v>
      </c>
    </row>
    <row r="4462" spans="1:7">
      <c r="A4462" t="s">
        <v>4</v>
      </c>
      <c r="B4462" s="4" t="s">
        <v>5</v>
      </c>
      <c r="C4462" s="4" t="s">
        <v>13</v>
      </c>
      <c r="D4462" s="4" t="s">
        <v>10</v>
      </c>
    </row>
    <row r="4463" spans="1:7">
      <c r="A4463" t="n">
        <v>33891</v>
      </c>
      <c r="B4463" s="32" t="n">
        <v>58</v>
      </c>
      <c r="C4463" s="7" t="n">
        <v>11</v>
      </c>
      <c r="D4463" s="7" t="n">
        <v>300</v>
      </c>
    </row>
    <row r="4464" spans="1:7">
      <c r="A4464" t="s">
        <v>4</v>
      </c>
      <c r="B4464" s="4" t="s">
        <v>5</v>
      </c>
      <c r="C4464" s="4" t="s">
        <v>13</v>
      </c>
      <c r="D4464" s="4" t="s">
        <v>10</v>
      </c>
    </row>
    <row r="4465" spans="1:6">
      <c r="A4465" t="n">
        <v>33895</v>
      </c>
      <c r="B4465" s="32" t="n">
        <v>58</v>
      </c>
      <c r="C4465" s="7" t="n">
        <v>12</v>
      </c>
      <c r="D4465" s="7" t="n">
        <v>0</v>
      </c>
    </row>
    <row r="4466" spans="1:6">
      <c r="A4466" t="s">
        <v>4</v>
      </c>
      <c r="B4466" s="4" t="s">
        <v>5</v>
      </c>
      <c r="C4466" s="4" t="s">
        <v>13</v>
      </c>
    </row>
    <row r="4467" spans="1:6">
      <c r="A4467" t="n">
        <v>33899</v>
      </c>
      <c r="B4467" s="16" t="n">
        <v>74</v>
      </c>
      <c r="C4467" s="7" t="n">
        <v>46</v>
      </c>
    </row>
    <row r="4468" spans="1:6">
      <c r="A4468" t="s">
        <v>4</v>
      </c>
      <c r="B4468" s="4" t="s">
        <v>5</v>
      </c>
      <c r="C4468" s="4" t="s">
        <v>13</v>
      </c>
    </row>
    <row r="4469" spans="1:6">
      <c r="A4469" t="n">
        <v>33901</v>
      </c>
      <c r="B4469" s="45" t="n">
        <v>23</v>
      </c>
      <c r="C4469" s="7" t="n">
        <v>0</v>
      </c>
    </row>
    <row r="4470" spans="1:6">
      <c r="A4470" t="s">
        <v>4</v>
      </c>
      <c r="B4470" s="4" t="s">
        <v>5</v>
      </c>
      <c r="C4470" s="4" t="s">
        <v>13</v>
      </c>
      <c r="D4470" s="4" t="s">
        <v>9</v>
      </c>
    </row>
    <row r="4471" spans="1:6">
      <c r="A4471" t="n">
        <v>33903</v>
      </c>
      <c r="B4471" s="16" t="n">
        <v>74</v>
      </c>
      <c r="C4471" s="7" t="n">
        <v>52</v>
      </c>
      <c r="D4471" s="7" t="n">
        <v>8192</v>
      </c>
    </row>
    <row r="4472" spans="1:6">
      <c r="A4472" t="s">
        <v>4</v>
      </c>
      <c r="B4472" s="4" t="s">
        <v>5</v>
      </c>
    </row>
    <row r="4473" spans="1:6">
      <c r="A4473" t="n">
        <v>33909</v>
      </c>
      <c r="B4473" s="5" t="n">
        <v>1</v>
      </c>
    </row>
    <row r="4474" spans="1:6" s="3" customFormat="1" customHeight="0">
      <c r="A4474" s="3" t="s">
        <v>2</v>
      </c>
      <c r="B4474" s="3" t="s">
        <v>267</v>
      </c>
    </row>
    <row r="4475" spans="1:6">
      <c r="A4475" t="s">
        <v>4</v>
      </c>
      <c r="B4475" s="4" t="s">
        <v>5</v>
      </c>
      <c r="C4475" s="4" t="s">
        <v>10</v>
      </c>
      <c r="D4475" s="4" t="s">
        <v>10</v>
      </c>
      <c r="E4475" s="4" t="s">
        <v>9</v>
      </c>
      <c r="F4475" s="4" t="s">
        <v>6</v>
      </c>
      <c r="G4475" s="4" t="s">
        <v>8</v>
      </c>
      <c r="H4475" s="4" t="s">
        <v>10</v>
      </c>
      <c r="I4475" s="4" t="s">
        <v>10</v>
      </c>
      <c r="J4475" s="4" t="s">
        <v>9</v>
      </c>
      <c r="K4475" s="4" t="s">
        <v>6</v>
      </c>
      <c r="L4475" s="4" t="s">
        <v>8</v>
      </c>
    </row>
    <row r="4476" spans="1:6">
      <c r="A4476" t="n">
        <v>33920</v>
      </c>
      <c r="B4476" s="81" t="n">
        <v>257</v>
      </c>
      <c r="C4476" s="7" t="n">
        <v>4</v>
      </c>
      <c r="D4476" s="7" t="n">
        <v>65533</v>
      </c>
      <c r="E4476" s="7" t="n">
        <v>12010</v>
      </c>
      <c r="F4476" s="7" t="s">
        <v>12</v>
      </c>
      <c r="G4476" s="7" t="n">
        <f t="normal" ca="1">32-LENB(INDIRECT(ADDRESS(4476,6)))</f>
        <v>0</v>
      </c>
      <c r="H4476" s="7" t="n">
        <v>0</v>
      </c>
      <c r="I4476" s="7" t="n">
        <v>65533</v>
      </c>
      <c r="J4476" s="7" t="n">
        <v>0</v>
      </c>
      <c r="K4476" s="7" t="s">
        <v>12</v>
      </c>
      <c r="L4476" s="7" t="n">
        <f t="normal" ca="1">32-LENB(INDIRECT(ADDRESS(4476,11)))</f>
        <v>0</v>
      </c>
    </row>
    <row r="4477" spans="1:6">
      <c r="A4477" t="s">
        <v>4</v>
      </c>
      <c r="B4477" s="4" t="s">
        <v>5</v>
      </c>
    </row>
    <row r="4478" spans="1:6">
      <c r="A4478" t="n">
        <v>34000</v>
      </c>
      <c r="B4478" s="5" t="n">
        <v>1</v>
      </c>
    </row>
    <row r="4479" spans="1:6" s="3" customFormat="1" customHeight="0">
      <c r="A4479" s="3" t="s">
        <v>2</v>
      </c>
      <c r="B4479" s="3" t="s">
        <v>268</v>
      </c>
    </row>
    <row r="4480" spans="1:6">
      <c r="A4480" t="s">
        <v>4</v>
      </c>
      <c r="B4480" s="4" t="s">
        <v>5</v>
      </c>
      <c r="C4480" s="4" t="s">
        <v>10</v>
      </c>
      <c r="D4480" s="4" t="s">
        <v>10</v>
      </c>
      <c r="E4480" s="4" t="s">
        <v>9</v>
      </c>
      <c r="F4480" s="4" t="s">
        <v>6</v>
      </c>
      <c r="G4480" s="4" t="s">
        <v>8</v>
      </c>
      <c r="H4480" s="4" t="s">
        <v>10</v>
      </c>
      <c r="I4480" s="4" t="s">
        <v>10</v>
      </c>
      <c r="J4480" s="4" t="s">
        <v>9</v>
      </c>
      <c r="K4480" s="4" t="s">
        <v>6</v>
      </c>
      <c r="L4480" s="4" t="s">
        <v>8</v>
      </c>
    </row>
    <row r="4481" spans="1:12">
      <c r="A4481" t="n">
        <v>34016</v>
      </c>
      <c r="B4481" s="81" t="n">
        <v>257</v>
      </c>
      <c r="C4481" s="7" t="n">
        <v>4</v>
      </c>
      <c r="D4481" s="7" t="n">
        <v>65533</v>
      </c>
      <c r="E4481" s="7" t="n">
        <v>12010</v>
      </c>
      <c r="F4481" s="7" t="s">
        <v>12</v>
      </c>
      <c r="G4481" s="7" t="n">
        <f t="normal" ca="1">32-LENB(INDIRECT(ADDRESS(4481,6)))</f>
        <v>0</v>
      </c>
      <c r="H4481" s="7" t="n">
        <v>0</v>
      </c>
      <c r="I4481" s="7" t="n">
        <v>65533</v>
      </c>
      <c r="J4481" s="7" t="n">
        <v>0</v>
      </c>
      <c r="K4481" s="7" t="s">
        <v>12</v>
      </c>
      <c r="L4481" s="7" t="n">
        <f t="normal" ca="1">32-LENB(INDIRECT(ADDRESS(4481,11)))</f>
        <v>0</v>
      </c>
    </row>
    <row r="4482" spans="1:12">
      <c r="A4482" t="s">
        <v>4</v>
      </c>
      <c r="B4482" s="4" t="s">
        <v>5</v>
      </c>
    </row>
    <row r="4483" spans="1:12">
      <c r="A4483" t="n">
        <v>34096</v>
      </c>
      <c r="B4483" s="5" t="n">
        <v>1</v>
      </c>
    </row>
    <row r="4484" spans="1:12" s="3" customFormat="1" customHeight="0">
      <c r="A4484" s="3" t="s">
        <v>2</v>
      </c>
      <c r="B4484" s="3" t="s">
        <v>269</v>
      </c>
    </row>
    <row r="4485" spans="1:12">
      <c r="A4485" t="s">
        <v>4</v>
      </c>
      <c r="B4485" s="4" t="s">
        <v>5</v>
      </c>
      <c r="C4485" s="4" t="s">
        <v>10</v>
      </c>
      <c r="D4485" s="4" t="s">
        <v>10</v>
      </c>
      <c r="E4485" s="4" t="s">
        <v>9</v>
      </c>
      <c r="F4485" s="4" t="s">
        <v>6</v>
      </c>
      <c r="G4485" s="4" t="s">
        <v>8</v>
      </c>
      <c r="H4485" s="4" t="s">
        <v>10</v>
      </c>
      <c r="I4485" s="4" t="s">
        <v>10</v>
      </c>
      <c r="J4485" s="4" t="s">
        <v>9</v>
      </c>
      <c r="K4485" s="4" t="s">
        <v>6</v>
      </c>
      <c r="L4485" s="4" t="s">
        <v>8</v>
      </c>
    </row>
    <row r="4486" spans="1:12">
      <c r="A4486" t="n">
        <v>34112</v>
      </c>
      <c r="B4486" s="81" t="n">
        <v>257</v>
      </c>
      <c r="C4486" s="7" t="n">
        <v>1</v>
      </c>
      <c r="D4486" s="7" t="n">
        <v>65533</v>
      </c>
      <c r="E4486" s="7" t="n">
        <v>11</v>
      </c>
      <c r="F4486" s="7" t="s">
        <v>85</v>
      </c>
      <c r="G4486" s="7" t="n">
        <f t="normal" ca="1">32-LENB(INDIRECT(ADDRESS(4486,6)))</f>
        <v>0</v>
      </c>
      <c r="H4486" s="7" t="n">
        <v>0</v>
      </c>
      <c r="I4486" s="7" t="n">
        <v>65533</v>
      </c>
      <c r="J4486" s="7" t="n">
        <v>0</v>
      </c>
      <c r="K4486" s="7" t="s">
        <v>12</v>
      </c>
      <c r="L4486" s="7" t="n">
        <f t="normal" ca="1">32-LENB(INDIRECT(ADDRESS(4486,11)))</f>
        <v>0</v>
      </c>
    </row>
    <row r="4487" spans="1:12">
      <c r="A4487" t="s">
        <v>4</v>
      </c>
      <c r="B4487" s="4" t="s">
        <v>5</v>
      </c>
    </row>
    <row r="4488" spans="1:12">
      <c r="A4488" t="n">
        <v>34192</v>
      </c>
      <c r="B4488" s="5" t="n">
        <v>1</v>
      </c>
    </row>
    <row r="4489" spans="1:12" s="3" customFormat="1" customHeight="0">
      <c r="A4489" s="3" t="s">
        <v>2</v>
      </c>
      <c r="B4489" s="3" t="s">
        <v>270</v>
      </c>
    </row>
    <row r="4490" spans="1:12">
      <c r="A4490" t="s">
        <v>4</v>
      </c>
      <c r="B4490" s="4" t="s">
        <v>5</v>
      </c>
      <c r="C4490" s="4" t="s">
        <v>10</v>
      </c>
      <c r="D4490" s="4" t="s">
        <v>10</v>
      </c>
      <c r="E4490" s="4" t="s">
        <v>9</v>
      </c>
      <c r="F4490" s="4" t="s">
        <v>6</v>
      </c>
      <c r="G4490" s="4" t="s">
        <v>8</v>
      </c>
      <c r="H4490" s="4" t="s">
        <v>10</v>
      </c>
      <c r="I4490" s="4" t="s">
        <v>10</v>
      </c>
      <c r="J4490" s="4" t="s">
        <v>9</v>
      </c>
      <c r="K4490" s="4" t="s">
        <v>6</v>
      </c>
      <c r="L4490" s="4" t="s">
        <v>8</v>
      </c>
    </row>
    <row r="4491" spans="1:12">
      <c r="A4491" t="n">
        <v>34208</v>
      </c>
      <c r="B4491" s="81" t="n">
        <v>257</v>
      </c>
      <c r="C4491" s="7" t="n">
        <v>1</v>
      </c>
      <c r="D4491" s="7" t="n">
        <v>65533</v>
      </c>
      <c r="E4491" s="7" t="n">
        <v>11</v>
      </c>
      <c r="F4491" s="7" t="s">
        <v>85</v>
      </c>
      <c r="G4491" s="7" t="n">
        <f t="normal" ca="1">32-LENB(INDIRECT(ADDRESS(4491,6)))</f>
        <v>0</v>
      </c>
      <c r="H4491" s="7" t="n">
        <v>0</v>
      </c>
      <c r="I4491" s="7" t="n">
        <v>65533</v>
      </c>
      <c r="J4491" s="7" t="n">
        <v>0</v>
      </c>
      <c r="K4491" s="7" t="s">
        <v>12</v>
      </c>
      <c r="L4491" s="7" t="n">
        <f t="normal" ca="1">32-LENB(INDIRECT(ADDRESS(4491,11)))</f>
        <v>0</v>
      </c>
    </row>
    <row r="4492" spans="1:12">
      <c r="A4492" t="s">
        <v>4</v>
      </c>
      <c r="B4492" s="4" t="s">
        <v>5</v>
      </c>
    </row>
    <row r="4493" spans="1:12">
      <c r="A4493" t="n">
        <v>34288</v>
      </c>
      <c r="B4493" s="5" t="n">
        <v>1</v>
      </c>
    </row>
    <row r="4494" spans="1:12" s="3" customFormat="1" customHeight="0">
      <c r="A4494" s="3" t="s">
        <v>2</v>
      </c>
      <c r="B4494" s="3" t="s">
        <v>271</v>
      </c>
    </row>
    <row r="4495" spans="1:12">
      <c r="A4495" t="s">
        <v>4</v>
      </c>
      <c r="B4495" s="4" t="s">
        <v>5</v>
      </c>
      <c r="C4495" s="4" t="s">
        <v>10</v>
      </c>
      <c r="D4495" s="4" t="s">
        <v>10</v>
      </c>
      <c r="E4495" s="4" t="s">
        <v>9</v>
      </c>
      <c r="F4495" s="4" t="s">
        <v>6</v>
      </c>
      <c r="G4495" s="4" t="s">
        <v>8</v>
      </c>
      <c r="H4495" s="4" t="s">
        <v>10</v>
      </c>
      <c r="I4495" s="4" t="s">
        <v>10</v>
      </c>
      <c r="J4495" s="4" t="s">
        <v>9</v>
      </c>
      <c r="K4495" s="4" t="s">
        <v>6</v>
      </c>
      <c r="L4495" s="4" t="s">
        <v>8</v>
      </c>
    </row>
    <row r="4496" spans="1:12">
      <c r="A4496" t="n">
        <v>34304</v>
      </c>
      <c r="B4496" s="81" t="n">
        <v>257</v>
      </c>
      <c r="C4496" s="7" t="n">
        <v>1</v>
      </c>
      <c r="D4496" s="7" t="n">
        <v>65533</v>
      </c>
      <c r="E4496" s="7" t="n">
        <v>11</v>
      </c>
      <c r="F4496" s="7" t="s">
        <v>88</v>
      </c>
      <c r="G4496" s="7" t="n">
        <f t="normal" ca="1">32-LENB(INDIRECT(ADDRESS(4496,6)))</f>
        <v>0</v>
      </c>
      <c r="H4496" s="7" t="n">
        <v>0</v>
      </c>
      <c r="I4496" s="7" t="n">
        <v>65533</v>
      </c>
      <c r="J4496" s="7" t="n">
        <v>0</v>
      </c>
      <c r="K4496" s="7" t="s">
        <v>12</v>
      </c>
      <c r="L4496" s="7" t="n">
        <f t="normal" ca="1">32-LENB(INDIRECT(ADDRESS(4496,11)))</f>
        <v>0</v>
      </c>
    </row>
    <row r="4497" spans="1:12">
      <c r="A4497" t="s">
        <v>4</v>
      </c>
      <c r="B4497" s="4" t="s">
        <v>5</v>
      </c>
    </row>
    <row r="4498" spans="1:12">
      <c r="A4498" t="n">
        <v>34384</v>
      </c>
      <c r="B4498" s="5" t="n">
        <v>1</v>
      </c>
    </row>
    <row r="4499" spans="1:12" s="3" customFormat="1" customHeight="0">
      <c r="A4499" s="3" t="s">
        <v>2</v>
      </c>
      <c r="B4499" s="3" t="s">
        <v>272</v>
      </c>
    </row>
    <row r="4500" spans="1:12">
      <c r="A4500" t="s">
        <v>4</v>
      </c>
      <c r="B4500" s="4" t="s">
        <v>5</v>
      </c>
      <c r="C4500" s="4" t="s">
        <v>10</v>
      </c>
      <c r="D4500" s="4" t="s">
        <v>10</v>
      </c>
      <c r="E4500" s="4" t="s">
        <v>9</v>
      </c>
      <c r="F4500" s="4" t="s">
        <v>6</v>
      </c>
      <c r="G4500" s="4" t="s">
        <v>8</v>
      </c>
      <c r="H4500" s="4" t="s">
        <v>10</v>
      </c>
      <c r="I4500" s="4" t="s">
        <v>10</v>
      </c>
      <c r="J4500" s="4" t="s">
        <v>9</v>
      </c>
      <c r="K4500" s="4" t="s">
        <v>6</v>
      </c>
      <c r="L4500" s="4" t="s">
        <v>8</v>
      </c>
    </row>
    <row r="4501" spans="1:12">
      <c r="A4501" t="n">
        <v>34400</v>
      </c>
      <c r="B4501" s="81" t="n">
        <v>257</v>
      </c>
      <c r="C4501" s="7" t="n">
        <v>1</v>
      </c>
      <c r="D4501" s="7" t="n">
        <v>65533</v>
      </c>
      <c r="E4501" s="7" t="n">
        <v>11</v>
      </c>
      <c r="F4501" s="7" t="s">
        <v>85</v>
      </c>
      <c r="G4501" s="7" t="n">
        <f t="normal" ca="1">32-LENB(INDIRECT(ADDRESS(4501,6)))</f>
        <v>0</v>
      </c>
      <c r="H4501" s="7" t="n">
        <v>0</v>
      </c>
      <c r="I4501" s="7" t="n">
        <v>65533</v>
      </c>
      <c r="J4501" s="7" t="n">
        <v>0</v>
      </c>
      <c r="K4501" s="7" t="s">
        <v>12</v>
      </c>
      <c r="L4501" s="7" t="n">
        <f t="normal" ca="1">32-LENB(INDIRECT(ADDRESS(4501,11)))</f>
        <v>0</v>
      </c>
    </row>
    <row r="4502" spans="1:12">
      <c r="A4502" t="s">
        <v>4</v>
      </c>
      <c r="B4502" s="4" t="s">
        <v>5</v>
      </c>
    </row>
    <row r="4503" spans="1:12">
      <c r="A4503" t="n">
        <v>34480</v>
      </c>
      <c r="B4503" s="5" t="n">
        <v>1</v>
      </c>
    </row>
    <row r="4504" spans="1:12" s="3" customFormat="1" customHeight="0">
      <c r="A4504" s="3" t="s">
        <v>2</v>
      </c>
      <c r="B4504" s="3" t="s">
        <v>273</v>
      </c>
    </row>
    <row r="4505" spans="1:12">
      <c r="A4505" t="s">
        <v>4</v>
      </c>
      <c r="B4505" s="4" t="s">
        <v>5</v>
      </c>
      <c r="C4505" s="4" t="s">
        <v>10</v>
      </c>
      <c r="D4505" s="4" t="s">
        <v>10</v>
      </c>
      <c r="E4505" s="4" t="s">
        <v>9</v>
      </c>
      <c r="F4505" s="4" t="s">
        <v>6</v>
      </c>
      <c r="G4505" s="4" t="s">
        <v>8</v>
      </c>
      <c r="H4505" s="4" t="s">
        <v>10</v>
      </c>
      <c r="I4505" s="4" t="s">
        <v>10</v>
      </c>
      <c r="J4505" s="4" t="s">
        <v>9</v>
      </c>
      <c r="K4505" s="4" t="s">
        <v>6</v>
      </c>
      <c r="L4505" s="4" t="s">
        <v>8</v>
      </c>
    </row>
    <row r="4506" spans="1:12">
      <c r="A4506" t="n">
        <v>34496</v>
      </c>
      <c r="B4506" s="81" t="n">
        <v>257</v>
      </c>
      <c r="C4506" s="7" t="n">
        <v>1</v>
      </c>
      <c r="D4506" s="7" t="n">
        <v>65533</v>
      </c>
      <c r="E4506" s="7" t="n">
        <v>11</v>
      </c>
      <c r="F4506" s="7" t="s">
        <v>85</v>
      </c>
      <c r="G4506" s="7" t="n">
        <f t="normal" ca="1">32-LENB(INDIRECT(ADDRESS(4506,6)))</f>
        <v>0</v>
      </c>
      <c r="H4506" s="7" t="n">
        <v>0</v>
      </c>
      <c r="I4506" s="7" t="n">
        <v>65533</v>
      </c>
      <c r="J4506" s="7" t="n">
        <v>0</v>
      </c>
      <c r="K4506" s="7" t="s">
        <v>12</v>
      </c>
      <c r="L4506" s="7" t="n">
        <f t="normal" ca="1">32-LENB(INDIRECT(ADDRESS(4506,11)))</f>
        <v>0</v>
      </c>
    </row>
    <row r="4507" spans="1:12">
      <c r="A4507" t="s">
        <v>4</v>
      </c>
      <c r="B4507" s="4" t="s">
        <v>5</v>
      </c>
    </row>
    <row r="4508" spans="1:12">
      <c r="A4508" t="n">
        <v>34576</v>
      </c>
      <c r="B4508" s="5" t="n">
        <v>1</v>
      </c>
    </row>
    <row r="4509" spans="1:12" s="3" customFormat="1" customHeight="0">
      <c r="A4509" s="3" t="s">
        <v>2</v>
      </c>
      <c r="B4509" s="3" t="s">
        <v>274</v>
      </c>
    </row>
    <row r="4510" spans="1:12">
      <c r="A4510" t="s">
        <v>4</v>
      </c>
      <c r="B4510" s="4" t="s">
        <v>5</v>
      </c>
      <c r="C4510" s="4" t="s">
        <v>10</v>
      </c>
      <c r="D4510" s="4" t="s">
        <v>10</v>
      </c>
      <c r="E4510" s="4" t="s">
        <v>9</v>
      </c>
      <c r="F4510" s="4" t="s">
        <v>6</v>
      </c>
      <c r="G4510" s="4" t="s">
        <v>8</v>
      </c>
      <c r="H4510" s="4" t="s">
        <v>10</v>
      </c>
      <c r="I4510" s="4" t="s">
        <v>10</v>
      </c>
      <c r="J4510" s="4" t="s">
        <v>9</v>
      </c>
      <c r="K4510" s="4" t="s">
        <v>6</v>
      </c>
      <c r="L4510" s="4" t="s">
        <v>8</v>
      </c>
    </row>
    <row r="4511" spans="1:12">
      <c r="A4511" t="n">
        <v>34592</v>
      </c>
      <c r="B4511" s="81" t="n">
        <v>257</v>
      </c>
      <c r="C4511" s="7" t="n">
        <v>1</v>
      </c>
      <c r="D4511" s="7" t="n">
        <v>65533</v>
      </c>
      <c r="E4511" s="7" t="n">
        <v>11</v>
      </c>
      <c r="F4511" s="7" t="s">
        <v>85</v>
      </c>
      <c r="G4511" s="7" t="n">
        <f t="normal" ca="1">32-LENB(INDIRECT(ADDRESS(4511,6)))</f>
        <v>0</v>
      </c>
      <c r="H4511" s="7" t="n">
        <v>0</v>
      </c>
      <c r="I4511" s="7" t="n">
        <v>65533</v>
      </c>
      <c r="J4511" s="7" t="n">
        <v>0</v>
      </c>
      <c r="K4511" s="7" t="s">
        <v>12</v>
      </c>
      <c r="L4511" s="7" t="n">
        <f t="normal" ca="1">32-LENB(INDIRECT(ADDRESS(4511,11)))</f>
        <v>0</v>
      </c>
    </row>
    <row r="4512" spans="1:12">
      <c r="A4512" t="s">
        <v>4</v>
      </c>
      <c r="B4512" s="4" t="s">
        <v>5</v>
      </c>
    </row>
    <row r="4513" spans="1:12">
      <c r="A4513" t="n">
        <v>34672</v>
      </c>
      <c r="B4513" s="5" t="n">
        <v>1</v>
      </c>
    </row>
    <row r="4514" spans="1:12" s="3" customFormat="1" customHeight="0">
      <c r="A4514" s="3" t="s">
        <v>2</v>
      </c>
      <c r="B4514" s="3" t="s">
        <v>275</v>
      </c>
    </row>
    <row r="4515" spans="1:12">
      <c r="A4515" t="s">
        <v>4</v>
      </c>
      <c r="B4515" s="4" t="s">
        <v>5</v>
      </c>
      <c r="C4515" s="4" t="s">
        <v>10</v>
      </c>
      <c r="D4515" s="4" t="s">
        <v>10</v>
      </c>
      <c r="E4515" s="4" t="s">
        <v>9</v>
      </c>
      <c r="F4515" s="4" t="s">
        <v>6</v>
      </c>
      <c r="G4515" s="4" t="s">
        <v>8</v>
      </c>
      <c r="H4515" s="4" t="s">
        <v>10</v>
      </c>
      <c r="I4515" s="4" t="s">
        <v>10</v>
      </c>
      <c r="J4515" s="4" t="s">
        <v>9</v>
      </c>
      <c r="K4515" s="4" t="s">
        <v>6</v>
      </c>
      <c r="L4515" s="4" t="s">
        <v>8</v>
      </c>
    </row>
    <row r="4516" spans="1:12">
      <c r="A4516" t="n">
        <v>34688</v>
      </c>
      <c r="B4516" s="81" t="n">
        <v>257</v>
      </c>
      <c r="C4516" s="7" t="n">
        <v>4</v>
      </c>
      <c r="D4516" s="7" t="n">
        <v>65533</v>
      </c>
      <c r="E4516" s="7" t="n">
        <v>4135</v>
      </c>
      <c r="F4516" s="7" t="s">
        <v>12</v>
      </c>
      <c r="G4516" s="7" t="n">
        <f t="normal" ca="1">32-LENB(INDIRECT(ADDRESS(4516,6)))</f>
        <v>0</v>
      </c>
      <c r="H4516" s="7" t="n">
        <v>0</v>
      </c>
      <c r="I4516" s="7" t="n">
        <v>65533</v>
      </c>
      <c r="J4516" s="7" t="n">
        <v>0</v>
      </c>
      <c r="K4516" s="7" t="s">
        <v>12</v>
      </c>
      <c r="L4516" s="7" t="n">
        <f t="normal" ca="1">32-LENB(INDIRECT(ADDRESS(4516,11)))</f>
        <v>0</v>
      </c>
    </row>
    <row r="4517" spans="1:12">
      <c r="A4517" t="s">
        <v>4</v>
      </c>
      <c r="B4517" s="4" t="s">
        <v>5</v>
      </c>
    </row>
    <row r="4518" spans="1:12">
      <c r="A4518" t="n">
        <v>34768</v>
      </c>
      <c r="B4518" s="5" t="n">
        <v>1</v>
      </c>
    </row>
    <row r="4519" spans="1:12" s="3" customFormat="1" customHeight="0">
      <c r="A4519" s="3" t="s">
        <v>2</v>
      </c>
      <c r="B4519" s="3" t="s">
        <v>276</v>
      </c>
    </row>
    <row r="4520" spans="1:12">
      <c r="A4520" t="s">
        <v>4</v>
      </c>
      <c r="B4520" s="4" t="s">
        <v>5</v>
      </c>
      <c r="C4520" s="4" t="s">
        <v>10</v>
      </c>
      <c r="D4520" s="4" t="s">
        <v>10</v>
      </c>
      <c r="E4520" s="4" t="s">
        <v>9</v>
      </c>
      <c r="F4520" s="4" t="s">
        <v>6</v>
      </c>
      <c r="G4520" s="4" t="s">
        <v>8</v>
      </c>
      <c r="H4520" s="4" t="s">
        <v>10</v>
      </c>
      <c r="I4520" s="4" t="s">
        <v>10</v>
      </c>
      <c r="J4520" s="4" t="s">
        <v>9</v>
      </c>
      <c r="K4520" s="4" t="s">
        <v>6</v>
      </c>
      <c r="L4520" s="4" t="s">
        <v>8</v>
      </c>
    </row>
    <row r="4521" spans="1:12">
      <c r="A4521" t="n">
        <v>34784</v>
      </c>
      <c r="B4521" s="81" t="n">
        <v>257</v>
      </c>
      <c r="C4521" s="7" t="n">
        <v>1</v>
      </c>
      <c r="D4521" s="7" t="n">
        <v>65533</v>
      </c>
      <c r="E4521" s="7" t="n">
        <v>11</v>
      </c>
      <c r="F4521" s="7" t="s">
        <v>85</v>
      </c>
      <c r="G4521" s="7" t="n">
        <f t="normal" ca="1">32-LENB(INDIRECT(ADDRESS(4521,6)))</f>
        <v>0</v>
      </c>
      <c r="H4521" s="7" t="n">
        <v>0</v>
      </c>
      <c r="I4521" s="7" t="n">
        <v>65533</v>
      </c>
      <c r="J4521" s="7" t="n">
        <v>0</v>
      </c>
      <c r="K4521" s="7" t="s">
        <v>12</v>
      </c>
      <c r="L4521" s="7" t="n">
        <f t="normal" ca="1">32-LENB(INDIRECT(ADDRESS(4521,11)))</f>
        <v>0</v>
      </c>
    </row>
    <row r="4522" spans="1:12">
      <c r="A4522" t="s">
        <v>4</v>
      </c>
      <c r="B4522" s="4" t="s">
        <v>5</v>
      </c>
    </row>
    <row r="4523" spans="1:12">
      <c r="A4523" t="n">
        <v>34864</v>
      </c>
      <c r="B4523" s="5" t="n">
        <v>1</v>
      </c>
    </row>
    <row r="4524" spans="1:12" s="3" customFormat="1" customHeight="0">
      <c r="A4524" s="3" t="s">
        <v>2</v>
      </c>
      <c r="B4524" s="3" t="s">
        <v>277</v>
      </c>
    </row>
    <row r="4525" spans="1:12">
      <c r="A4525" t="s">
        <v>4</v>
      </c>
      <c r="B4525" s="4" t="s">
        <v>5</v>
      </c>
      <c r="C4525" s="4" t="s">
        <v>10</v>
      </c>
      <c r="D4525" s="4" t="s">
        <v>10</v>
      </c>
      <c r="E4525" s="4" t="s">
        <v>9</v>
      </c>
      <c r="F4525" s="4" t="s">
        <v>6</v>
      </c>
      <c r="G4525" s="4" t="s">
        <v>8</v>
      </c>
      <c r="H4525" s="4" t="s">
        <v>10</v>
      </c>
      <c r="I4525" s="4" t="s">
        <v>10</v>
      </c>
      <c r="J4525" s="4" t="s">
        <v>9</v>
      </c>
      <c r="K4525" s="4" t="s">
        <v>6</v>
      </c>
      <c r="L4525" s="4" t="s">
        <v>8</v>
      </c>
      <c r="M4525" s="4" t="s">
        <v>10</v>
      </c>
      <c r="N4525" s="4" t="s">
        <v>10</v>
      </c>
      <c r="O4525" s="4" t="s">
        <v>9</v>
      </c>
      <c r="P4525" s="4" t="s">
        <v>6</v>
      </c>
      <c r="Q4525" s="4" t="s">
        <v>8</v>
      </c>
    </row>
    <row r="4526" spans="1:12">
      <c r="A4526" t="n">
        <v>34880</v>
      </c>
      <c r="B4526" s="81" t="n">
        <v>257</v>
      </c>
      <c r="C4526" s="7" t="n">
        <v>4</v>
      </c>
      <c r="D4526" s="7" t="n">
        <v>65533</v>
      </c>
      <c r="E4526" s="7" t="n">
        <v>4243</v>
      </c>
      <c r="F4526" s="7" t="s">
        <v>12</v>
      </c>
      <c r="G4526" s="7" t="n">
        <f t="normal" ca="1">32-LENB(INDIRECT(ADDRESS(4526,6)))</f>
        <v>0</v>
      </c>
      <c r="H4526" s="7" t="n">
        <v>4</v>
      </c>
      <c r="I4526" s="7" t="n">
        <v>65533</v>
      </c>
      <c r="J4526" s="7" t="n">
        <v>4263</v>
      </c>
      <c r="K4526" s="7" t="s">
        <v>12</v>
      </c>
      <c r="L4526" s="7" t="n">
        <f t="normal" ca="1">32-LENB(INDIRECT(ADDRESS(4526,11)))</f>
        <v>0</v>
      </c>
      <c r="M4526" s="7" t="n">
        <v>0</v>
      </c>
      <c r="N4526" s="7" t="n">
        <v>65533</v>
      </c>
      <c r="O4526" s="7" t="n">
        <v>0</v>
      </c>
      <c r="P4526" s="7" t="s">
        <v>12</v>
      </c>
      <c r="Q4526" s="7" t="n">
        <f t="normal" ca="1">32-LENB(INDIRECT(ADDRESS(4526,16)))</f>
        <v>0</v>
      </c>
    </row>
    <row r="4527" spans="1:12">
      <c r="A4527" t="s">
        <v>4</v>
      </c>
      <c r="B4527" s="4" t="s">
        <v>5</v>
      </c>
    </row>
    <row r="4528" spans="1:12">
      <c r="A4528" t="n">
        <v>35000</v>
      </c>
      <c r="B4528" s="5" t="n">
        <v>1</v>
      </c>
    </row>
    <row r="4529" spans="1:17" s="3" customFormat="1" customHeight="0">
      <c r="A4529" s="3" t="s">
        <v>2</v>
      </c>
      <c r="B4529" s="3" t="s">
        <v>278</v>
      </c>
    </row>
    <row r="4530" spans="1:17">
      <c r="A4530" t="s">
        <v>4</v>
      </c>
      <c r="B4530" s="4" t="s">
        <v>5</v>
      </c>
      <c r="C4530" s="4" t="s">
        <v>10</v>
      </c>
      <c r="D4530" s="4" t="s">
        <v>10</v>
      </c>
      <c r="E4530" s="4" t="s">
        <v>9</v>
      </c>
      <c r="F4530" s="4" t="s">
        <v>6</v>
      </c>
      <c r="G4530" s="4" t="s">
        <v>8</v>
      </c>
      <c r="H4530" s="4" t="s">
        <v>10</v>
      </c>
      <c r="I4530" s="4" t="s">
        <v>10</v>
      </c>
      <c r="J4530" s="4" t="s">
        <v>9</v>
      </c>
      <c r="K4530" s="4" t="s">
        <v>6</v>
      </c>
      <c r="L4530" s="4" t="s">
        <v>8</v>
      </c>
    </row>
    <row r="4531" spans="1:17">
      <c r="A4531" t="n">
        <v>35008</v>
      </c>
      <c r="B4531" s="81" t="n">
        <v>257</v>
      </c>
      <c r="C4531" s="7" t="n">
        <v>1</v>
      </c>
      <c r="D4531" s="7" t="n">
        <v>65533</v>
      </c>
      <c r="E4531" s="7" t="n">
        <v>11</v>
      </c>
      <c r="F4531" s="7" t="s">
        <v>88</v>
      </c>
      <c r="G4531" s="7" t="n">
        <f t="normal" ca="1">32-LENB(INDIRECT(ADDRESS(4531,6)))</f>
        <v>0</v>
      </c>
      <c r="H4531" s="7" t="n">
        <v>0</v>
      </c>
      <c r="I4531" s="7" t="n">
        <v>65533</v>
      </c>
      <c r="J4531" s="7" t="n">
        <v>0</v>
      </c>
      <c r="K4531" s="7" t="s">
        <v>12</v>
      </c>
      <c r="L4531" s="7" t="n">
        <f t="normal" ca="1">32-LENB(INDIRECT(ADDRESS(4531,11)))</f>
        <v>0</v>
      </c>
    </row>
    <row r="4532" spans="1:17">
      <c r="A4532" t="s">
        <v>4</v>
      </c>
      <c r="B4532" s="4" t="s">
        <v>5</v>
      </c>
    </row>
    <row r="4533" spans="1:17">
      <c r="A4533" t="n">
        <v>35088</v>
      </c>
      <c r="B4533" s="5" t="n">
        <v>1</v>
      </c>
    </row>
    <row r="4534" spans="1:17" s="3" customFormat="1" customHeight="0">
      <c r="A4534" s="3" t="s">
        <v>2</v>
      </c>
      <c r="B4534" s="3" t="s">
        <v>279</v>
      </c>
    </row>
    <row r="4535" spans="1:17">
      <c r="A4535" t="s">
        <v>4</v>
      </c>
      <c r="B4535" s="4" t="s">
        <v>5</v>
      </c>
      <c r="C4535" s="4" t="s">
        <v>10</v>
      </c>
      <c r="D4535" s="4" t="s">
        <v>10</v>
      </c>
      <c r="E4535" s="4" t="s">
        <v>9</v>
      </c>
      <c r="F4535" s="4" t="s">
        <v>6</v>
      </c>
      <c r="G4535" s="4" t="s">
        <v>8</v>
      </c>
      <c r="H4535" s="4" t="s">
        <v>10</v>
      </c>
      <c r="I4535" s="4" t="s">
        <v>10</v>
      </c>
      <c r="J4535" s="4" t="s">
        <v>9</v>
      </c>
      <c r="K4535" s="4" t="s">
        <v>6</v>
      </c>
      <c r="L4535" s="4" t="s">
        <v>8</v>
      </c>
    </row>
    <row r="4536" spans="1:17">
      <c r="A4536" t="n">
        <v>35104</v>
      </c>
      <c r="B4536" s="81" t="n">
        <v>257</v>
      </c>
      <c r="C4536" s="7" t="n">
        <v>1</v>
      </c>
      <c r="D4536" s="7" t="n">
        <v>65533</v>
      </c>
      <c r="E4536" s="7" t="n">
        <v>11</v>
      </c>
      <c r="F4536" s="7" t="s">
        <v>85</v>
      </c>
      <c r="G4536" s="7" t="n">
        <f t="normal" ca="1">32-LENB(INDIRECT(ADDRESS(4536,6)))</f>
        <v>0</v>
      </c>
      <c r="H4536" s="7" t="n">
        <v>0</v>
      </c>
      <c r="I4536" s="7" t="n">
        <v>65533</v>
      </c>
      <c r="J4536" s="7" t="n">
        <v>0</v>
      </c>
      <c r="K4536" s="7" t="s">
        <v>12</v>
      </c>
      <c r="L4536" s="7" t="n">
        <f t="normal" ca="1">32-LENB(INDIRECT(ADDRESS(4536,11)))</f>
        <v>0</v>
      </c>
    </row>
    <row r="4537" spans="1:17">
      <c r="A4537" t="s">
        <v>4</v>
      </c>
      <c r="B4537" s="4" t="s">
        <v>5</v>
      </c>
    </row>
    <row r="4538" spans="1:17">
      <c r="A4538" t="n">
        <v>35184</v>
      </c>
      <c r="B4538" s="5" t="n">
        <v>1</v>
      </c>
    </row>
    <row r="4539" spans="1:17" s="3" customFormat="1" customHeight="0">
      <c r="A4539" s="3" t="s">
        <v>2</v>
      </c>
      <c r="B4539" s="3" t="s">
        <v>280</v>
      </c>
    </row>
    <row r="4540" spans="1:17">
      <c r="A4540" t="s">
        <v>4</v>
      </c>
      <c r="B4540" s="4" t="s">
        <v>5</v>
      </c>
      <c r="C4540" s="4" t="s">
        <v>10</v>
      </c>
      <c r="D4540" s="4" t="s">
        <v>10</v>
      </c>
      <c r="E4540" s="4" t="s">
        <v>9</v>
      </c>
      <c r="F4540" s="4" t="s">
        <v>6</v>
      </c>
      <c r="G4540" s="4" t="s">
        <v>8</v>
      </c>
      <c r="H4540" s="4" t="s">
        <v>10</v>
      </c>
      <c r="I4540" s="4" t="s">
        <v>10</v>
      </c>
      <c r="J4540" s="4" t="s">
        <v>9</v>
      </c>
      <c r="K4540" s="4" t="s">
        <v>6</v>
      </c>
      <c r="L4540" s="4" t="s">
        <v>8</v>
      </c>
    </row>
    <row r="4541" spans="1:17">
      <c r="A4541" t="n">
        <v>35200</v>
      </c>
      <c r="B4541" s="81" t="n">
        <v>257</v>
      </c>
      <c r="C4541" s="7" t="n">
        <v>1</v>
      </c>
      <c r="D4541" s="7" t="n">
        <v>65533</v>
      </c>
      <c r="E4541" s="7" t="n">
        <v>11</v>
      </c>
      <c r="F4541" s="7" t="s">
        <v>88</v>
      </c>
      <c r="G4541" s="7" t="n">
        <f t="normal" ca="1">32-LENB(INDIRECT(ADDRESS(4541,6)))</f>
        <v>0</v>
      </c>
      <c r="H4541" s="7" t="n">
        <v>0</v>
      </c>
      <c r="I4541" s="7" t="n">
        <v>65533</v>
      </c>
      <c r="J4541" s="7" t="n">
        <v>0</v>
      </c>
      <c r="K4541" s="7" t="s">
        <v>12</v>
      </c>
      <c r="L4541" s="7" t="n">
        <f t="normal" ca="1">32-LENB(INDIRECT(ADDRESS(4541,11)))</f>
        <v>0</v>
      </c>
    </row>
    <row r="4542" spans="1:17">
      <c r="A4542" t="s">
        <v>4</v>
      </c>
      <c r="B4542" s="4" t="s">
        <v>5</v>
      </c>
    </row>
    <row r="4543" spans="1:17">
      <c r="A4543" t="n">
        <v>35280</v>
      </c>
      <c r="B4543" s="5" t="n">
        <v>1</v>
      </c>
    </row>
    <row r="4544" spans="1:17" s="3" customFormat="1" customHeight="0">
      <c r="A4544" s="3" t="s">
        <v>2</v>
      </c>
      <c r="B4544" s="3" t="s">
        <v>281</v>
      </c>
    </row>
    <row r="4545" spans="1:12">
      <c r="A4545" t="s">
        <v>4</v>
      </c>
      <c r="B4545" s="4" t="s">
        <v>5</v>
      </c>
      <c r="C4545" s="4" t="s">
        <v>10</v>
      </c>
      <c r="D4545" s="4" t="s">
        <v>10</v>
      </c>
      <c r="E4545" s="4" t="s">
        <v>9</v>
      </c>
      <c r="F4545" s="4" t="s">
        <v>6</v>
      </c>
      <c r="G4545" s="4" t="s">
        <v>8</v>
      </c>
      <c r="H4545" s="4" t="s">
        <v>10</v>
      </c>
      <c r="I4545" s="4" t="s">
        <v>10</v>
      </c>
      <c r="J4545" s="4" t="s">
        <v>9</v>
      </c>
      <c r="K4545" s="4" t="s">
        <v>6</v>
      </c>
      <c r="L4545" s="4" t="s">
        <v>8</v>
      </c>
    </row>
    <row r="4546" spans="1:12">
      <c r="A4546" t="n">
        <v>35296</v>
      </c>
      <c r="B4546" s="81" t="n">
        <v>257</v>
      </c>
      <c r="C4546" s="7" t="n">
        <v>1</v>
      </c>
      <c r="D4546" s="7" t="n">
        <v>65533</v>
      </c>
      <c r="E4546" s="7" t="n">
        <v>11</v>
      </c>
      <c r="F4546" s="7" t="s">
        <v>85</v>
      </c>
      <c r="G4546" s="7" t="n">
        <f t="normal" ca="1">32-LENB(INDIRECT(ADDRESS(4546,6)))</f>
        <v>0</v>
      </c>
      <c r="H4546" s="7" t="n">
        <v>0</v>
      </c>
      <c r="I4546" s="7" t="n">
        <v>65533</v>
      </c>
      <c r="J4546" s="7" t="n">
        <v>0</v>
      </c>
      <c r="K4546" s="7" t="s">
        <v>12</v>
      </c>
      <c r="L4546" s="7" t="n">
        <f t="normal" ca="1">32-LENB(INDIRECT(ADDRESS(4546,11)))</f>
        <v>0</v>
      </c>
    </row>
    <row r="4547" spans="1:12">
      <c r="A4547" t="s">
        <v>4</v>
      </c>
      <c r="B4547" s="4" t="s">
        <v>5</v>
      </c>
    </row>
    <row r="4548" spans="1:12">
      <c r="A4548" t="n">
        <v>35376</v>
      </c>
      <c r="B4548" s="5" t="n">
        <v>1</v>
      </c>
    </row>
    <row r="4549" spans="1:12" s="3" customFormat="1" customHeight="0">
      <c r="A4549" s="3" t="s">
        <v>2</v>
      </c>
      <c r="B4549" s="3" t="s">
        <v>282</v>
      </c>
    </row>
    <row r="4550" spans="1:12">
      <c r="A4550" t="s">
        <v>4</v>
      </c>
      <c r="B4550" s="4" t="s">
        <v>5</v>
      </c>
      <c r="C4550" s="4" t="s">
        <v>10</v>
      </c>
      <c r="D4550" s="4" t="s">
        <v>10</v>
      </c>
      <c r="E4550" s="4" t="s">
        <v>9</v>
      </c>
      <c r="F4550" s="4" t="s">
        <v>6</v>
      </c>
      <c r="G4550" s="4" t="s">
        <v>8</v>
      </c>
      <c r="H4550" s="4" t="s">
        <v>10</v>
      </c>
      <c r="I4550" s="4" t="s">
        <v>10</v>
      </c>
      <c r="J4550" s="4" t="s">
        <v>9</v>
      </c>
      <c r="K4550" s="4" t="s">
        <v>6</v>
      </c>
      <c r="L4550" s="4" t="s">
        <v>8</v>
      </c>
    </row>
    <row r="4551" spans="1:12">
      <c r="A4551" t="n">
        <v>35392</v>
      </c>
      <c r="B4551" s="81" t="n">
        <v>257</v>
      </c>
      <c r="C4551" s="7" t="n">
        <v>1</v>
      </c>
      <c r="D4551" s="7" t="n">
        <v>65533</v>
      </c>
      <c r="E4551" s="7" t="n">
        <v>11</v>
      </c>
      <c r="F4551" s="7" t="s">
        <v>85</v>
      </c>
      <c r="G4551" s="7" t="n">
        <f t="normal" ca="1">32-LENB(INDIRECT(ADDRESS(4551,6)))</f>
        <v>0</v>
      </c>
      <c r="H4551" s="7" t="n">
        <v>0</v>
      </c>
      <c r="I4551" s="7" t="n">
        <v>65533</v>
      </c>
      <c r="J4551" s="7" t="n">
        <v>0</v>
      </c>
      <c r="K4551" s="7" t="s">
        <v>12</v>
      </c>
      <c r="L4551" s="7" t="n">
        <f t="normal" ca="1">32-LENB(INDIRECT(ADDRESS(4551,11)))</f>
        <v>0</v>
      </c>
    </row>
    <row r="4552" spans="1:12">
      <c r="A4552" t="s">
        <v>4</v>
      </c>
      <c r="B4552" s="4" t="s">
        <v>5</v>
      </c>
    </row>
    <row r="4553" spans="1:12">
      <c r="A4553" t="n">
        <v>35472</v>
      </c>
      <c r="B4553" s="5" t="n">
        <v>1</v>
      </c>
    </row>
    <row r="4554" spans="1:12" s="3" customFormat="1" customHeight="0">
      <c r="A4554" s="3" t="s">
        <v>2</v>
      </c>
      <c r="B4554" s="3" t="s">
        <v>283</v>
      </c>
    </row>
    <row r="4555" spans="1:12">
      <c r="A4555" t="s">
        <v>4</v>
      </c>
      <c r="B4555" s="4" t="s">
        <v>5</v>
      </c>
      <c r="C4555" s="4" t="s">
        <v>10</v>
      </c>
      <c r="D4555" s="4" t="s">
        <v>10</v>
      </c>
      <c r="E4555" s="4" t="s">
        <v>9</v>
      </c>
      <c r="F4555" s="4" t="s">
        <v>6</v>
      </c>
      <c r="G4555" s="4" t="s">
        <v>8</v>
      </c>
      <c r="H4555" s="4" t="s">
        <v>10</v>
      </c>
      <c r="I4555" s="4" t="s">
        <v>10</v>
      </c>
      <c r="J4555" s="4" t="s">
        <v>9</v>
      </c>
      <c r="K4555" s="4" t="s">
        <v>6</v>
      </c>
      <c r="L4555" s="4" t="s">
        <v>8</v>
      </c>
    </row>
    <row r="4556" spans="1:12">
      <c r="A4556" t="n">
        <v>35488</v>
      </c>
      <c r="B4556" s="81" t="n">
        <v>257</v>
      </c>
      <c r="C4556" s="7" t="n">
        <v>1</v>
      </c>
      <c r="D4556" s="7" t="n">
        <v>65533</v>
      </c>
      <c r="E4556" s="7" t="n">
        <v>11</v>
      </c>
      <c r="F4556" s="7" t="s">
        <v>85</v>
      </c>
      <c r="G4556" s="7" t="n">
        <f t="normal" ca="1">32-LENB(INDIRECT(ADDRESS(4556,6)))</f>
        <v>0</v>
      </c>
      <c r="H4556" s="7" t="n">
        <v>0</v>
      </c>
      <c r="I4556" s="7" t="n">
        <v>65533</v>
      </c>
      <c r="J4556" s="7" t="n">
        <v>0</v>
      </c>
      <c r="K4556" s="7" t="s">
        <v>12</v>
      </c>
      <c r="L4556" s="7" t="n">
        <f t="normal" ca="1">32-LENB(INDIRECT(ADDRESS(4556,11)))</f>
        <v>0</v>
      </c>
    </row>
    <row r="4557" spans="1:12">
      <c r="A4557" t="s">
        <v>4</v>
      </c>
      <c r="B4557" s="4" t="s">
        <v>5</v>
      </c>
    </row>
    <row r="4558" spans="1:12">
      <c r="A4558" t="n">
        <v>35568</v>
      </c>
      <c r="B4558" s="5" t="n">
        <v>1</v>
      </c>
    </row>
    <row r="4559" spans="1:12" s="3" customFormat="1" customHeight="0">
      <c r="A4559" s="3" t="s">
        <v>2</v>
      </c>
      <c r="B4559" s="3" t="s">
        <v>284</v>
      </c>
    </row>
    <row r="4560" spans="1:12">
      <c r="A4560" t="s">
        <v>4</v>
      </c>
      <c r="B4560" s="4" t="s">
        <v>5</v>
      </c>
      <c r="C4560" s="4" t="s">
        <v>10</v>
      </c>
      <c r="D4560" s="4" t="s">
        <v>10</v>
      </c>
      <c r="E4560" s="4" t="s">
        <v>9</v>
      </c>
      <c r="F4560" s="4" t="s">
        <v>6</v>
      </c>
      <c r="G4560" s="4" t="s">
        <v>8</v>
      </c>
      <c r="H4560" s="4" t="s">
        <v>10</v>
      </c>
      <c r="I4560" s="4" t="s">
        <v>10</v>
      </c>
      <c r="J4560" s="4" t="s">
        <v>9</v>
      </c>
      <c r="K4560" s="4" t="s">
        <v>6</v>
      </c>
      <c r="L4560" s="4" t="s">
        <v>8</v>
      </c>
    </row>
    <row r="4561" spans="1:12">
      <c r="A4561" t="n">
        <v>35584</v>
      </c>
      <c r="B4561" s="81" t="n">
        <v>257</v>
      </c>
      <c r="C4561" s="7" t="n">
        <v>1</v>
      </c>
      <c r="D4561" s="7" t="n">
        <v>65533</v>
      </c>
      <c r="E4561" s="7" t="n">
        <v>11</v>
      </c>
      <c r="F4561" s="7" t="s">
        <v>85</v>
      </c>
      <c r="G4561" s="7" t="n">
        <f t="normal" ca="1">32-LENB(INDIRECT(ADDRESS(4561,6)))</f>
        <v>0</v>
      </c>
      <c r="H4561" s="7" t="n">
        <v>0</v>
      </c>
      <c r="I4561" s="7" t="n">
        <v>65533</v>
      </c>
      <c r="J4561" s="7" t="n">
        <v>0</v>
      </c>
      <c r="K4561" s="7" t="s">
        <v>12</v>
      </c>
      <c r="L4561" s="7" t="n">
        <f t="normal" ca="1">32-LENB(INDIRECT(ADDRESS(4561,11)))</f>
        <v>0</v>
      </c>
    </row>
    <row r="4562" spans="1:12">
      <c r="A4562" t="s">
        <v>4</v>
      </c>
      <c r="B4562" s="4" t="s">
        <v>5</v>
      </c>
    </row>
    <row r="4563" spans="1:12">
      <c r="A4563" t="n">
        <v>35664</v>
      </c>
      <c r="B4563" s="5" t="n">
        <v>1</v>
      </c>
    </row>
    <row r="4564" spans="1:12" s="3" customFormat="1" customHeight="0">
      <c r="A4564" s="3" t="s">
        <v>2</v>
      </c>
      <c r="B4564" s="3" t="s">
        <v>285</v>
      </c>
    </row>
    <row r="4565" spans="1:12">
      <c r="A4565" t="s">
        <v>4</v>
      </c>
      <c r="B4565" s="4" t="s">
        <v>5</v>
      </c>
      <c r="C4565" s="4" t="s">
        <v>10</v>
      </c>
      <c r="D4565" s="4" t="s">
        <v>10</v>
      </c>
      <c r="E4565" s="4" t="s">
        <v>9</v>
      </c>
      <c r="F4565" s="4" t="s">
        <v>6</v>
      </c>
      <c r="G4565" s="4" t="s">
        <v>8</v>
      </c>
      <c r="H4565" s="4" t="s">
        <v>10</v>
      </c>
      <c r="I4565" s="4" t="s">
        <v>10</v>
      </c>
      <c r="J4565" s="4" t="s">
        <v>9</v>
      </c>
      <c r="K4565" s="4" t="s">
        <v>6</v>
      </c>
      <c r="L4565" s="4" t="s">
        <v>8</v>
      </c>
    </row>
    <row r="4566" spans="1:12">
      <c r="A4566" t="n">
        <v>35680</v>
      </c>
      <c r="B4566" s="81" t="n">
        <v>257</v>
      </c>
      <c r="C4566" s="7" t="n">
        <v>4</v>
      </c>
      <c r="D4566" s="7" t="n">
        <v>65533</v>
      </c>
      <c r="E4566" s="7" t="n">
        <v>4069</v>
      </c>
      <c r="F4566" s="7" t="s">
        <v>12</v>
      </c>
      <c r="G4566" s="7" t="n">
        <f t="normal" ca="1">32-LENB(INDIRECT(ADDRESS(4566,6)))</f>
        <v>0</v>
      </c>
      <c r="H4566" s="7" t="n">
        <v>0</v>
      </c>
      <c r="I4566" s="7" t="n">
        <v>65533</v>
      </c>
      <c r="J4566" s="7" t="n">
        <v>0</v>
      </c>
      <c r="K4566" s="7" t="s">
        <v>12</v>
      </c>
      <c r="L4566" s="7" t="n">
        <f t="normal" ca="1">32-LENB(INDIRECT(ADDRESS(4566,11)))</f>
        <v>0</v>
      </c>
    </row>
    <row r="4567" spans="1:12">
      <c r="A4567" t="s">
        <v>4</v>
      </c>
      <c r="B4567" s="4" t="s">
        <v>5</v>
      </c>
    </row>
    <row r="4568" spans="1:12">
      <c r="A4568" t="n">
        <v>35760</v>
      </c>
      <c r="B4568" s="5" t="n">
        <v>1</v>
      </c>
    </row>
    <row r="4569" spans="1:12" s="3" customFormat="1" customHeight="0">
      <c r="A4569" s="3" t="s">
        <v>2</v>
      </c>
      <c r="B4569" s="3" t="s">
        <v>286</v>
      </c>
    </row>
    <row r="4570" spans="1:12">
      <c r="A4570" t="s">
        <v>4</v>
      </c>
      <c r="B4570" s="4" t="s">
        <v>5</v>
      </c>
      <c r="C4570" s="4" t="s">
        <v>10</v>
      </c>
      <c r="D4570" s="4" t="s">
        <v>10</v>
      </c>
      <c r="E4570" s="4" t="s">
        <v>9</v>
      </c>
      <c r="F4570" s="4" t="s">
        <v>6</v>
      </c>
      <c r="G4570" s="4" t="s">
        <v>8</v>
      </c>
      <c r="H4570" s="4" t="s">
        <v>10</v>
      </c>
      <c r="I4570" s="4" t="s">
        <v>10</v>
      </c>
      <c r="J4570" s="4" t="s">
        <v>9</v>
      </c>
      <c r="K4570" s="4" t="s">
        <v>6</v>
      </c>
      <c r="L4570" s="4" t="s">
        <v>8</v>
      </c>
    </row>
    <row r="4571" spans="1:12">
      <c r="A4571" t="n">
        <v>35776</v>
      </c>
      <c r="B4571" s="81" t="n">
        <v>257</v>
      </c>
      <c r="C4571" s="7" t="n">
        <v>1</v>
      </c>
      <c r="D4571" s="7" t="n">
        <v>65533</v>
      </c>
      <c r="E4571" s="7" t="n">
        <v>11</v>
      </c>
      <c r="F4571" s="7" t="s">
        <v>85</v>
      </c>
      <c r="G4571" s="7" t="n">
        <f t="normal" ca="1">32-LENB(INDIRECT(ADDRESS(4571,6)))</f>
        <v>0</v>
      </c>
      <c r="H4571" s="7" t="n">
        <v>0</v>
      </c>
      <c r="I4571" s="7" t="n">
        <v>65533</v>
      </c>
      <c r="J4571" s="7" t="n">
        <v>0</v>
      </c>
      <c r="K4571" s="7" t="s">
        <v>12</v>
      </c>
      <c r="L4571" s="7" t="n">
        <f t="normal" ca="1">32-LENB(INDIRECT(ADDRESS(4571,11)))</f>
        <v>0</v>
      </c>
    </row>
    <row r="4572" spans="1:12">
      <c r="A4572" t="s">
        <v>4</v>
      </c>
      <c r="B4572" s="4" t="s">
        <v>5</v>
      </c>
    </row>
    <row r="4573" spans="1:12">
      <c r="A4573" t="n">
        <v>35856</v>
      </c>
      <c r="B4573" s="5" t="n">
        <v>1</v>
      </c>
    </row>
    <row r="4574" spans="1:12" s="3" customFormat="1" customHeight="0">
      <c r="A4574" s="3" t="s">
        <v>2</v>
      </c>
      <c r="B4574" s="3" t="s">
        <v>287</v>
      </c>
    </row>
    <row r="4575" spans="1:12">
      <c r="A4575" t="s">
        <v>4</v>
      </c>
      <c r="B4575" s="4" t="s">
        <v>5</v>
      </c>
      <c r="C4575" s="4" t="s">
        <v>10</v>
      </c>
      <c r="D4575" s="4" t="s">
        <v>10</v>
      </c>
      <c r="E4575" s="4" t="s">
        <v>9</v>
      </c>
      <c r="F4575" s="4" t="s">
        <v>6</v>
      </c>
      <c r="G4575" s="4" t="s">
        <v>8</v>
      </c>
      <c r="H4575" s="4" t="s">
        <v>10</v>
      </c>
      <c r="I4575" s="4" t="s">
        <v>10</v>
      </c>
      <c r="J4575" s="4" t="s">
        <v>9</v>
      </c>
      <c r="K4575" s="4" t="s">
        <v>6</v>
      </c>
      <c r="L4575" s="4" t="s">
        <v>8</v>
      </c>
    </row>
    <row r="4576" spans="1:12">
      <c r="A4576" t="n">
        <v>35872</v>
      </c>
      <c r="B4576" s="81" t="n">
        <v>257</v>
      </c>
      <c r="C4576" s="7" t="n">
        <v>4</v>
      </c>
      <c r="D4576" s="7" t="n">
        <v>65533</v>
      </c>
      <c r="E4576" s="7" t="n">
        <v>4020</v>
      </c>
      <c r="F4576" s="7" t="s">
        <v>12</v>
      </c>
      <c r="G4576" s="7" t="n">
        <f t="normal" ca="1">32-LENB(INDIRECT(ADDRESS(4576,6)))</f>
        <v>0</v>
      </c>
      <c r="H4576" s="7" t="n">
        <v>0</v>
      </c>
      <c r="I4576" s="7" t="n">
        <v>65533</v>
      </c>
      <c r="J4576" s="7" t="n">
        <v>0</v>
      </c>
      <c r="K4576" s="7" t="s">
        <v>12</v>
      </c>
      <c r="L4576" s="7" t="n">
        <f t="normal" ca="1">32-LENB(INDIRECT(ADDRESS(4576,11)))</f>
        <v>0</v>
      </c>
    </row>
    <row r="4577" spans="1:12">
      <c r="A4577" t="s">
        <v>4</v>
      </c>
      <c r="B4577" s="4" t="s">
        <v>5</v>
      </c>
    </row>
    <row r="4578" spans="1:12">
      <c r="A4578" t="n">
        <v>35952</v>
      </c>
      <c r="B4578" s="5" t="n">
        <v>1</v>
      </c>
    </row>
    <row r="4579" spans="1:12" s="3" customFormat="1" customHeight="0">
      <c r="A4579" s="3" t="s">
        <v>2</v>
      </c>
      <c r="B4579" s="3" t="s">
        <v>288</v>
      </c>
    </row>
    <row r="4580" spans="1:12">
      <c r="A4580" t="s">
        <v>4</v>
      </c>
      <c r="B4580" s="4" t="s">
        <v>5</v>
      </c>
      <c r="C4580" s="4" t="s">
        <v>10</v>
      </c>
      <c r="D4580" s="4" t="s">
        <v>10</v>
      </c>
      <c r="E4580" s="4" t="s">
        <v>9</v>
      </c>
      <c r="F4580" s="4" t="s">
        <v>6</v>
      </c>
      <c r="G4580" s="4" t="s">
        <v>8</v>
      </c>
      <c r="H4580" s="4" t="s">
        <v>10</v>
      </c>
      <c r="I4580" s="4" t="s">
        <v>10</v>
      </c>
      <c r="J4580" s="4" t="s">
        <v>9</v>
      </c>
      <c r="K4580" s="4" t="s">
        <v>6</v>
      </c>
      <c r="L4580" s="4" t="s">
        <v>8</v>
      </c>
      <c r="M4580" s="4" t="s">
        <v>10</v>
      </c>
      <c r="N4580" s="4" t="s">
        <v>10</v>
      </c>
      <c r="O4580" s="4" t="s">
        <v>9</v>
      </c>
      <c r="P4580" s="4" t="s">
        <v>6</v>
      </c>
      <c r="Q4580" s="4" t="s">
        <v>8</v>
      </c>
    </row>
    <row r="4581" spans="1:12">
      <c r="A4581" t="n">
        <v>35968</v>
      </c>
      <c r="B4581" s="81" t="n">
        <v>257</v>
      </c>
      <c r="C4581" s="7" t="n">
        <v>4</v>
      </c>
      <c r="D4581" s="7" t="n">
        <v>65533</v>
      </c>
      <c r="E4581" s="7" t="n">
        <v>14012</v>
      </c>
      <c r="F4581" s="7" t="s">
        <v>12</v>
      </c>
      <c r="G4581" s="7" t="n">
        <f t="normal" ca="1">32-LENB(INDIRECT(ADDRESS(4581,6)))</f>
        <v>0</v>
      </c>
      <c r="H4581" s="7" t="n">
        <v>4</v>
      </c>
      <c r="I4581" s="7" t="n">
        <v>65533</v>
      </c>
      <c r="J4581" s="7" t="n">
        <v>14013</v>
      </c>
      <c r="K4581" s="7" t="s">
        <v>12</v>
      </c>
      <c r="L4581" s="7" t="n">
        <f t="normal" ca="1">32-LENB(INDIRECT(ADDRESS(4581,11)))</f>
        <v>0</v>
      </c>
      <c r="M4581" s="7" t="n">
        <v>0</v>
      </c>
      <c r="N4581" s="7" t="n">
        <v>65533</v>
      </c>
      <c r="O4581" s="7" t="n">
        <v>0</v>
      </c>
      <c r="P4581" s="7" t="s">
        <v>12</v>
      </c>
      <c r="Q4581" s="7" t="n">
        <f t="normal" ca="1">32-LENB(INDIRECT(ADDRESS(4581,16)))</f>
        <v>0</v>
      </c>
    </row>
    <row r="4582" spans="1:12">
      <c r="A4582" t="s">
        <v>4</v>
      </c>
      <c r="B4582" s="4" t="s">
        <v>5</v>
      </c>
    </row>
    <row r="4583" spans="1:12">
      <c r="A4583" t="n">
        <v>36088</v>
      </c>
      <c r="B4583" s="5" t="n">
        <v>1</v>
      </c>
    </row>
    <row r="4584" spans="1:12" s="3" customFormat="1" customHeight="0">
      <c r="A4584" s="3" t="s">
        <v>2</v>
      </c>
      <c r="B4584" s="3" t="s">
        <v>289</v>
      </c>
    </row>
    <row r="4585" spans="1:12">
      <c r="A4585" t="s">
        <v>4</v>
      </c>
      <c r="B4585" s="4" t="s">
        <v>5</v>
      </c>
      <c r="C4585" s="4" t="s">
        <v>10</v>
      </c>
      <c r="D4585" s="4" t="s">
        <v>10</v>
      </c>
      <c r="E4585" s="4" t="s">
        <v>9</v>
      </c>
      <c r="F4585" s="4" t="s">
        <v>6</v>
      </c>
      <c r="G4585" s="4" t="s">
        <v>8</v>
      </c>
      <c r="H4585" s="4" t="s">
        <v>10</v>
      </c>
      <c r="I4585" s="4" t="s">
        <v>10</v>
      </c>
      <c r="J4585" s="4" t="s">
        <v>9</v>
      </c>
      <c r="K4585" s="4" t="s">
        <v>6</v>
      </c>
      <c r="L4585" s="4" t="s">
        <v>8</v>
      </c>
      <c r="M4585" s="4" t="s">
        <v>10</v>
      </c>
      <c r="N4585" s="4" t="s">
        <v>10</v>
      </c>
      <c r="O4585" s="4" t="s">
        <v>9</v>
      </c>
      <c r="P4585" s="4" t="s">
        <v>6</v>
      </c>
      <c r="Q4585" s="4" t="s">
        <v>8</v>
      </c>
    </row>
    <row r="4586" spans="1:12">
      <c r="A4586" t="n">
        <v>36096</v>
      </c>
      <c r="B4586" s="81" t="n">
        <v>257</v>
      </c>
      <c r="C4586" s="7" t="n">
        <v>4</v>
      </c>
      <c r="D4586" s="7" t="n">
        <v>65533</v>
      </c>
      <c r="E4586" s="7" t="n">
        <v>4138</v>
      </c>
      <c r="F4586" s="7" t="s">
        <v>12</v>
      </c>
      <c r="G4586" s="7" t="n">
        <f t="normal" ca="1">32-LENB(INDIRECT(ADDRESS(4586,6)))</f>
        <v>0</v>
      </c>
      <c r="H4586" s="7" t="n">
        <v>4</v>
      </c>
      <c r="I4586" s="7" t="n">
        <v>65533</v>
      </c>
      <c r="J4586" s="7" t="n">
        <v>14002</v>
      </c>
      <c r="K4586" s="7" t="s">
        <v>12</v>
      </c>
      <c r="L4586" s="7" t="n">
        <f t="normal" ca="1">32-LENB(INDIRECT(ADDRESS(4586,11)))</f>
        <v>0</v>
      </c>
      <c r="M4586" s="7" t="n">
        <v>0</v>
      </c>
      <c r="N4586" s="7" t="n">
        <v>65533</v>
      </c>
      <c r="O4586" s="7" t="n">
        <v>0</v>
      </c>
      <c r="P4586" s="7" t="s">
        <v>12</v>
      </c>
      <c r="Q4586" s="7" t="n">
        <f t="normal" ca="1">32-LENB(INDIRECT(ADDRESS(4586,16)))</f>
        <v>0</v>
      </c>
    </row>
    <row r="4587" spans="1:12">
      <c r="A4587" t="s">
        <v>4</v>
      </c>
      <c r="B4587" s="4" t="s">
        <v>5</v>
      </c>
    </row>
    <row r="4588" spans="1:12">
      <c r="A4588" t="n">
        <v>36216</v>
      </c>
      <c r="B4588" s="5" t="n">
        <v>1</v>
      </c>
    </row>
    <row r="4589" spans="1:12" s="3" customFormat="1" customHeight="0">
      <c r="A4589" s="3" t="s">
        <v>2</v>
      </c>
      <c r="B4589" s="3" t="s">
        <v>290</v>
      </c>
    </row>
    <row r="4590" spans="1:12">
      <c r="A4590" t="s">
        <v>4</v>
      </c>
      <c r="B4590" s="4" t="s">
        <v>5</v>
      </c>
      <c r="C4590" s="4" t="s">
        <v>10</v>
      </c>
      <c r="D4590" s="4" t="s">
        <v>10</v>
      </c>
      <c r="E4590" s="4" t="s">
        <v>9</v>
      </c>
      <c r="F4590" s="4" t="s">
        <v>6</v>
      </c>
      <c r="G4590" s="4" t="s">
        <v>8</v>
      </c>
      <c r="H4590" s="4" t="s">
        <v>10</v>
      </c>
      <c r="I4590" s="4" t="s">
        <v>10</v>
      </c>
      <c r="J4590" s="4" t="s">
        <v>9</v>
      </c>
      <c r="K4590" s="4" t="s">
        <v>6</v>
      </c>
      <c r="L4590" s="4" t="s">
        <v>8</v>
      </c>
    </row>
    <row r="4591" spans="1:12">
      <c r="A4591" t="n">
        <v>36224</v>
      </c>
      <c r="B4591" s="81" t="n">
        <v>257</v>
      </c>
      <c r="C4591" s="7" t="n">
        <v>1</v>
      </c>
      <c r="D4591" s="7" t="n">
        <v>65533</v>
      </c>
      <c r="E4591" s="7" t="n">
        <v>11</v>
      </c>
      <c r="F4591" s="7" t="s">
        <v>126</v>
      </c>
      <c r="G4591" s="7" t="n">
        <f t="normal" ca="1">32-LENB(INDIRECT(ADDRESS(4591,6)))</f>
        <v>0</v>
      </c>
      <c r="H4591" s="7" t="n">
        <v>0</v>
      </c>
      <c r="I4591" s="7" t="n">
        <v>65533</v>
      </c>
      <c r="J4591" s="7" t="n">
        <v>0</v>
      </c>
      <c r="K4591" s="7" t="s">
        <v>12</v>
      </c>
      <c r="L4591" s="7" t="n">
        <f t="normal" ca="1">32-LENB(INDIRECT(ADDRESS(4591,11)))</f>
        <v>0</v>
      </c>
    </row>
    <row r="4592" spans="1:12">
      <c r="A4592" t="s">
        <v>4</v>
      </c>
      <c r="B4592" s="4" t="s">
        <v>5</v>
      </c>
    </row>
    <row r="4593" spans="1:17">
      <c r="A4593" t="n">
        <v>36304</v>
      </c>
      <c r="B4593" s="5" t="n">
        <v>1</v>
      </c>
    </row>
    <row r="4594" spans="1:17" s="3" customFormat="1" customHeight="0">
      <c r="A4594" s="3" t="s">
        <v>2</v>
      </c>
      <c r="B4594" s="3" t="s">
        <v>291</v>
      </c>
    </row>
    <row r="4595" spans="1:17">
      <c r="A4595" t="s">
        <v>4</v>
      </c>
      <c r="B4595" s="4" t="s">
        <v>5</v>
      </c>
      <c r="C4595" s="4" t="s">
        <v>10</v>
      </c>
      <c r="D4595" s="4" t="s">
        <v>10</v>
      </c>
      <c r="E4595" s="4" t="s">
        <v>9</v>
      </c>
      <c r="F4595" s="4" t="s">
        <v>6</v>
      </c>
      <c r="G4595" s="4" t="s">
        <v>8</v>
      </c>
      <c r="H4595" s="4" t="s">
        <v>10</v>
      </c>
      <c r="I4595" s="4" t="s">
        <v>10</v>
      </c>
      <c r="J4595" s="4" t="s">
        <v>9</v>
      </c>
      <c r="K4595" s="4" t="s">
        <v>6</v>
      </c>
      <c r="L4595" s="4" t="s">
        <v>8</v>
      </c>
    </row>
    <row r="4596" spans="1:17">
      <c r="A4596" t="n">
        <v>36320</v>
      </c>
      <c r="B4596" s="81" t="n">
        <v>257</v>
      </c>
      <c r="C4596" s="7" t="n">
        <v>1</v>
      </c>
      <c r="D4596" s="7" t="n">
        <v>65533</v>
      </c>
      <c r="E4596" s="7" t="n">
        <v>11</v>
      </c>
      <c r="F4596" s="7" t="s">
        <v>126</v>
      </c>
      <c r="G4596" s="7" t="n">
        <f t="normal" ca="1">32-LENB(INDIRECT(ADDRESS(4596,6)))</f>
        <v>0</v>
      </c>
      <c r="H4596" s="7" t="n">
        <v>0</v>
      </c>
      <c r="I4596" s="7" t="n">
        <v>65533</v>
      </c>
      <c r="J4596" s="7" t="n">
        <v>0</v>
      </c>
      <c r="K4596" s="7" t="s">
        <v>12</v>
      </c>
      <c r="L4596" s="7" t="n">
        <f t="normal" ca="1">32-LENB(INDIRECT(ADDRESS(4596,11)))</f>
        <v>0</v>
      </c>
    </row>
    <row r="4597" spans="1:17">
      <c r="A4597" t="s">
        <v>4</v>
      </c>
      <c r="B4597" s="4" t="s">
        <v>5</v>
      </c>
    </row>
    <row r="4598" spans="1:17">
      <c r="A4598" t="n">
        <v>36400</v>
      </c>
      <c r="B4598" s="5" t="n">
        <v>1</v>
      </c>
    </row>
    <row r="4599" spans="1:17" s="3" customFormat="1" customHeight="0">
      <c r="A4599" s="3" t="s">
        <v>2</v>
      </c>
      <c r="B4599" s="3" t="s">
        <v>292</v>
      </c>
    </row>
    <row r="4600" spans="1:17">
      <c r="A4600" t="s">
        <v>4</v>
      </c>
      <c r="B4600" s="4" t="s">
        <v>5</v>
      </c>
      <c r="C4600" s="4" t="s">
        <v>10</v>
      </c>
      <c r="D4600" s="4" t="s">
        <v>10</v>
      </c>
      <c r="E4600" s="4" t="s">
        <v>9</v>
      </c>
      <c r="F4600" s="4" t="s">
        <v>6</v>
      </c>
      <c r="G4600" s="4" t="s">
        <v>8</v>
      </c>
      <c r="H4600" s="4" t="s">
        <v>10</v>
      </c>
      <c r="I4600" s="4" t="s">
        <v>10</v>
      </c>
      <c r="J4600" s="4" t="s">
        <v>9</v>
      </c>
      <c r="K4600" s="4" t="s">
        <v>6</v>
      </c>
      <c r="L4600" s="4" t="s">
        <v>8</v>
      </c>
    </row>
    <row r="4601" spans="1:17">
      <c r="A4601" t="n">
        <v>36416</v>
      </c>
      <c r="B4601" s="81" t="n">
        <v>257</v>
      </c>
      <c r="C4601" s="7" t="n">
        <v>1</v>
      </c>
      <c r="D4601" s="7" t="n">
        <v>65533</v>
      </c>
      <c r="E4601" s="7" t="n">
        <v>11</v>
      </c>
      <c r="F4601" s="7" t="s">
        <v>126</v>
      </c>
      <c r="G4601" s="7" t="n">
        <f t="normal" ca="1">32-LENB(INDIRECT(ADDRESS(4601,6)))</f>
        <v>0</v>
      </c>
      <c r="H4601" s="7" t="n">
        <v>0</v>
      </c>
      <c r="I4601" s="7" t="n">
        <v>65533</v>
      </c>
      <c r="J4601" s="7" t="n">
        <v>0</v>
      </c>
      <c r="K4601" s="7" t="s">
        <v>12</v>
      </c>
      <c r="L4601" s="7" t="n">
        <f t="normal" ca="1">32-LENB(INDIRECT(ADDRESS(4601,11)))</f>
        <v>0</v>
      </c>
    </row>
    <row r="4602" spans="1:17">
      <c r="A4602" t="s">
        <v>4</v>
      </c>
      <c r="B4602" s="4" t="s">
        <v>5</v>
      </c>
    </row>
    <row r="4603" spans="1:17">
      <c r="A4603" t="n">
        <v>36496</v>
      </c>
      <c r="B4603" s="5" t="n">
        <v>1</v>
      </c>
    </row>
    <row r="4604" spans="1:17" s="3" customFormat="1" customHeight="0">
      <c r="A4604" s="3" t="s">
        <v>2</v>
      </c>
      <c r="B4604" s="3" t="s">
        <v>293</v>
      </c>
    </row>
    <row r="4605" spans="1:17">
      <c r="A4605" t="s">
        <v>4</v>
      </c>
      <c r="B4605" s="4" t="s">
        <v>5</v>
      </c>
      <c r="C4605" s="4" t="s">
        <v>10</v>
      </c>
      <c r="D4605" s="4" t="s">
        <v>10</v>
      </c>
      <c r="E4605" s="4" t="s">
        <v>9</v>
      </c>
      <c r="F4605" s="4" t="s">
        <v>6</v>
      </c>
      <c r="G4605" s="4" t="s">
        <v>8</v>
      </c>
      <c r="H4605" s="4" t="s">
        <v>10</v>
      </c>
      <c r="I4605" s="4" t="s">
        <v>10</v>
      </c>
      <c r="J4605" s="4" t="s">
        <v>9</v>
      </c>
      <c r="K4605" s="4" t="s">
        <v>6</v>
      </c>
      <c r="L4605" s="4" t="s">
        <v>8</v>
      </c>
    </row>
    <row r="4606" spans="1:17">
      <c r="A4606" t="n">
        <v>36512</v>
      </c>
      <c r="B4606" s="81" t="n">
        <v>257</v>
      </c>
      <c r="C4606" s="7" t="n">
        <v>1</v>
      </c>
      <c r="D4606" s="7" t="n">
        <v>65533</v>
      </c>
      <c r="E4606" s="7" t="n">
        <v>11</v>
      </c>
      <c r="F4606" s="7" t="s">
        <v>126</v>
      </c>
      <c r="G4606" s="7" t="n">
        <f t="normal" ca="1">32-LENB(INDIRECT(ADDRESS(4606,6)))</f>
        <v>0</v>
      </c>
      <c r="H4606" s="7" t="n">
        <v>0</v>
      </c>
      <c r="I4606" s="7" t="n">
        <v>65533</v>
      </c>
      <c r="J4606" s="7" t="n">
        <v>0</v>
      </c>
      <c r="K4606" s="7" t="s">
        <v>12</v>
      </c>
      <c r="L4606" s="7" t="n">
        <f t="normal" ca="1">32-LENB(INDIRECT(ADDRESS(4606,11)))</f>
        <v>0</v>
      </c>
    </row>
    <row r="4607" spans="1:17">
      <c r="A4607" t="s">
        <v>4</v>
      </c>
      <c r="B4607" s="4" t="s">
        <v>5</v>
      </c>
    </row>
    <row r="4608" spans="1:17">
      <c r="A4608" t="n">
        <v>36592</v>
      </c>
      <c r="B4608" s="5" t="n">
        <v>1</v>
      </c>
    </row>
    <row r="4609" spans="1:12" s="3" customFormat="1" customHeight="0">
      <c r="A4609" s="3" t="s">
        <v>2</v>
      </c>
      <c r="B4609" s="3" t="s">
        <v>294</v>
      </c>
    </row>
    <row r="4610" spans="1:12">
      <c r="A4610" t="s">
        <v>4</v>
      </c>
      <c r="B4610" s="4" t="s">
        <v>5</v>
      </c>
      <c r="C4610" s="4" t="s">
        <v>10</v>
      </c>
      <c r="D4610" s="4" t="s">
        <v>10</v>
      </c>
      <c r="E4610" s="4" t="s">
        <v>9</v>
      </c>
      <c r="F4610" s="4" t="s">
        <v>6</v>
      </c>
      <c r="G4610" s="4" t="s">
        <v>8</v>
      </c>
      <c r="H4610" s="4" t="s">
        <v>10</v>
      </c>
      <c r="I4610" s="4" t="s">
        <v>10</v>
      </c>
      <c r="J4610" s="4" t="s">
        <v>9</v>
      </c>
      <c r="K4610" s="4" t="s">
        <v>6</v>
      </c>
      <c r="L4610" s="4" t="s">
        <v>8</v>
      </c>
    </row>
    <row r="4611" spans="1:12">
      <c r="A4611" t="n">
        <v>36608</v>
      </c>
      <c r="B4611" s="81" t="n">
        <v>257</v>
      </c>
      <c r="C4611" s="7" t="n">
        <v>1</v>
      </c>
      <c r="D4611" s="7" t="n">
        <v>65533</v>
      </c>
      <c r="E4611" s="7" t="n">
        <v>11</v>
      </c>
      <c r="F4611" s="7" t="s">
        <v>126</v>
      </c>
      <c r="G4611" s="7" t="n">
        <f t="normal" ca="1">32-LENB(INDIRECT(ADDRESS(4611,6)))</f>
        <v>0</v>
      </c>
      <c r="H4611" s="7" t="n">
        <v>0</v>
      </c>
      <c r="I4611" s="7" t="n">
        <v>65533</v>
      </c>
      <c r="J4611" s="7" t="n">
        <v>0</v>
      </c>
      <c r="K4611" s="7" t="s">
        <v>12</v>
      </c>
      <c r="L4611" s="7" t="n">
        <f t="normal" ca="1">32-LENB(INDIRECT(ADDRESS(4611,11)))</f>
        <v>0</v>
      </c>
    </row>
    <row r="4612" spans="1:12">
      <c r="A4612" t="s">
        <v>4</v>
      </c>
      <c r="B4612" s="4" t="s">
        <v>5</v>
      </c>
    </row>
    <row r="4613" spans="1:12">
      <c r="A4613" t="n">
        <v>36688</v>
      </c>
      <c r="B4613" s="5" t="n">
        <v>1</v>
      </c>
    </row>
    <row r="4614" spans="1:12" s="3" customFormat="1" customHeight="0">
      <c r="A4614" s="3" t="s">
        <v>2</v>
      </c>
      <c r="B4614" s="3" t="s">
        <v>295</v>
      </c>
    </row>
    <row r="4615" spans="1:12">
      <c r="A4615" t="s">
        <v>4</v>
      </c>
      <c r="B4615" s="4" t="s">
        <v>5</v>
      </c>
      <c r="C4615" s="4" t="s">
        <v>10</v>
      </c>
      <c r="D4615" s="4" t="s">
        <v>10</v>
      </c>
      <c r="E4615" s="4" t="s">
        <v>9</v>
      </c>
      <c r="F4615" s="4" t="s">
        <v>6</v>
      </c>
      <c r="G4615" s="4" t="s">
        <v>8</v>
      </c>
      <c r="H4615" s="4" t="s">
        <v>10</v>
      </c>
      <c r="I4615" s="4" t="s">
        <v>10</v>
      </c>
      <c r="J4615" s="4" t="s">
        <v>9</v>
      </c>
      <c r="K4615" s="4" t="s">
        <v>6</v>
      </c>
      <c r="L4615" s="4" t="s">
        <v>8</v>
      </c>
    </row>
    <row r="4616" spans="1:12">
      <c r="A4616" t="n">
        <v>36704</v>
      </c>
      <c r="B4616" s="81" t="n">
        <v>257</v>
      </c>
      <c r="C4616" s="7" t="n">
        <v>1</v>
      </c>
      <c r="D4616" s="7" t="n">
        <v>65533</v>
      </c>
      <c r="E4616" s="7" t="n">
        <v>11</v>
      </c>
      <c r="F4616" s="7" t="s">
        <v>85</v>
      </c>
      <c r="G4616" s="7" t="n">
        <f t="normal" ca="1">32-LENB(INDIRECT(ADDRESS(4616,6)))</f>
        <v>0</v>
      </c>
      <c r="H4616" s="7" t="n">
        <v>0</v>
      </c>
      <c r="I4616" s="7" t="n">
        <v>65533</v>
      </c>
      <c r="J4616" s="7" t="n">
        <v>0</v>
      </c>
      <c r="K4616" s="7" t="s">
        <v>12</v>
      </c>
      <c r="L4616" s="7" t="n">
        <f t="normal" ca="1">32-LENB(INDIRECT(ADDRESS(4616,11)))</f>
        <v>0</v>
      </c>
    </row>
    <row r="4617" spans="1:12">
      <c r="A4617" t="s">
        <v>4</v>
      </c>
      <c r="B4617" s="4" t="s">
        <v>5</v>
      </c>
    </row>
    <row r="4618" spans="1:12">
      <c r="A4618" t="n">
        <v>36784</v>
      </c>
      <c r="B4618" s="5" t="n">
        <v>1</v>
      </c>
    </row>
    <row r="4619" spans="1:12" s="3" customFormat="1" customHeight="0">
      <c r="A4619" s="3" t="s">
        <v>2</v>
      </c>
      <c r="B4619" s="3" t="s">
        <v>296</v>
      </c>
    </row>
    <row r="4620" spans="1:12">
      <c r="A4620" t="s">
        <v>4</v>
      </c>
      <c r="B4620" s="4" t="s">
        <v>5</v>
      </c>
      <c r="C4620" s="4" t="s">
        <v>10</v>
      </c>
      <c r="D4620" s="4" t="s">
        <v>10</v>
      </c>
      <c r="E4620" s="4" t="s">
        <v>9</v>
      </c>
      <c r="F4620" s="4" t="s">
        <v>6</v>
      </c>
      <c r="G4620" s="4" t="s">
        <v>8</v>
      </c>
      <c r="H4620" s="4" t="s">
        <v>10</v>
      </c>
      <c r="I4620" s="4" t="s">
        <v>10</v>
      </c>
      <c r="J4620" s="4" t="s">
        <v>9</v>
      </c>
      <c r="K4620" s="4" t="s">
        <v>6</v>
      </c>
      <c r="L4620" s="4" t="s">
        <v>8</v>
      </c>
      <c r="M4620" s="4" t="s">
        <v>10</v>
      </c>
      <c r="N4620" s="4" t="s">
        <v>10</v>
      </c>
      <c r="O4620" s="4" t="s">
        <v>9</v>
      </c>
      <c r="P4620" s="4" t="s">
        <v>6</v>
      </c>
      <c r="Q4620" s="4" t="s">
        <v>8</v>
      </c>
      <c r="R4620" s="4" t="s">
        <v>10</v>
      </c>
      <c r="S4620" s="4" t="s">
        <v>10</v>
      </c>
      <c r="T4620" s="4" t="s">
        <v>9</v>
      </c>
      <c r="U4620" s="4" t="s">
        <v>6</v>
      </c>
      <c r="V4620" s="4" t="s">
        <v>8</v>
      </c>
      <c r="W4620" s="4" t="s">
        <v>10</v>
      </c>
      <c r="X4620" s="4" t="s">
        <v>10</v>
      </c>
      <c r="Y4620" s="4" t="s">
        <v>9</v>
      </c>
      <c r="Z4620" s="4" t="s">
        <v>6</v>
      </c>
      <c r="AA4620" s="4" t="s">
        <v>8</v>
      </c>
      <c r="AB4620" s="4" t="s">
        <v>10</v>
      </c>
      <c r="AC4620" s="4" t="s">
        <v>10</v>
      </c>
      <c r="AD4620" s="4" t="s">
        <v>9</v>
      </c>
      <c r="AE4620" s="4" t="s">
        <v>6</v>
      </c>
      <c r="AF4620" s="4" t="s">
        <v>8</v>
      </c>
      <c r="AG4620" s="4" t="s">
        <v>10</v>
      </c>
      <c r="AH4620" s="4" t="s">
        <v>10</v>
      </c>
      <c r="AI4620" s="4" t="s">
        <v>9</v>
      </c>
      <c r="AJ4620" s="4" t="s">
        <v>6</v>
      </c>
      <c r="AK4620" s="4" t="s">
        <v>8</v>
      </c>
      <c r="AL4620" s="4" t="s">
        <v>10</v>
      </c>
      <c r="AM4620" s="4" t="s">
        <v>10</v>
      </c>
      <c r="AN4620" s="4" t="s">
        <v>9</v>
      </c>
      <c r="AO4620" s="4" t="s">
        <v>6</v>
      </c>
      <c r="AP4620" s="4" t="s">
        <v>8</v>
      </c>
      <c r="AQ4620" s="4" t="s">
        <v>10</v>
      </c>
      <c r="AR4620" s="4" t="s">
        <v>10</v>
      </c>
      <c r="AS4620" s="4" t="s">
        <v>9</v>
      </c>
      <c r="AT4620" s="4" t="s">
        <v>6</v>
      </c>
      <c r="AU4620" s="4" t="s">
        <v>8</v>
      </c>
      <c r="AV4620" s="4" t="s">
        <v>10</v>
      </c>
      <c r="AW4620" s="4" t="s">
        <v>10</v>
      </c>
      <c r="AX4620" s="4" t="s">
        <v>9</v>
      </c>
      <c r="AY4620" s="4" t="s">
        <v>6</v>
      </c>
      <c r="AZ4620" s="4" t="s">
        <v>8</v>
      </c>
      <c r="BA4620" s="4" t="s">
        <v>10</v>
      </c>
      <c r="BB4620" s="4" t="s">
        <v>10</v>
      </c>
      <c r="BC4620" s="4" t="s">
        <v>9</v>
      </c>
      <c r="BD4620" s="4" t="s">
        <v>6</v>
      </c>
      <c r="BE4620" s="4" t="s">
        <v>8</v>
      </c>
      <c r="BF4620" s="4" t="s">
        <v>10</v>
      </c>
      <c r="BG4620" s="4" t="s">
        <v>10</v>
      </c>
      <c r="BH4620" s="4" t="s">
        <v>9</v>
      </c>
      <c r="BI4620" s="4" t="s">
        <v>6</v>
      </c>
      <c r="BJ4620" s="4" t="s">
        <v>8</v>
      </c>
      <c r="BK4620" s="4" t="s">
        <v>10</v>
      </c>
      <c r="BL4620" s="4" t="s">
        <v>10</v>
      </c>
      <c r="BM4620" s="4" t="s">
        <v>9</v>
      </c>
      <c r="BN4620" s="4" t="s">
        <v>6</v>
      </c>
      <c r="BO4620" s="4" t="s">
        <v>8</v>
      </c>
      <c r="BP4620" s="4" t="s">
        <v>10</v>
      </c>
      <c r="BQ4620" s="4" t="s">
        <v>10</v>
      </c>
      <c r="BR4620" s="4" t="s">
        <v>9</v>
      </c>
      <c r="BS4620" s="4" t="s">
        <v>6</v>
      </c>
      <c r="BT4620" s="4" t="s">
        <v>8</v>
      </c>
      <c r="BU4620" s="4" t="s">
        <v>10</v>
      </c>
      <c r="BV4620" s="4" t="s">
        <v>10</v>
      </c>
      <c r="BW4620" s="4" t="s">
        <v>9</v>
      </c>
      <c r="BX4620" s="4" t="s">
        <v>6</v>
      </c>
      <c r="BY4620" s="4" t="s">
        <v>8</v>
      </c>
      <c r="BZ4620" s="4" t="s">
        <v>10</v>
      </c>
      <c r="CA4620" s="4" t="s">
        <v>10</v>
      </c>
      <c r="CB4620" s="4" t="s">
        <v>9</v>
      </c>
      <c r="CC4620" s="4" t="s">
        <v>6</v>
      </c>
      <c r="CD4620" s="4" t="s">
        <v>8</v>
      </c>
      <c r="CE4620" s="4" t="s">
        <v>10</v>
      </c>
      <c r="CF4620" s="4" t="s">
        <v>10</v>
      </c>
      <c r="CG4620" s="4" t="s">
        <v>9</v>
      </c>
      <c r="CH4620" s="4" t="s">
        <v>6</v>
      </c>
      <c r="CI4620" s="4" t="s">
        <v>8</v>
      </c>
      <c r="CJ4620" s="4" t="s">
        <v>10</v>
      </c>
      <c r="CK4620" s="4" t="s">
        <v>10</v>
      </c>
      <c r="CL4620" s="4" t="s">
        <v>9</v>
      </c>
      <c r="CM4620" s="4" t="s">
        <v>6</v>
      </c>
      <c r="CN4620" s="4" t="s">
        <v>8</v>
      </c>
      <c r="CO4620" s="4" t="s">
        <v>10</v>
      </c>
      <c r="CP4620" s="4" t="s">
        <v>10</v>
      </c>
      <c r="CQ4620" s="4" t="s">
        <v>9</v>
      </c>
      <c r="CR4620" s="4" t="s">
        <v>6</v>
      </c>
      <c r="CS4620" s="4" t="s">
        <v>8</v>
      </c>
      <c r="CT4620" s="4" t="s">
        <v>10</v>
      </c>
      <c r="CU4620" s="4" t="s">
        <v>10</v>
      </c>
      <c r="CV4620" s="4" t="s">
        <v>9</v>
      </c>
      <c r="CW4620" s="4" t="s">
        <v>6</v>
      </c>
      <c r="CX4620" s="4" t="s">
        <v>8</v>
      </c>
      <c r="CY4620" s="4" t="s">
        <v>10</v>
      </c>
      <c r="CZ4620" s="4" t="s">
        <v>10</v>
      </c>
      <c r="DA4620" s="4" t="s">
        <v>9</v>
      </c>
      <c r="DB4620" s="4" t="s">
        <v>6</v>
      </c>
      <c r="DC4620" s="4" t="s">
        <v>8</v>
      </c>
      <c r="DD4620" s="4" t="s">
        <v>10</v>
      </c>
      <c r="DE4620" s="4" t="s">
        <v>10</v>
      </c>
      <c r="DF4620" s="4" t="s">
        <v>9</v>
      </c>
      <c r="DG4620" s="4" t="s">
        <v>6</v>
      </c>
      <c r="DH4620" s="4" t="s">
        <v>8</v>
      </c>
      <c r="DI4620" s="4" t="s">
        <v>10</v>
      </c>
      <c r="DJ4620" s="4" t="s">
        <v>10</v>
      </c>
      <c r="DK4620" s="4" t="s">
        <v>9</v>
      </c>
      <c r="DL4620" s="4" t="s">
        <v>6</v>
      </c>
      <c r="DM4620" s="4" t="s">
        <v>8</v>
      </c>
      <c r="DN4620" s="4" t="s">
        <v>10</v>
      </c>
      <c r="DO4620" s="4" t="s">
        <v>10</v>
      </c>
      <c r="DP4620" s="4" t="s">
        <v>9</v>
      </c>
      <c r="DQ4620" s="4" t="s">
        <v>6</v>
      </c>
      <c r="DR4620" s="4" t="s">
        <v>8</v>
      </c>
      <c r="DS4620" s="4" t="s">
        <v>10</v>
      </c>
      <c r="DT4620" s="4" t="s">
        <v>10</v>
      </c>
      <c r="DU4620" s="4" t="s">
        <v>9</v>
      </c>
      <c r="DV4620" s="4" t="s">
        <v>6</v>
      </c>
      <c r="DW4620" s="4" t="s">
        <v>8</v>
      </c>
      <c r="DX4620" s="4" t="s">
        <v>10</v>
      </c>
      <c r="DY4620" s="4" t="s">
        <v>10</v>
      </c>
      <c r="DZ4620" s="4" t="s">
        <v>9</v>
      </c>
      <c r="EA4620" s="4" t="s">
        <v>6</v>
      </c>
      <c r="EB4620" s="4" t="s">
        <v>8</v>
      </c>
      <c r="EC4620" s="4" t="s">
        <v>10</v>
      </c>
      <c r="ED4620" s="4" t="s">
        <v>10</v>
      </c>
      <c r="EE4620" s="4" t="s">
        <v>9</v>
      </c>
      <c r="EF4620" s="4" t="s">
        <v>6</v>
      </c>
      <c r="EG4620" s="4" t="s">
        <v>8</v>
      </c>
      <c r="EH4620" s="4" t="s">
        <v>10</v>
      </c>
      <c r="EI4620" s="4" t="s">
        <v>10</v>
      </c>
      <c r="EJ4620" s="4" t="s">
        <v>9</v>
      </c>
      <c r="EK4620" s="4" t="s">
        <v>6</v>
      </c>
      <c r="EL4620" s="4" t="s">
        <v>8</v>
      </c>
      <c r="EM4620" s="4" t="s">
        <v>10</v>
      </c>
      <c r="EN4620" s="4" t="s">
        <v>10</v>
      </c>
      <c r="EO4620" s="4" t="s">
        <v>9</v>
      </c>
      <c r="EP4620" s="4" t="s">
        <v>6</v>
      </c>
      <c r="EQ4620" s="4" t="s">
        <v>8</v>
      </c>
      <c r="ER4620" s="4" t="s">
        <v>10</v>
      </c>
      <c r="ES4620" s="4" t="s">
        <v>10</v>
      </c>
      <c r="ET4620" s="4" t="s">
        <v>9</v>
      </c>
      <c r="EU4620" s="4" t="s">
        <v>6</v>
      </c>
      <c r="EV4620" s="4" t="s">
        <v>8</v>
      </c>
      <c r="EW4620" s="4" t="s">
        <v>10</v>
      </c>
      <c r="EX4620" s="4" t="s">
        <v>10</v>
      </c>
      <c r="EY4620" s="4" t="s">
        <v>9</v>
      </c>
      <c r="EZ4620" s="4" t="s">
        <v>6</v>
      </c>
      <c r="FA4620" s="4" t="s">
        <v>8</v>
      </c>
      <c r="FB4620" s="4" t="s">
        <v>10</v>
      </c>
      <c r="FC4620" s="4" t="s">
        <v>10</v>
      </c>
      <c r="FD4620" s="4" t="s">
        <v>9</v>
      </c>
      <c r="FE4620" s="4" t="s">
        <v>6</v>
      </c>
      <c r="FF4620" s="4" t="s">
        <v>8</v>
      </c>
      <c r="FG4620" s="4" t="s">
        <v>10</v>
      </c>
      <c r="FH4620" s="4" t="s">
        <v>10</v>
      </c>
      <c r="FI4620" s="4" t="s">
        <v>9</v>
      </c>
      <c r="FJ4620" s="4" t="s">
        <v>6</v>
      </c>
      <c r="FK4620" s="4" t="s">
        <v>8</v>
      </c>
      <c r="FL4620" s="4" t="s">
        <v>10</v>
      </c>
      <c r="FM4620" s="4" t="s">
        <v>10</v>
      </c>
      <c r="FN4620" s="4" t="s">
        <v>9</v>
      </c>
      <c r="FO4620" s="4" t="s">
        <v>6</v>
      </c>
      <c r="FP4620" s="4" t="s">
        <v>8</v>
      </c>
      <c r="FQ4620" s="4" t="s">
        <v>10</v>
      </c>
      <c r="FR4620" s="4" t="s">
        <v>10</v>
      </c>
      <c r="FS4620" s="4" t="s">
        <v>9</v>
      </c>
      <c r="FT4620" s="4" t="s">
        <v>6</v>
      </c>
      <c r="FU4620" s="4" t="s">
        <v>8</v>
      </c>
      <c r="FV4620" s="4" t="s">
        <v>10</v>
      </c>
      <c r="FW4620" s="4" t="s">
        <v>10</v>
      </c>
      <c r="FX4620" s="4" t="s">
        <v>9</v>
      </c>
      <c r="FY4620" s="4" t="s">
        <v>6</v>
      </c>
      <c r="FZ4620" s="4" t="s">
        <v>8</v>
      </c>
      <c r="GA4620" s="4" t="s">
        <v>10</v>
      </c>
      <c r="GB4620" s="4" t="s">
        <v>10</v>
      </c>
      <c r="GC4620" s="4" t="s">
        <v>9</v>
      </c>
      <c r="GD4620" s="4" t="s">
        <v>6</v>
      </c>
      <c r="GE4620" s="4" t="s">
        <v>8</v>
      </c>
      <c r="GF4620" s="4" t="s">
        <v>10</v>
      </c>
      <c r="GG4620" s="4" t="s">
        <v>10</v>
      </c>
      <c r="GH4620" s="4" t="s">
        <v>9</v>
      </c>
      <c r="GI4620" s="4" t="s">
        <v>6</v>
      </c>
      <c r="GJ4620" s="4" t="s">
        <v>8</v>
      </c>
      <c r="GK4620" s="4" t="s">
        <v>10</v>
      </c>
      <c r="GL4620" s="4" t="s">
        <v>10</v>
      </c>
      <c r="GM4620" s="4" t="s">
        <v>9</v>
      </c>
      <c r="GN4620" s="4" t="s">
        <v>6</v>
      </c>
      <c r="GO4620" s="4" t="s">
        <v>8</v>
      </c>
      <c r="GP4620" s="4" t="s">
        <v>10</v>
      </c>
      <c r="GQ4620" s="4" t="s">
        <v>10</v>
      </c>
      <c r="GR4620" s="4" t="s">
        <v>9</v>
      </c>
      <c r="GS4620" s="4" t="s">
        <v>6</v>
      </c>
      <c r="GT4620" s="4" t="s">
        <v>8</v>
      </c>
      <c r="GU4620" s="4" t="s">
        <v>10</v>
      </c>
      <c r="GV4620" s="4" t="s">
        <v>10</v>
      </c>
      <c r="GW4620" s="4" t="s">
        <v>9</v>
      </c>
      <c r="GX4620" s="4" t="s">
        <v>6</v>
      </c>
      <c r="GY4620" s="4" t="s">
        <v>8</v>
      </c>
      <c r="GZ4620" s="4" t="s">
        <v>10</v>
      </c>
      <c r="HA4620" s="4" t="s">
        <v>10</v>
      </c>
      <c r="HB4620" s="4" t="s">
        <v>9</v>
      </c>
      <c r="HC4620" s="4" t="s">
        <v>6</v>
      </c>
      <c r="HD4620" s="4" t="s">
        <v>8</v>
      </c>
      <c r="HE4620" s="4" t="s">
        <v>10</v>
      </c>
      <c r="HF4620" s="4" t="s">
        <v>10</v>
      </c>
      <c r="HG4620" s="4" t="s">
        <v>9</v>
      </c>
      <c r="HH4620" s="4" t="s">
        <v>6</v>
      </c>
      <c r="HI4620" s="4" t="s">
        <v>8</v>
      </c>
      <c r="HJ4620" s="4" t="s">
        <v>10</v>
      </c>
      <c r="HK4620" s="4" t="s">
        <v>10</v>
      </c>
      <c r="HL4620" s="4" t="s">
        <v>9</v>
      </c>
      <c r="HM4620" s="4" t="s">
        <v>6</v>
      </c>
      <c r="HN4620" s="4" t="s">
        <v>8</v>
      </c>
      <c r="HO4620" s="4" t="s">
        <v>10</v>
      </c>
      <c r="HP4620" s="4" t="s">
        <v>10</v>
      </c>
      <c r="HQ4620" s="4" t="s">
        <v>9</v>
      </c>
      <c r="HR4620" s="4" t="s">
        <v>6</v>
      </c>
      <c r="HS4620" s="4" t="s">
        <v>8</v>
      </c>
      <c r="HT4620" s="4" t="s">
        <v>10</v>
      </c>
      <c r="HU4620" s="4" t="s">
        <v>10</v>
      </c>
      <c r="HV4620" s="4" t="s">
        <v>9</v>
      </c>
      <c r="HW4620" s="4" t="s">
        <v>6</v>
      </c>
      <c r="HX4620" s="4" t="s">
        <v>8</v>
      </c>
      <c r="HY4620" s="4" t="s">
        <v>10</v>
      </c>
      <c r="HZ4620" s="4" t="s">
        <v>10</v>
      </c>
      <c r="IA4620" s="4" t="s">
        <v>9</v>
      </c>
      <c r="IB4620" s="4" t="s">
        <v>6</v>
      </c>
      <c r="IC4620" s="4" t="s">
        <v>8</v>
      </c>
      <c r="ID4620" s="4" t="s">
        <v>10</v>
      </c>
      <c r="IE4620" s="4" t="s">
        <v>10</v>
      </c>
      <c r="IF4620" s="4" t="s">
        <v>9</v>
      </c>
      <c r="IG4620" s="4" t="s">
        <v>6</v>
      </c>
      <c r="IH4620" s="4" t="s">
        <v>8</v>
      </c>
      <c r="II4620" s="4" t="s">
        <v>10</v>
      </c>
      <c r="IJ4620" s="4" t="s">
        <v>10</v>
      </c>
      <c r="IK4620" s="4" t="s">
        <v>9</v>
      </c>
      <c r="IL4620" s="4" t="s">
        <v>6</v>
      </c>
      <c r="IM4620" s="4" t="s">
        <v>8</v>
      </c>
      <c r="IN4620" s="4" t="s">
        <v>10</v>
      </c>
      <c r="IO4620" s="4" t="s">
        <v>10</v>
      </c>
      <c r="IP4620" s="4" t="s">
        <v>9</v>
      </c>
      <c r="IQ4620" s="4" t="s">
        <v>6</v>
      </c>
      <c r="IR4620" s="4" t="s">
        <v>8</v>
      </c>
    </row>
    <row r="4621" spans="1:12">
      <c r="A4621" t="n">
        <v>36800</v>
      </c>
      <c r="B4621" s="81" t="n">
        <v>257</v>
      </c>
      <c r="C4621" s="7" t="n">
        <v>9</v>
      </c>
      <c r="D4621" s="7" t="n">
        <v>7036</v>
      </c>
      <c r="E4621" s="7" t="n">
        <v>0</v>
      </c>
      <c r="F4621" s="7" t="s">
        <v>215</v>
      </c>
      <c r="G4621" s="7" t="n">
        <f t="normal" ca="1">32-LENB(INDIRECT(ADDRESS(4621,6)))</f>
        <v>0</v>
      </c>
      <c r="H4621" s="7" t="n">
        <v>4</v>
      </c>
      <c r="I4621" s="7" t="n">
        <v>65533</v>
      </c>
      <c r="J4621" s="7" t="n">
        <v>8080</v>
      </c>
      <c r="K4621" s="7" t="s">
        <v>12</v>
      </c>
      <c r="L4621" s="7" t="n">
        <f t="normal" ca="1">32-LENB(INDIRECT(ADDRESS(4621,11)))</f>
        <v>0</v>
      </c>
      <c r="M4621" s="7" t="n">
        <v>4</v>
      </c>
      <c r="N4621" s="7" t="n">
        <v>65533</v>
      </c>
      <c r="O4621" s="7" t="n">
        <v>8000</v>
      </c>
      <c r="P4621" s="7" t="s">
        <v>12</v>
      </c>
      <c r="Q4621" s="7" t="n">
        <f t="normal" ca="1">32-LENB(INDIRECT(ADDRESS(4621,16)))</f>
        <v>0</v>
      </c>
      <c r="R4621" s="7" t="n">
        <v>4</v>
      </c>
      <c r="S4621" s="7" t="n">
        <v>65533</v>
      </c>
      <c r="T4621" s="7" t="n">
        <v>8000</v>
      </c>
      <c r="U4621" s="7" t="s">
        <v>12</v>
      </c>
      <c r="V4621" s="7" t="n">
        <f t="normal" ca="1">32-LENB(INDIRECT(ADDRESS(4621,21)))</f>
        <v>0</v>
      </c>
      <c r="W4621" s="7" t="n">
        <v>4</v>
      </c>
      <c r="X4621" s="7" t="n">
        <v>65533</v>
      </c>
      <c r="Y4621" s="7" t="n">
        <v>8000</v>
      </c>
      <c r="Z4621" s="7" t="s">
        <v>12</v>
      </c>
      <c r="AA4621" s="7" t="n">
        <f t="normal" ca="1">32-LENB(INDIRECT(ADDRESS(4621,26)))</f>
        <v>0</v>
      </c>
      <c r="AB4621" s="7" t="n">
        <v>4</v>
      </c>
      <c r="AC4621" s="7" t="n">
        <v>65533</v>
      </c>
      <c r="AD4621" s="7" t="n">
        <v>8051</v>
      </c>
      <c r="AE4621" s="7" t="s">
        <v>12</v>
      </c>
      <c r="AF4621" s="7" t="n">
        <f t="normal" ca="1">32-LENB(INDIRECT(ADDRESS(4621,31)))</f>
        <v>0</v>
      </c>
      <c r="AG4621" s="7" t="n">
        <v>4</v>
      </c>
      <c r="AH4621" s="7" t="n">
        <v>65533</v>
      </c>
      <c r="AI4621" s="7" t="n">
        <v>8051</v>
      </c>
      <c r="AJ4621" s="7" t="s">
        <v>12</v>
      </c>
      <c r="AK4621" s="7" t="n">
        <f t="normal" ca="1">32-LENB(INDIRECT(ADDRESS(4621,36)))</f>
        <v>0</v>
      </c>
      <c r="AL4621" s="7" t="n">
        <v>4</v>
      </c>
      <c r="AM4621" s="7" t="n">
        <v>65533</v>
      </c>
      <c r="AN4621" s="7" t="n">
        <v>8051</v>
      </c>
      <c r="AO4621" s="7" t="s">
        <v>12</v>
      </c>
      <c r="AP4621" s="7" t="n">
        <f t="normal" ca="1">32-LENB(INDIRECT(ADDRESS(4621,41)))</f>
        <v>0</v>
      </c>
      <c r="AQ4621" s="7" t="n">
        <v>8</v>
      </c>
      <c r="AR4621" s="7" t="n">
        <v>65533</v>
      </c>
      <c r="AS4621" s="7" t="n">
        <v>0</v>
      </c>
      <c r="AT4621" s="7" t="s">
        <v>216</v>
      </c>
      <c r="AU4621" s="7" t="n">
        <f t="normal" ca="1">32-LENB(INDIRECT(ADDRESS(4621,46)))</f>
        <v>0</v>
      </c>
      <c r="AV4621" s="7" t="n">
        <v>4</v>
      </c>
      <c r="AW4621" s="7" t="n">
        <v>65533</v>
      </c>
      <c r="AX4621" s="7" t="n">
        <v>4525</v>
      </c>
      <c r="AY4621" s="7" t="s">
        <v>12</v>
      </c>
      <c r="AZ4621" s="7" t="n">
        <f t="normal" ca="1">32-LENB(INDIRECT(ADDRESS(4621,51)))</f>
        <v>0</v>
      </c>
      <c r="BA4621" s="7" t="n">
        <v>4</v>
      </c>
      <c r="BB4621" s="7" t="n">
        <v>65533</v>
      </c>
      <c r="BC4621" s="7" t="n">
        <v>4524</v>
      </c>
      <c r="BD4621" s="7" t="s">
        <v>12</v>
      </c>
      <c r="BE4621" s="7" t="n">
        <f t="normal" ca="1">32-LENB(INDIRECT(ADDRESS(4621,56)))</f>
        <v>0</v>
      </c>
      <c r="BF4621" s="7" t="n">
        <v>4</v>
      </c>
      <c r="BG4621" s="7" t="n">
        <v>65533</v>
      </c>
      <c r="BH4621" s="7" t="n">
        <v>4526</v>
      </c>
      <c r="BI4621" s="7" t="s">
        <v>12</v>
      </c>
      <c r="BJ4621" s="7" t="n">
        <f t="normal" ca="1">32-LENB(INDIRECT(ADDRESS(4621,61)))</f>
        <v>0</v>
      </c>
      <c r="BK4621" s="7" t="n">
        <v>4</v>
      </c>
      <c r="BL4621" s="7" t="n">
        <v>65533</v>
      </c>
      <c r="BM4621" s="7" t="n">
        <v>2119</v>
      </c>
      <c r="BN4621" s="7" t="s">
        <v>12</v>
      </c>
      <c r="BO4621" s="7" t="n">
        <f t="normal" ca="1">32-LENB(INDIRECT(ADDRESS(4621,66)))</f>
        <v>0</v>
      </c>
      <c r="BP4621" s="7" t="n">
        <v>9</v>
      </c>
      <c r="BQ4621" s="7" t="n">
        <v>7036</v>
      </c>
      <c r="BR4621" s="7" t="n">
        <v>0</v>
      </c>
      <c r="BS4621" s="7" t="s">
        <v>48</v>
      </c>
      <c r="BT4621" s="7" t="n">
        <f t="normal" ca="1">32-LENB(INDIRECT(ADDRESS(4621,71)))</f>
        <v>0</v>
      </c>
      <c r="BU4621" s="7" t="n">
        <v>7</v>
      </c>
      <c r="BV4621" s="7" t="n">
        <v>65533</v>
      </c>
      <c r="BW4621" s="7" t="n">
        <v>1423</v>
      </c>
      <c r="BX4621" s="7" t="s">
        <v>12</v>
      </c>
      <c r="BY4621" s="7" t="n">
        <f t="normal" ca="1">32-LENB(INDIRECT(ADDRESS(4621,76)))</f>
        <v>0</v>
      </c>
      <c r="BZ4621" s="7" t="n">
        <v>7</v>
      </c>
      <c r="CA4621" s="7" t="n">
        <v>65533</v>
      </c>
      <c r="CB4621" s="7" t="n">
        <v>3423</v>
      </c>
      <c r="CC4621" s="7" t="s">
        <v>12</v>
      </c>
      <c r="CD4621" s="7" t="n">
        <f t="normal" ca="1">32-LENB(INDIRECT(ADDRESS(4621,81)))</f>
        <v>0</v>
      </c>
      <c r="CE4621" s="7" t="n">
        <v>7</v>
      </c>
      <c r="CF4621" s="7" t="n">
        <v>65533</v>
      </c>
      <c r="CG4621" s="7" t="n">
        <v>9375</v>
      </c>
      <c r="CH4621" s="7" t="s">
        <v>12</v>
      </c>
      <c r="CI4621" s="7" t="n">
        <f t="normal" ca="1">32-LENB(INDIRECT(ADDRESS(4621,86)))</f>
        <v>0</v>
      </c>
      <c r="CJ4621" s="7" t="n">
        <v>7</v>
      </c>
      <c r="CK4621" s="7" t="n">
        <v>65533</v>
      </c>
      <c r="CL4621" s="7" t="n">
        <v>6430</v>
      </c>
      <c r="CM4621" s="7" t="s">
        <v>12</v>
      </c>
      <c r="CN4621" s="7" t="n">
        <f t="normal" ca="1">32-LENB(INDIRECT(ADDRESS(4621,91)))</f>
        <v>0</v>
      </c>
      <c r="CO4621" s="7" t="n">
        <v>4</v>
      </c>
      <c r="CP4621" s="7" t="n">
        <v>65533</v>
      </c>
      <c r="CQ4621" s="7" t="n">
        <v>2057</v>
      </c>
      <c r="CR4621" s="7" t="s">
        <v>12</v>
      </c>
      <c r="CS4621" s="7" t="n">
        <f t="normal" ca="1">32-LENB(INDIRECT(ADDRESS(4621,96)))</f>
        <v>0</v>
      </c>
      <c r="CT4621" s="7" t="n">
        <v>9</v>
      </c>
      <c r="CU4621" s="7" t="n">
        <v>1570</v>
      </c>
      <c r="CV4621" s="7" t="n">
        <v>0</v>
      </c>
      <c r="CW4621" s="7" t="s">
        <v>225</v>
      </c>
      <c r="CX4621" s="7" t="n">
        <f t="normal" ca="1">32-LENB(INDIRECT(ADDRESS(4621,101)))</f>
        <v>0</v>
      </c>
      <c r="CY4621" s="7" t="n">
        <v>9</v>
      </c>
      <c r="CZ4621" s="7" t="n">
        <v>1572</v>
      </c>
      <c r="DA4621" s="7" t="n">
        <v>0</v>
      </c>
      <c r="DB4621" s="7" t="s">
        <v>225</v>
      </c>
      <c r="DC4621" s="7" t="n">
        <f t="normal" ca="1">32-LENB(INDIRECT(ADDRESS(4621,106)))</f>
        <v>0</v>
      </c>
      <c r="DD4621" s="7" t="n">
        <v>4</v>
      </c>
      <c r="DE4621" s="7" t="n">
        <v>65533</v>
      </c>
      <c r="DF4621" s="7" t="n">
        <v>1526</v>
      </c>
      <c r="DG4621" s="7" t="s">
        <v>12</v>
      </c>
      <c r="DH4621" s="7" t="n">
        <f t="normal" ca="1">32-LENB(INDIRECT(ADDRESS(4621,111)))</f>
        <v>0</v>
      </c>
      <c r="DI4621" s="7" t="n">
        <v>7</v>
      </c>
      <c r="DJ4621" s="7" t="n">
        <v>65533</v>
      </c>
      <c r="DK4621" s="7" t="n">
        <v>4416</v>
      </c>
      <c r="DL4621" s="7" t="s">
        <v>12</v>
      </c>
      <c r="DM4621" s="7" t="n">
        <f t="normal" ca="1">32-LENB(INDIRECT(ADDRESS(4621,116)))</f>
        <v>0</v>
      </c>
      <c r="DN4621" s="7" t="n">
        <v>7</v>
      </c>
      <c r="DO4621" s="7" t="n">
        <v>65533</v>
      </c>
      <c r="DP4621" s="7" t="n">
        <v>5375</v>
      </c>
      <c r="DQ4621" s="7" t="s">
        <v>12</v>
      </c>
      <c r="DR4621" s="7" t="n">
        <f t="normal" ca="1">32-LENB(INDIRECT(ADDRESS(4621,121)))</f>
        <v>0</v>
      </c>
      <c r="DS4621" s="7" t="n">
        <v>7</v>
      </c>
      <c r="DT4621" s="7" t="n">
        <v>65533</v>
      </c>
      <c r="DU4621" s="7" t="n">
        <v>10390</v>
      </c>
      <c r="DV4621" s="7" t="s">
        <v>12</v>
      </c>
      <c r="DW4621" s="7" t="n">
        <f t="normal" ca="1">32-LENB(INDIRECT(ADDRESS(4621,126)))</f>
        <v>0</v>
      </c>
      <c r="DX4621" s="7" t="n">
        <v>7</v>
      </c>
      <c r="DY4621" s="7" t="n">
        <v>65533</v>
      </c>
      <c r="DZ4621" s="7" t="n">
        <v>10391</v>
      </c>
      <c r="EA4621" s="7" t="s">
        <v>12</v>
      </c>
      <c r="EB4621" s="7" t="n">
        <f t="normal" ca="1">32-LENB(INDIRECT(ADDRESS(4621,131)))</f>
        <v>0</v>
      </c>
      <c r="EC4621" s="7" t="n">
        <v>7</v>
      </c>
      <c r="ED4621" s="7" t="n">
        <v>65533</v>
      </c>
      <c r="EE4621" s="7" t="n">
        <v>10392</v>
      </c>
      <c r="EF4621" s="7" t="s">
        <v>12</v>
      </c>
      <c r="EG4621" s="7" t="n">
        <f t="normal" ca="1">32-LENB(INDIRECT(ADDRESS(4621,136)))</f>
        <v>0</v>
      </c>
      <c r="EH4621" s="7" t="n">
        <v>5</v>
      </c>
      <c r="EI4621" s="7" t="n">
        <v>65533</v>
      </c>
      <c r="EJ4621" s="7" t="n">
        <v>1954</v>
      </c>
      <c r="EK4621" s="7" t="s">
        <v>12</v>
      </c>
      <c r="EL4621" s="7" t="n">
        <f t="normal" ca="1">32-LENB(INDIRECT(ADDRESS(4621,141)))</f>
        <v>0</v>
      </c>
      <c r="EM4621" s="7" t="n">
        <v>5</v>
      </c>
      <c r="EN4621" s="7" t="n">
        <v>65533</v>
      </c>
      <c r="EO4621" s="7" t="n">
        <v>2954</v>
      </c>
      <c r="EP4621" s="7" t="s">
        <v>12</v>
      </c>
      <c r="EQ4621" s="7" t="n">
        <f t="normal" ca="1">32-LENB(INDIRECT(ADDRESS(4621,146)))</f>
        <v>0</v>
      </c>
      <c r="ER4621" s="7" t="n">
        <v>5</v>
      </c>
      <c r="ES4621" s="7" t="n">
        <v>65533</v>
      </c>
      <c r="ET4621" s="7" t="n">
        <v>3953</v>
      </c>
      <c r="EU4621" s="7" t="s">
        <v>12</v>
      </c>
      <c r="EV4621" s="7" t="n">
        <f t="normal" ca="1">32-LENB(INDIRECT(ADDRESS(4621,151)))</f>
        <v>0</v>
      </c>
      <c r="EW4621" s="7" t="n">
        <v>5</v>
      </c>
      <c r="EX4621" s="7" t="n">
        <v>65533</v>
      </c>
      <c r="EY4621" s="7" t="n">
        <v>4953</v>
      </c>
      <c r="EZ4621" s="7" t="s">
        <v>12</v>
      </c>
      <c r="FA4621" s="7" t="n">
        <f t="normal" ca="1">32-LENB(INDIRECT(ADDRESS(4621,156)))</f>
        <v>0</v>
      </c>
      <c r="FB4621" s="7" t="n">
        <v>5</v>
      </c>
      <c r="FC4621" s="7" t="n">
        <v>65533</v>
      </c>
      <c r="FD4621" s="7" t="n">
        <v>5953</v>
      </c>
      <c r="FE4621" s="7" t="s">
        <v>12</v>
      </c>
      <c r="FF4621" s="7" t="n">
        <f t="normal" ca="1">32-LENB(INDIRECT(ADDRESS(4621,161)))</f>
        <v>0</v>
      </c>
      <c r="FG4621" s="7" t="n">
        <v>5</v>
      </c>
      <c r="FH4621" s="7" t="n">
        <v>65533</v>
      </c>
      <c r="FI4621" s="7" t="n">
        <v>6954</v>
      </c>
      <c r="FJ4621" s="7" t="s">
        <v>12</v>
      </c>
      <c r="FK4621" s="7" t="n">
        <f t="normal" ca="1">32-LENB(INDIRECT(ADDRESS(4621,166)))</f>
        <v>0</v>
      </c>
      <c r="FL4621" s="7" t="n">
        <v>5</v>
      </c>
      <c r="FM4621" s="7" t="n">
        <v>65533</v>
      </c>
      <c r="FN4621" s="7" t="n">
        <v>8953</v>
      </c>
      <c r="FO4621" s="7" t="s">
        <v>12</v>
      </c>
      <c r="FP4621" s="7" t="n">
        <f t="normal" ca="1">32-LENB(INDIRECT(ADDRESS(4621,171)))</f>
        <v>0</v>
      </c>
      <c r="FQ4621" s="7" t="n">
        <v>5</v>
      </c>
      <c r="FR4621" s="7" t="n">
        <v>65533</v>
      </c>
      <c r="FS4621" s="7" t="n">
        <v>9953</v>
      </c>
      <c r="FT4621" s="7" t="s">
        <v>12</v>
      </c>
      <c r="FU4621" s="7" t="n">
        <f t="normal" ca="1">32-LENB(INDIRECT(ADDRESS(4621,176)))</f>
        <v>0</v>
      </c>
      <c r="FV4621" s="7" t="n">
        <v>7</v>
      </c>
      <c r="FW4621" s="7" t="n">
        <v>65533</v>
      </c>
      <c r="FX4621" s="7" t="n">
        <v>59999</v>
      </c>
      <c r="FY4621" s="7" t="s">
        <v>12</v>
      </c>
      <c r="FZ4621" s="7" t="n">
        <f t="normal" ca="1">32-LENB(INDIRECT(ADDRESS(4621,181)))</f>
        <v>0</v>
      </c>
      <c r="GA4621" s="7" t="n">
        <v>7</v>
      </c>
      <c r="GB4621" s="7" t="n">
        <v>65533</v>
      </c>
      <c r="GC4621" s="7" t="n">
        <v>7417</v>
      </c>
      <c r="GD4621" s="7" t="s">
        <v>12</v>
      </c>
      <c r="GE4621" s="7" t="n">
        <f t="normal" ca="1">32-LENB(INDIRECT(ADDRESS(4621,186)))</f>
        <v>0</v>
      </c>
      <c r="GF4621" s="7" t="n">
        <v>7</v>
      </c>
      <c r="GG4621" s="7" t="n">
        <v>65533</v>
      </c>
      <c r="GH4621" s="7" t="n">
        <v>52979</v>
      </c>
      <c r="GI4621" s="7" t="s">
        <v>12</v>
      </c>
      <c r="GJ4621" s="7" t="n">
        <f t="normal" ca="1">32-LENB(INDIRECT(ADDRESS(4621,191)))</f>
        <v>0</v>
      </c>
      <c r="GK4621" s="7" t="n">
        <v>5</v>
      </c>
      <c r="GL4621" s="7" t="n">
        <v>65533</v>
      </c>
      <c r="GM4621" s="7" t="n">
        <v>1951</v>
      </c>
      <c r="GN4621" s="7" t="s">
        <v>12</v>
      </c>
      <c r="GO4621" s="7" t="n">
        <f t="normal" ca="1">32-LENB(INDIRECT(ADDRESS(4621,196)))</f>
        <v>0</v>
      </c>
      <c r="GP4621" s="7" t="n">
        <v>5</v>
      </c>
      <c r="GQ4621" s="7" t="n">
        <v>65533</v>
      </c>
      <c r="GR4621" s="7" t="n">
        <v>2951</v>
      </c>
      <c r="GS4621" s="7" t="s">
        <v>12</v>
      </c>
      <c r="GT4621" s="7" t="n">
        <f t="normal" ca="1">32-LENB(INDIRECT(ADDRESS(4621,201)))</f>
        <v>0</v>
      </c>
      <c r="GU4621" s="7" t="n">
        <v>5</v>
      </c>
      <c r="GV4621" s="7" t="n">
        <v>65533</v>
      </c>
      <c r="GW4621" s="7" t="n">
        <v>3950</v>
      </c>
      <c r="GX4621" s="7" t="s">
        <v>12</v>
      </c>
      <c r="GY4621" s="7" t="n">
        <f t="normal" ca="1">32-LENB(INDIRECT(ADDRESS(4621,206)))</f>
        <v>0</v>
      </c>
      <c r="GZ4621" s="7" t="n">
        <v>5</v>
      </c>
      <c r="HA4621" s="7" t="n">
        <v>65533</v>
      </c>
      <c r="HB4621" s="7" t="n">
        <v>4951</v>
      </c>
      <c r="HC4621" s="7" t="s">
        <v>12</v>
      </c>
      <c r="HD4621" s="7" t="n">
        <f t="normal" ca="1">32-LENB(INDIRECT(ADDRESS(4621,211)))</f>
        <v>0</v>
      </c>
      <c r="HE4621" s="7" t="n">
        <v>5</v>
      </c>
      <c r="HF4621" s="7" t="n">
        <v>65533</v>
      </c>
      <c r="HG4621" s="7" t="n">
        <v>5958</v>
      </c>
      <c r="HH4621" s="7" t="s">
        <v>12</v>
      </c>
      <c r="HI4621" s="7" t="n">
        <f t="normal" ca="1">32-LENB(INDIRECT(ADDRESS(4621,216)))</f>
        <v>0</v>
      </c>
      <c r="HJ4621" s="7" t="n">
        <v>5</v>
      </c>
      <c r="HK4621" s="7" t="n">
        <v>65533</v>
      </c>
      <c r="HL4621" s="7" t="n">
        <v>6958</v>
      </c>
      <c r="HM4621" s="7" t="s">
        <v>12</v>
      </c>
      <c r="HN4621" s="7" t="n">
        <f t="normal" ca="1">32-LENB(INDIRECT(ADDRESS(4621,221)))</f>
        <v>0</v>
      </c>
      <c r="HO4621" s="7" t="n">
        <v>5</v>
      </c>
      <c r="HP4621" s="7" t="n">
        <v>65533</v>
      </c>
      <c r="HQ4621" s="7" t="n">
        <v>7959</v>
      </c>
      <c r="HR4621" s="7" t="s">
        <v>12</v>
      </c>
      <c r="HS4621" s="7" t="n">
        <f t="normal" ca="1">32-LENB(INDIRECT(ADDRESS(4621,226)))</f>
        <v>0</v>
      </c>
      <c r="HT4621" s="7" t="n">
        <v>5</v>
      </c>
      <c r="HU4621" s="7" t="n">
        <v>65533</v>
      </c>
      <c r="HV4621" s="7" t="n">
        <v>8963</v>
      </c>
      <c r="HW4621" s="7" t="s">
        <v>12</v>
      </c>
      <c r="HX4621" s="7" t="n">
        <f t="normal" ca="1">32-LENB(INDIRECT(ADDRESS(4621,231)))</f>
        <v>0</v>
      </c>
      <c r="HY4621" s="7" t="n">
        <v>5</v>
      </c>
      <c r="HZ4621" s="7" t="n">
        <v>65533</v>
      </c>
      <c r="IA4621" s="7" t="n">
        <v>9951</v>
      </c>
      <c r="IB4621" s="7" t="s">
        <v>12</v>
      </c>
      <c r="IC4621" s="7" t="n">
        <f t="normal" ca="1">32-LENB(INDIRECT(ADDRESS(4621,236)))</f>
        <v>0</v>
      </c>
      <c r="ID4621" s="7" t="n">
        <v>5</v>
      </c>
      <c r="IE4621" s="7" t="n">
        <v>65533</v>
      </c>
      <c r="IF4621" s="7" t="n">
        <v>10950</v>
      </c>
      <c r="IG4621" s="7" t="s">
        <v>12</v>
      </c>
      <c r="IH4621" s="7" t="n">
        <f t="normal" ca="1">32-LENB(INDIRECT(ADDRESS(4621,241)))</f>
        <v>0</v>
      </c>
      <c r="II4621" s="7" t="n">
        <v>7</v>
      </c>
      <c r="IJ4621" s="7" t="n">
        <v>65533</v>
      </c>
      <c r="IK4621" s="7" t="n">
        <v>59999</v>
      </c>
      <c r="IL4621" s="7" t="s">
        <v>12</v>
      </c>
      <c r="IM4621" s="7" t="n">
        <f t="normal" ca="1">32-LENB(INDIRECT(ADDRESS(4621,246)))</f>
        <v>0</v>
      </c>
      <c r="IN4621" s="7" t="n">
        <v>0</v>
      </c>
      <c r="IO4621" s="7" t="n">
        <v>65533</v>
      </c>
      <c r="IP4621" s="7" t="n">
        <v>0</v>
      </c>
      <c r="IQ4621" s="7" t="s">
        <v>12</v>
      </c>
      <c r="IR4621" s="7" t="n">
        <f t="normal" ca="1">32-LENB(INDIRECT(ADDRESS(4621,251)))</f>
        <v>0</v>
      </c>
    </row>
    <row r="4622" spans="1:12">
      <c r="A4622" t="s">
        <v>4</v>
      </c>
      <c r="B4622" s="4" t="s">
        <v>5</v>
      </c>
    </row>
    <row r="4623" spans="1:12">
      <c r="A4623" t="n">
        <v>38800</v>
      </c>
      <c r="B4623" s="5" t="n">
        <v>1</v>
      </c>
    </row>
    <row r="4624" spans="1:12" s="3" customFormat="1" customHeight="0">
      <c r="A4624" s="3" t="s">
        <v>2</v>
      </c>
      <c r="B4624" s="3" t="s">
        <v>297</v>
      </c>
    </row>
    <row r="4625" spans="1:72">
      <c r="A4625" t="s">
        <v>4</v>
      </c>
      <c r="B4625" s="4" t="s">
        <v>5</v>
      </c>
      <c r="C4625" s="4" t="s">
        <v>10</v>
      </c>
      <c r="D4625" s="4" t="s">
        <v>10</v>
      </c>
      <c r="E4625" s="4" t="s">
        <v>9</v>
      </c>
      <c r="F4625" s="4" t="s">
        <v>6</v>
      </c>
      <c r="G4625" s="4" t="s">
        <v>8</v>
      </c>
      <c r="H4625" s="4" t="s">
        <v>10</v>
      </c>
      <c r="I4625" s="4" t="s">
        <v>10</v>
      </c>
      <c r="J4625" s="4" t="s">
        <v>9</v>
      </c>
      <c r="K4625" s="4" t="s">
        <v>6</v>
      </c>
      <c r="L4625" s="4" t="s">
        <v>8</v>
      </c>
    </row>
    <row r="4626" spans="1:72">
      <c r="A4626" t="n">
        <v>38816</v>
      </c>
      <c r="B4626" s="81" t="n">
        <v>257</v>
      </c>
      <c r="C4626" s="7" t="n">
        <v>4</v>
      </c>
      <c r="D4626" s="7" t="n">
        <v>65533</v>
      </c>
      <c r="E4626" s="7" t="n">
        <v>5027</v>
      </c>
      <c r="F4626" s="7" t="s">
        <v>12</v>
      </c>
      <c r="G4626" s="7" t="n">
        <f t="normal" ca="1">32-LENB(INDIRECT(ADDRESS(4626,6)))</f>
        <v>0</v>
      </c>
      <c r="H4626" s="7" t="n">
        <v>0</v>
      </c>
      <c r="I4626" s="7" t="n">
        <v>65533</v>
      </c>
      <c r="J4626" s="7" t="n">
        <v>0</v>
      </c>
      <c r="K4626" s="7" t="s">
        <v>12</v>
      </c>
      <c r="L4626" s="7" t="n">
        <f t="normal" ca="1">32-LENB(INDIRECT(ADDRESS(4626,11)))</f>
        <v>0</v>
      </c>
    </row>
    <row r="4627" spans="1:72">
      <c r="A4627" t="s">
        <v>4</v>
      </c>
      <c r="B4627" s="4" t="s">
        <v>5</v>
      </c>
    </row>
    <row r="4628" spans="1:72">
      <c r="A4628" t="n">
        <v>38896</v>
      </c>
      <c r="B4628" s="5" t="n">
        <v>1</v>
      </c>
    </row>
    <row r="4629" spans="1:72" s="3" customFormat="1" customHeight="0">
      <c r="A4629" s="3" t="s">
        <v>2</v>
      </c>
      <c r="B4629" s="3" t="s">
        <v>298</v>
      </c>
    </row>
    <row r="4630" spans="1:72">
      <c r="A4630" t="s">
        <v>4</v>
      </c>
      <c r="B4630" s="4" t="s">
        <v>5</v>
      </c>
      <c r="C4630" s="4" t="s">
        <v>10</v>
      </c>
      <c r="D4630" s="4" t="s">
        <v>10</v>
      </c>
      <c r="E4630" s="4" t="s">
        <v>9</v>
      </c>
      <c r="F4630" s="4" t="s">
        <v>6</v>
      </c>
      <c r="G4630" s="4" t="s">
        <v>8</v>
      </c>
      <c r="H4630" s="4" t="s">
        <v>10</v>
      </c>
      <c r="I4630" s="4" t="s">
        <v>10</v>
      </c>
      <c r="J4630" s="4" t="s">
        <v>9</v>
      </c>
      <c r="K4630" s="4" t="s">
        <v>6</v>
      </c>
      <c r="L4630" s="4" t="s">
        <v>8</v>
      </c>
      <c r="M4630" s="4" t="s">
        <v>10</v>
      </c>
      <c r="N4630" s="4" t="s">
        <v>10</v>
      </c>
      <c r="O4630" s="4" t="s">
        <v>9</v>
      </c>
      <c r="P4630" s="4" t="s">
        <v>6</v>
      </c>
      <c r="Q4630" s="4" t="s">
        <v>8</v>
      </c>
      <c r="R4630" s="4" t="s">
        <v>10</v>
      </c>
      <c r="S4630" s="4" t="s">
        <v>10</v>
      </c>
      <c r="T4630" s="4" t="s">
        <v>9</v>
      </c>
      <c r="U4630" s="4" t="s">
        <v>6</v>
      </c>
      <c r="V4630" s="4" t="s">
        <v>8</v>
      </c>
      <c r="W4630" s="4" t="s">
        <v>10</v>
      </c>
      <c r="X4630" s="4" t="s">
        <v>10</v>
      </c>
      <c r="Y4630" s="4" t="s">
        <v>9</v>
      </c>
      <c r="Z4630" s="4" t="s">
        <v>6</v>
      </c>
      <c r="AA4630" s="4" t="s">
        <v>8</v>
      </c>
      <c r="AB4630" s="4" t="s">
        <v>10</v>
      </c>
      <c r="AC4630" s="4" t="s">
        <v>10</v>
      </c>
      <c r="AD4630" s="4" t="s">
        <v>9</v>
      </c>
      <c r="AE4630" s="4" t="s">
        <v>6</v>
      </c>
      <c r="AF4630" s="4" t="s">
        <v>8</v>
      </c>
      <c r="AG4630" s="4" t="s">
        <v>10</v>
      </c>
      <c r="AH4630" s="4" t="s">
        <v>10</v>
      </c>
      <c r="AI4630" s="4" t="s">
        <v>9</v>
      </c>
      <c r="AJ4630" s="4" t="s">
        <v>6</v>
      </c>
      <c r="AK4630" s="4" t="s">
        <v>8</v>
      </c>
      <c r="AL4630" s="4" t="s">
        <v>10</v>
      </c>
      <c r="AM4630" s="4" t="s">
        <v>10</v>
      </c>
      <c r="AN4630" s="4" t="s">
        <v>9</v>
      </c>
      <c r="AO4630" s="4" t="s">
        <v>6</v>
      </c>
      <c r="AP4630" s="4" t="s">
        <v>8</v>
      </c>
    </row>
    <row r="4631" spans="1:72">
      <c r="A4631" t="n">
        <v>38912</v>
      </c>
      <c r="B4631" s="81" t="n">
        <v>257</v>
      </c>
      <c r="C4631" s="7" t="n">
        <v>4</v>
      </c>
      <c r="D4631" s="7" t="n">
        <v>65533</v>
      </c>
      <c r="E4631" s="7" t="n">
        <v>2062</v>
      </c>
      <c r="F4631" s="7" t="s">
        <v>12</v>
      </c>
      <c r="G4631" s="7" t="n">
        <f t="normal" ca="1">32-LENB(INDIRECT(ADDRESS(4631,6)))</f>
        <v>0</v>
      </c>
      <c r="H4631" s="7" t="n">
        <v>4</v>
      </c>
      <c r="I4631" s="7" t="n">
        <v>65533</v>
      </c>
      <c r="J4631" s="7" t="n">
        <v>2092</v>
      </c>
      <c r="K4631" s="7" t="s">
        <v>12</v>
      </c>
      <c r="L4631" s="7" t="n">
        <f t="normal" ca="1">32-LENB(INDIRECT(ADDRESS(4631,11)))</f>
        <v>0</v>
      </c>
      <c r="M4631" s="7" t="n">
        <v>4</v>
      </c>
      <c r="N4631" s="7" t="n">
        <v>65533</v>
      </c>
      <c r="O4631" s="7" t="n">
        <v>2092</v>
      </c>
      <c r="P4631" s="7" t="s">
        <v>12</v>
      </c>
      <c r="Q4631" s="7" t="n">
        <f t="normal" ca="1">32-LENB(INDIRECT(ADDRESS(4631,16)))</f>
        <v>0</v>
      </c>
      <c r="R4631" s="7" t="n">
        <v>4</v>
      </c>
      <c r="S4631" s="7" t="n">
        <v>65533</v>
      </c>
      <c r="T4631" s="7" t="n">
        <v>2092</v>
      </c>
      <c r="U4631" s="7" t="s">
        <v>12</v>
      </c>
      <c r="V4631" s="7" t="n">
        <f t="normal" ca="1">32-LENB(INDIRECT(ADDRESS(4631,21)))</f>
        <v>0</v>
      </c>
      <c r="W4631" s="7" t="n">
        <v>4</v>
      </c>
      <c r="X4631" s="7" t="n">
        <v>65533</v>
      </c>
      <c r="Y4631" s="7" t="n">
        <v>2092</v>
      </c>
      <c r="Z4631" s="7" t="s">
        <v>12</v>
      </c>
      <c r="AA4631" s="7" t="n">
        <f t="normal" ca="1">32-LENB(INDIRECT(ADDRESS(4631,26)))</f>
        <v>0</v>
      </c>
      <c r="AB4631" s="7" t="n">
        <v>4</v>
      </c>
      <c r="AC4631" s="7" t="n">
        <v>65533</v>
      </c>
      <c r="AD4631" s="7" t="n">
        <v>2092</v>
      </c>
      <c r="AE4631" s="7" t="s">
        <v>12</v>
      </c>
      <c r="AF4631" s="7" t="n">
        <f t="normal" ca="1">32-LENB(INDIRECT(ADDRESS(4631,31)))</f>
        <v>0</v>
      </c>
      <c r="AG4631" s="7" t="n">
        <v>4</v>
      </c>
      <c r="AH4631" s="7" t="n">
        <v>65533</v>
      </c>
      <c r="AI4631" s="7" t="n">
        <v>2092</v>
      </c>
      <c r="AJ4631" s="7" t="s">
        <v>12</v>
      </c>
      <c r="AK4631" s="7" t="n">
        <f t="normal" ca="1">32-LENB(INDIRECT(ADDRESS(4631,36)))</f>
        <v>0</v>
      </c>
      <c r="AL4631" s="7" t="n">
        <v>0</v>
      </c>
      <c r="AM4631" s="7" t="n">
        <v>65533</v>
      </c>
      <c r="AN4631" s="7" t="n">
        <v>0</v>
      </c>
      <c r="AO4631" s="7" t="s">
        <v>12</v>
      </c>
      <c r="AP4631" s="7" t="n">
        <f t="normal" ca="1">32-LENB(INDIRECT(ADDRESS(4631,41)))</f>
        <v>0</v>
      </c>
    </row>
    <row r="4632" spans="1:72">
      <c r="A4632" t="s">
        <v>4</v>
      </c>
      <c r="B4632" s="4" t="s">
        <v>5</v>
      </c>
    </row>
    <row r="4633" spans="1:72">
      <c r="A4633" t="n">
        <v>39232</v>
      </c>
      <c r="B4633" s="5" t="n">
        <v>1</v>
      </c>
    </row>
    <row r="4634" spans="1:72" s="3" customFormat="1" customHeight="0">
      <c r="A4634" s="3" t="s">
        <v>2</v>
      </c>
      <c r="B4634" s="3" t="s">
        <v>299</v>
      </c>
    </row>
    <row r="4635" spans="1:72">
      <c r="A4635" t="s">
        <v>4</v>
      </c>
      <c r="B4635" s="4" t="s">
        <v>5</v>
      </c>
      <c r="C4635" s="4" t="s">
        <v>10</v>
      </c>
      <c r="D4635" s="4" t="s">
        <v>10</v>
      </c>
      <c r="E4635" s="4" t="s">
        <v>9</v>
      </c>
      <c r="F4635" s="4" t="s">
        <v>6</v>
      </c>
      <c r="G4635" s="4" t="s">
        <v>8</v>
      </c>
      <c r="H4635" s="4" t="s">
        <v>10</v>
      </c>
      <c r="I4635" s="4" t="s">
        <v>10</v>
      </c>
      <c r="J4635" s="4" t="s">
        <v>9</v>
      </c>
      <c r="K4635" s="4" t="s">
        <v>6</v>
      </c>
      <c r="L4635" s="4" t="s">
        <v>8</v>
      </c>
      <c r="M4635" s="4" t="s">
        <v>10</v>
      </c>
      <c r="N4635" s="4" t="s">
        <v>10</v>
      </c>
      <c r="O4635" s="4" t="s">
        <v>9</v>
      </c>
      <c r="P4635" s="4" t="s">
        <v>6</v>
      </c>
      <c r="Q4635" s="4" t="s">
        <v>8</v>
      </c>
      <c r="R4635" s="4" t="s">
        <v>10</v>
      </c>
      <c r="S4635" s="4" t="s">
        <v>10</v>
      </c>
      <c r="T4635" s="4" t="s">
        <v>9</v>
      </c>
      <c r="U4635" s="4" t="s">
        <v>6</v>
      </c>
      <c r="V4635" s="4" t="s">
        <v>8</v>
      </c>
      <c r="W4635" s="4" t="s">
        <v>10</v>
      </c>
      <c r="X4635" s="4" t="s">
        <v>10</v>
      </c>
      <c r="Y4635" s="4" t="s">
        <v>9</v>
      </c>
      <c r="Z4635" s="4" t="s">
        <v>6</v>
      </c>
      <c r="AA4635" s="4" t="s">
        <v>8</v>
      </c>
      <c r="AB4635" s="4" t="s">
        <v>10</v>
      </c>
      <c r="AC4635" s="4" t="s">
        <v>10</v>
      </c>
      <c r="AD4635" s="4" t="s">
        <v>9</v>
      </c>
      <c r="AE4635" s="4" t="s">
        <v>6</v>
      </c>
      <c r="AF4635" s="4" t="s">
        <v>8</v>
      </c>
      <c r="AG4635" s="4" t="s">
        <v>10</v>
      </c>
      <c r="AH4635" s="4" t="s">
        <v>10</v>
      </c>
      <c r="AI4635" s="4" t="s">
        <v>9</v>
      </c>
      <c r="AJ4635" s="4" t="s">
        <v>6</v>
      </c>
      <c r="AK4635" s="4" t="s">
        <v>8</v>
      </c>
      <c r="AL4635" s="4" t="s">
        <v>10</v>
      </c>
      <c r="AM4635" s="4" t="s">
        <v>10</v>
      </c>
      <c r="AN4635" s="4" t="s">
        <v>9</v>
      </c>
      <c r="AO4635" s="4" t="s">
        <v>6</v>
      </c>
      <c r="AP4635" s="4" t="s">
        <v>8</v>
      </c>
      <c r="AQ4635" s="4" t="s">
        <v>10</v>
      </c>
      <c r="AR4635" s="4" t="s">
        <v>10</v>
      </c>
      <c r="AS4635" s="4" t="s">
        <v>9</v>
      </c>
      <c r="AT4635" s="4" t="s">
        <v>6</v>
      </c>
      <c r="AU4635" s="4" t="s">
        <v>8</v>
      </c>
      <c r="AV4635" s="4" t="s">
        <v>10</v>
      </c>
      <c r="AW4635" s="4" t="s">
        <v>10</v>
      </c>
      <c r="AX4635" s="4" t="s">
        <v>9</v>
      </c>
      <c r="AY4635" s="4" t="s">
        <v>6</v>
      </c>
      <c r="AZ4635" s="4" t="s">
        <v>8</v>
      </c>
      <c r="BA4635" s="4" t="s">
        <v>10</v>
      </c>
      <c r="BB4635" s="4" t="s">
        <v>10</v>
      </c>
      <c r="BC4635" s="4" t="s">
        <v>9</v>
      </c>
      <c r="BD4635" s="4" t="s">
        <v>6</v>
      </c>
      <c r="BE4635" s="4" t="s">
        <v>8</v>
      </c>
      <c r="BF4635" s="4" t="s">
        <v>10</v>
      </c>
      <c r="BG4635" s="4" t="s">
        <v>10</v>
      </c>
      <c r="BH4635" s="4" t="s">
        <v>9</v>
      </c>
      <c r="BI4635" s="4" t="s">
        <v>6</v>
      </c>
      <c r="BJ4635" s="4" t="s">
        <v>8</v>
      </c>
      <c r="BK4635" s="4" t="s">
        <v>10</v>
      </c>
      <c r="BL4635" s="4" t="s">
        <v>10</v>
      </c>
      <c r="BM4635" s="4" t="s">
        <v>9</v>
      </c>
      <c r="BN4635" s="4" t="s">
        <v>6</v>
      </c>
      <c r="BO4635" s="4" t="s">
        <v>8</v>
      </c>
      <c r="BP4635" s="4" t="s">
        <v>10</v>
      </c>
      <c r="BQ4635" s="4" t="s">
        <v>10</v>
      </c>
      <c r="BR4635" s="4" t="s">
        <v>9</v>
      </c>
      <c r="BS4635" s="4" t="s">
        <v>6</v>
      </c>
      <c r="BT4635" s="4" t="s">
        <v>8</v>
      </c>
    </row>
    <row r="4636" spans="1:72">
      <c r="A4636" t="n">
        <v>39248</v>
      </c>
      <c r="B4636" s="81" t="n">
        <v>257</v>
      </c>
      <c r="C4636" s="7" t="n">
        <v>4</v>
      </c>
      <c r="D4636" s="7" t="n">
        <v>65533</v>
      </c>
      <c r="E4636" s="7" t="n">
        <v>2232</v>
      </c>
      <c r="F4636" s="7" t="s">
        <v>12</v>
      </c>
      <c r="G4636" s="7" t="n">
        <f t="normal" ca="1">32-LENB(INDIRECT(ADDRESS(4636,6)))</f>
        <v>0</v>
      </c>
      <c r="H4636" s="7" t="n">
        <v>4</v>
      </c>
      <c r="I4636" s="7" t="n">
        <v>65533</v>
      </c>
      <c r="J4636" s="7" t="n">
        <v>2012</v>
      </c>
      <c r="K4636" s="7" t="s">
        <v>12</v>
      </c>
      <c r="L4636" s="7" t="n">
        <f t="normal" ca="1">32-LENB(INDIRECT(ADDRESS(4636,11)))</f>
        <v>0</v>
      </c>
      <c r="M4636" s="7" t="n">
        <v>4</v>
      </c>
      <c r="N4636" s="7" t="n">
        <v>65533</v>
      </c>
      <c r="O4636" s="7" t="n">
        <v>2014</v>
      </c>
      <c r="P4636" s="7" t="s">
        <v>12</v>
      </c>
      <c r="Q4636" s="7" t="n">
        <f t="normal" ca="1">32-LENB(INDIRECT(ADDRESS(4636,16)))</f>
        <v>0</v>
      </c>
      <c r="R4636" s="7" t="n">
        <v>4</v>
      </c>
      <c r="S4636" s="7" t="n">
        <v>65533</v>
      </c>
      <c r="T4636" s="7" t="n">
        <v>2210</v>
      </c>
      <c r="U4636" s="7" t="s">
        <v>12</v>
      </c>
      <c r="V4636" s="7" t="n">
        <f t="normal" ca="1">32-LENB(INDIRECT(ADDRESS(4636,21)))</f>
        <v>0</v>
      </c>
      <c r="W4636" s="7" t="n">
        <v>4</v>
      </c>
      <c r="X4636" s="7" t="n">
        <v>65533</v>
      </c>
      <c r="Y4636" s="7" t="n">
        <v>4547</v>
      </c>
      <c r="Z4636" s="7" t="s">
        <v>12</v>
      </c>
      <c r="AA4636" s="7" t="n">
        <f t="normal" ca="1">32-LENB(INDIRECT(ADDRESS(4636,26)))</f>
        <v>0</v>
      </c>
      <c r="AB4636" s="7" t="n">
        <v>4</v>
      </c>
      <c r="AC4636" s="7" t="n">
        <v>65533</v>
      </c>
      <c r="AD4636" s="7" t="n">
        <v>2210</v>
      </c>
      <c r="AE4636" s="7" t="s">
        <v>12</v>
      </c>
      <c r="AF4636" s="7" t="n">
        <f t="normal" ca="1">32-LENB(INDIRECT(ADDRESS(4636,31)))</f>
        <v>0</v>
      </c>
      <c r="AG4636" s="7" t="n">
        <v>4</v>
      </c>
      <c r="AH4636" s="7" t="n">
        <v>65533</v>
      </c>
      <c r="AI4636" s="7" t="n">
        <v>4519</v>
      </c>
      <c r="AJ4636" s="7" t="s">
        <v>12</v>
      </c>
      <c r="AK4636" s="7" t="n">
        <f t="normal" ca="1">32-LENB(INDIRECT(ADDRESS(4636,36)))</f>
        <v>0</v>
      </c>
      <c r="AL4636" s="7" t="n">
        <v>4</v>
      </c>
      <c r="AM4636" s="7" t="n">
        <v>65533</v>
      </c>
      <c r="AN4636" s="7" t="n">
        <v>2210</v>
      </c>
      <c r="AO4636" s="7" t="s">
        <v>12</v>
      </c>
      <c r="AP4636" s="7" t="n">
        <f t="normal" ca="1">32-LENB(INDIRECT(ADDRESS(4636,41)))</f>
        <v>0</v>
      </c>
      <c r="AQ4636" s="7" t="n">
        <v>4</v>
      </c>
      <c r="AR4636" s="7" t="n">
        <v>65533</v>
      </c>
      <c r="AS4636" s="7" t="n">
        <v>4547</v>
      </c>
      <c r="AT4636" s="7" t="s">
        <v>12</v>
      </c>
      <c r="AU4636" s="7" t="n">
        <f t="normal" ca="1">32-LENB(INDIRECT(ADDRESS(4636,46)))</f>
        <v>0</v>
      </c>
      <c r="AV4636" s="7" t="n">
        <v>4</v>
      </c>
      <c r="AW4636" s="7" t="n">
        <v>65533</v>
      </c>
      <c r="AX4636" s="7" t="n">
        <v>2210</v>
      </c>
      <c r="AY4636" s="7" t="s">
        <v>12</v>
      </c>
      <c r="AZ4636" s="7" t="n">
        <f t="normal" ca="1">32-LENB(INDIRECT(ADDRESS(4636,51)))</f>
        <v>0</v>
      </c>
      <c r="BA4636" s="7" t="n">
        <v>4</v>
      </c>
      <c r="BB4636" s="7" t="n">
        <v>65533</v>
      </c>
      <c r="BC4636" s="7" t="n">
        <v>4547</v>
      </c>
      <c r="BD4636" s="7" t="s">
        <v>12</v>
      </c>
      <c r="BE4636" s="7" t="n">
        <f t="normal" ca="1">32-LENB(INDIRECT(ADDRESS(4636,56)))</f>
        <v>0</v>
      </c>
      <c r="BF4636" s="7" t="n">
        <v>4</v>
      </c>
      <c r="BG4636" s="7" t="n">
        <v>65533</v>
      </c>
      <c r="BH4636" s="7" t="n">
        <v>2012</v>
      </c>
      <c r="BI4636" s="7" t="s">
        <v>12</v>
      </c>
      <c r="BJ4636" s="7" t="n">
        <f t="normal" ca="1">32-LENB(INDIRECT(ADDRESS(4636,61)))</f>
        <v>0</v>
      </c>
      <c r="BK4636" s="7" t="n">
        <v>4</v>
      </c>
      <c r="BL4636" s="7" t="n">
        <v>65533</v>
      </c>
      <c r="BM4636" s="7" t="n">
        <v>2210</v>
      </c>
      <c r="BN4636" s="7" t="s">
        <v>12</v>
      </c>
      <c r="BO4636" s="7" t="n">
        <f t="normal" ca="1">32-LENB(INDIRECT(ADDRESS(4636,66)))</f>
        <v>0</v>
      </c>
      <c r="BP4636" s="7" t="n">
        <v>0</v>
      </c>
      <c r="BQ4636" s="7" t="n">
        <v>65533</v>
      </c>
      <c r="BR4636" s="7" t="n">
        <v>0</v>
      </c>
      <c r="BS4636" s="7" t="s">
        <v>12</v>
      </c>
      <c r="BT4636" s="7" t="n">
        <f t="normal" ca="1">32-LENB(INDIRECT(ADDRESS(4636,71)))</f>
        <v>0</v>
      </c>
    </row>
    <row r="4637" spans="1:72">
      <c r="A4637" t="s">
        <v>4</v>
      </c>
      <c r="B4637" s="4" t="s">
        <v>5</v>
      </c>
    </row>
    <row r="4638" spans="1:72">
      <c r="A4638" t="n">
        <v>39808</v>
      </c>
      <c r="B463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2025-09-06T21:46:06</dcterms:created>
  <dcterms:modified xsi:type="dcterms:W3CDTF">2025-09-06T21:46:06</dcterms:modified>
</cp:coreProperties>
</file>